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<sst xmlns="http://schemas.openxmlformats.org/spreadsheetml/2006/main" count="235" uniqueCount="98">
  <si>
    <t>新增农村低保及边缘家庭对象名单</t>
  </si>
  <si>
    <t>乡镇名称</t>
  </si>
  <si>
    <t>所属村委、居委会</t>
  </si>
  <si>
    <t>人编号</t>
  </si>
  <si>
    <t>保障人口</t>
  </si>
  <si>
    <t>家庭人口</t>
  </si>
  <si>
    <t>保障类型</t>
  </si>
  <si>
    <t>对象类别</t>
  </si>
  <si>
    <t>姓名</t>
  </si>
  <si>
    <t>身份证号</t>
  </si>
  <si>
    <t>性别</t>
  </si>
  <si>
    <t>年龄</t>
  </si>
  <si>
    <t>保障类别</t>
  </si>
  <si>
    <t>发放金额</t>
  </si>
  <si>
    <t>待遇开始享受时间</t>
  </si>
  <si>
    <t>享受原因</t>
  </si>
  <si>
    <t>白道口镇</t>
  </si>
  <si>
    <t>冯村</t>
  </si>
  <si>
    <t>1</t>
  </si>
  <si>
    <t>单人保</t>
  </si>
  <si>
    <t>农村低保</t>
  </si>
  <si>
    <t>张香粉</t>
  </si>
  <si>
    <t>B</t>
  </si>
  <si>
    <t>因病</t>
  </si>
  <si>
    <t>410526194804061542</t>
  </si>
  <si>
    <t>低保边缘家庭成员</t>
  </si>
  <si>
    <t>孙东阳</t>
  </si>
  <si>
    <t>41052619800815157X</t>
  </si>
  <si>
    <t>冯中伟</t>
  </si>
  <si>
    <t>410526196802011575</t>
  </si>
  <si>
    <t>郜风足</t>
  </si>
  <si>
    <t>41052619691223300X</t>
  </si>
  <si>
    <t>冯雪彦</t>
  </si>
  <si>
    <t>410526199104081561</t>
  </si>
  <si>
    <t>前吾旺村</t>
  </si>
  <si>
    <t>王香翠</t>
  </si>
  <si>
    <t>410526196310161526</t>
  </si>
  <si>
    <t>张付生</t>
  </si>
  <si>
    <t>410526196409241518</t>
  </si>
  <si>
    <t>冯相东</t>
  </si>
  <si>
    <t>因残</t>
  </si>
  <si>
    <t>410526196803201610</t>
  </si>
  <si>
    <t>碗金椅</t>
  </si>
  <si>
    <t>410526196708151563</t>
  </si>
  <si>
    <t>周村</t>
  </si>
  <si>
    <t>张卫景</t>
  </si>
  <si>
    <t>410526198804162982</t>
  </si>
  <si>
    <t>郑小留</t>
  </si>
  <si>
    <t>410526198104081698</t>
  </si>
  <si>
    <t>郑梦盈</t>
  </si>
  <si>
    <t>410526201005240467</t>
  </si>
  <si>
    <t>郑梦萍</t>
  </si>
  <si>
    <t>410526201305250341</t>
  </si>
  <si>
    <t>郑梦婷</t>
  </si>
  <si>
    <t>410526201709290585</t>
  </si>
  <si>
    <t>郑梦翔</t>
  </si>
  <si>
    <t>410526202008220052</t>
  </si>
  <si>
    <t>郑家润</t>
  </si>
  <si>
    <t>410526202507310052</t>
  </si>
  <si>
    <t>崔郭庄村</t>
  </si>
  <si>
    <t>郭家正</t>
  </si>
  <si>
    <t>无劳动力</t>
  </si>
  <si>
    <t>410526202301280214</t>
  </si>
  <si>
    <t>韩乐</t>
  </si>
  <si>
    <t>410526198403097681</t>
  </si>
  <si>
    <t>郭建波</t>
  </si>
  <si>
    <t>410526196612101553</t>
  </si>
  <si>
    <t>陈绪霞</t>
  </si>
  <si>
    <t>410526196606151028</t>
  </si>
  <si>
    <t>北留村</t>
  </si>
  <si>
    <t>安银红</t>
  </si>
  <si>
    <t>410526197302061685</t>
  </si>
  <si>
    <t>吴殿贺</t>
  </si>
  <si>
    <t>410526197601021878</t>
  </si>
  <si>
    <t>吴舒雅</t>
  </si>
  <si>
    <t>410526199912021567</t>
  </si>
  <si>
    <t>许村</t>
  </si>
  <si>
    <t>许营伟</t>
  </si>
  <si>
    <t>410526198711191530</t>
  </si>
  <si>
    <t>白丁勤</t>
  </si>
  <si>
    <t>410526198405091523</t>
  </si>
  <si>
    <t>白嘉毅</t>
  </si>
  <si>
    <t>410526201511140119</t>
  </si>
  <si>
    <t>许嘉上</t>
  </si>
  <si>
    <t>410526201006190350</t>
  </si>
  <si>
    <t>许嘉荣</t>
  </si>
  <si>
    <t>410526200901190723</t>
  </si>
  <si>
    <t>北王庄村</t>
  </si>
  <si>
    <t>王丁伟</t>
  </si>
  <si>
    <t>410526197602271510</t>
  </si>
  <si>
    <t>董艳利</t>
  </si>
  <si>
    <t>41052619770312152X</t>
  </si>
  <si>
    <t>王士浩</t>
  </si>
  <si>
    <t>410526199911011818</t>
  </si>
  <si>
    <t>王士松</t>
  </si>
  <si>
    <t>41052620081104129X</t>
  </si>
  <si>
    <t>王士千</t>
  </si>
  <si>
    <t>410526201106010636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</si>
</sst>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"/>
  <sheetViews>
    <sheetView tabSelected="1" workbookViewId="0">
      <selection activeCell="R1" sqref="R$1:R$1048576"/>
    </sheetView>
  </sheetViews>
  <sheetFormatPr defaultColWidth="9" defaultRowHeight="13.5"/>
  <cols>
    <col min="1" max="2" width="9" style="1"/>
    <col min="3" max="3" width="6.10833333333333" style="1" customWidth="1"/>
    <col min="4" max="5" width="5.69166666666667" style="1" customWidth="1"/>
    <col min="6" max="6" width="11.3833333333333" style="1" customWidth="1"/>
    <col min="7" max="7" width="18.25" style="1" customWidth="1"/>
    <col min="8" max="8" width="13.3333333333333" style="1" customWidth="1"/>
    <col min="9" max="9" width="19.75" style="1" customWidth="1"/>
    <col min="10" max="10" width="6.525" style="1" customWidth="1"/>
    <col min="11" max="11" width="6.8" style="1" customWidth="1"/>
    <col min="12" max="12" width="6.66666666666667" style="1" customWidth="1"/>
    <col min="13" max="13" width="9" style="1"/>
    <col min="14" max="14" width="12.25" style="1" customWidth="1"/>
    <col min="15" max="15" width="9.375" style="1"/>
    <col min="16" max="16" width="12.375" style="1" customWidth="1"/>
    <col min="17" max="17" width="9" style="1"/>
    <col min="18" max="18" width="9" style="1" hidden="1" customWidth="1"/>
    <col min="19" max="16384" width="9" style="1"/>
  </cols>
  <sheetData>
    <row r="1" s="1" customFormat="1" ht="4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36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1" t="s">
        <v>9</v>
      </c>
      <c r="J2" s="12" t="s">
        <v>10</v>
      </c>
      <c r="K2" s="11" t="s">
        <v>11</v>
      </c>
      <c r="L2" s="5" t="s">
        <v>12</v>
      </c>
      <c r="M2" s="5" t="s">
        <v>13</v>
      </c>
      <c r="N2" s="12" t="s">
        <v>14</v>
      </c>
      <c r="O2" s="5" t="s">
        <v>15</v>
      </c>
    </row>
    <row r="3" s="3" customFormat="1" ht="16" customHeight="1" spans="1:18">
      <c r="A3" s="7" t="s">
        <v>16</v>
      </c>
      <c r="B3" s="8" t="s">
        <v>17</v>
      </c>
      <c r="C3" s="7" t="s">
        <v>18</v>
      </c>
      <c r="D3" s="9">
        <v>1</v>
      </c>
      <c r="E3" s="9">
        <v>2</v>
      </c>
      <c r="F3" s="10" t="s">
        <v>19</v>
      </c>
      <c r="G3" s="7" t="s">
        <v>20</v>
      </c>
      <c r="H3" s="8" t="s">
        <v>21</v>
      </c>
      <c r="I3" s="13" t="str">
        <f>REPLACE(R3,7,8,"********")</f>
        <v>410526********1542</v>
      </c>
      <c r="J3" s="13" t="str">
        <f t="shared" ref="J3:J35" si="0">IF(OR(LEN(I3)=15,LEN(I3)=18),IF(MOD(MID(I3,15,3)*1,2),"男","女"),#N/A)</f>
        <v>女</v>
      </c>
      <c r="K3" s="13" cm="1">
        <f ca="1" t="array" ref="K3">_xlfn.IFS(LEN(R3)=15,DATEDIF(TEXT("19"&amp;MID(R3,7,6),"0-00-00"),TODAY(),"y"),LEN(R3)=18,DATEDIF(TEXT(MID(R3,7,8),"0-00-00"),TODAY(),"y"),TRUE,"身份证错误")</f>
        <v>77</v>
      </c>
      <c r="L3" s="9" t="s">
        <v>22</v>
      </c>
      <c r="M3" s="9">
        <v>259</v>
      </c>
      <c r="N3" s="9">
        <v>20251101</v>
      </c>
      <c r="O3" s="14" t="s">
        <v>23</v>
      </c>
      <c r="R3" s="15" t="s">
        <v>24</v>
      </c>
    </row>
    <row r="4" s="3" customFormat="1" ht="16" customHeight="1" spans="1:18">
      <c r="A4" s="7" t="s">
        <v>16</v>
      </c>
      <c r="B4" s="8" t="s">
        <v>17</v>
      </c>
      <c r="C4" s="10">
        <v>2</v>
      </c>
      <c r="D4" s="10"/>
      <c r="E4" s="10"/>
      <c r="F4" s="10" t="s">
        <v>19</v>
      </c>
      <c r="G4" s="7" t="s">
        <v>25</v>
      </c>
      <c r="H4" s="8" t="s">
        <v>26</v>
      </c>
      <c r="I4" s="13" t="str">
        <f t="shared" ref="I4:I35" si="1">REPLACE(R4,7,8,"********")</f>
        <v>410526********157X</v>
      </c>
      <c r="J4" s="13" t="str">
        <f t="shared" si="0"/>
        <v>男</v>
      </c>
      <c r="K4" s="13" cm="1">
        <f ca="1" t="array" ref="K4">_xlfn.IFS(LEN(R4)=15,DATEDIF(TEXT("19"&amp;MID(R4,7,6),"0-00-00"),TODAY(),"y"),LEN(R4)=18,DATEDIF(TEXT(MID(R4,7,8),"0-00-00"),TODAY(),"y"),TRUE,"身份证错误")</f>
        <v>45</v>
      </c>
      <c r="L4" s="9"/>
      <c r="M4" s="9"/>
      <c r="N4" s="9"/>
      <c r="O4" s="14"/>
      <c r="R4" s="13" t="s">
        <v>27</v>
      </c>
    </row>
    <row r="5" s="3" customFormat="1" ht="16" customHeight="1" spans="1:18">
      <c r="A5" s="7" t="s">
        <v>16</v>
      </c>
      <c r="B5" s="8" t="s">
        <v>17</v>
      </c>
      <c r="C5" s="10">
        <v>1</v>
      </c>
      <c r="D5" s="10">
        <v>1</v>
      </c>
      <c r="E5" s="10">
        <v>3</v>
      </c>
      <c r="F5" s="10" t="s">
        <v>19</v>
      </c>
      <c r="G5" s="7" t="s">
        <v>20</v>
      </c>
      <c r="H5" s="8" t="s">
        <v>28</v>
      </c>
      <c r="I5" s="13" t="str">
        <f t="shared" si="1"/>
        <v>410526********1575</v>
      </c>
      <c r="J5" s="13" t="str">
        <f t="shared" si="0"/>
        <v>男</v>
      </c>
      <c r="K5" s="13" cm="1">
        <f ca="1" t="array" ref="K5">_xlfn.IFS(LEN(R5)=15,DATEDIF(TEXT("19"&amp;MID(R5,7,6),"0-00-00"),TODAY(),"y"),LEN(R5)=18,DATEDIF(TEXT(MID(R5,7,8),"0-00-00"),TODAY(),"y"),TRUE,"身份证错误")</f>
        <v>57</v>
      </c>
      <c r="L5" s="9" t="s">
        <v>22</v>
      </c>
      <c r="M5" s="9">
        <v>259</v>
      </c>
      <c r="N5" s="9">
        <v>20251101</v>
      </c>
      <c r="O5" s="14" t="s">
        <v>23</v>
      </c>
      <c r="R5" s="15" t="s">
        <v>29</v>
      </c>
    </row>
    <row r="6" s="3" customFormat="1" ht="16" customHeight="1" spans="1:18">
      <c r="A6" s="7" t="s">
        <v>16</v>
      </c>
      <c r="B6" s="8" t="s">
        <v>17</v>
      </c>
      <c r="C6" s="10">
        <v>2</v>
      </c>
      <c r="D6" s="10"/>
      <c r="E6" s="10"/>
      <c r="F6" s="10" t="s">
        <v>19</v>
      </c>
      <c r="G6" s="7" t="s">
        <v>25</v>
      </c>
      <c r="H6" s="8" t="s">
        <v>30</v>
      </c>
      <c r="I6" s="13" t="str">
        <f t="shared" si="1"/>
        <v>410526********300X</v>
      </c>
      <c r="J6" s="13" t="str">
        <f t="shared" si="0"/>
        <v>女</v>
      </c>
      <c r="K6" s="13" cm="1">
        <f ca="1" t="array" ref="K6">_xlfn.IFS(LEN(R6)=15,DATEDIF(TEXT("19"&amp;MID(R6,7,6),"0-00-00"),TODAY(),"y"),LEN(R6)=18,DATEDIF(TEXT(MID(R6,7,8),"0-00-00"),TODAY(),"y"),TRUE,"身份证错误")</f>
        <v>55</v>
      </c>
      <c r="L6" s="9"/>
      <c r="M6" s="9"/>
      <c r="N6" s="9"/>
      <c r="O6" s="14"/>
      <c r="R6" s="13" t="s">
        <v>31</v>
      </c>
    </row>
    <row r="7" s="3" customFormat="1" ht="16" customHeight="1" spans="1:18">
      <c r="A7" s="7" t="s">
        <v>16</v>
      </c>
      <c r="B7" s="8" t="s">
        <v>17</v>
      </c>
      <c r="C7" s="10">
        <v>4</v>
      </c>
      <c r="D7" s="10"/>
      <c r="E7" s="10"/>
      <c r="F7" s="10" t="s">
        <v>19</v>
      </c>
      <c r="G7" s="7" t="s">
        <v>25</v>
      </c>
      <c r="H7" s="8" t="s">
        <v>32</v>
      </c>
      <c r="I7" s="13" t="str">
        <f t="shared" si="1"/>
        <v>410526********1561</v>
      </c>
      <c r="J7" s="13" t="str">
        <f t="shared" si="0"/>
        <v>女</v>
      </c>
      <c r="K7" s="13" cm="1">
        <f ca="1" t="array" ref="K7">_xlfn.IFS(LEN(R7)=15,DATEDIF(TEXT("19"&amp;MID(R7,7,6),"0-00-00"),TODAY(),"y"),LEN(R7)=18,DATEDIF(TEXT(MID(R7,7,8),"0-00-00"),TODAY(),"y"),TRUE,"身份证错误")</f>
        <v>34</v>
      </c>
      <c r="L7" s="9"/>
      <c r="M7" s="9"/>
      <c r="N7" s="9"/>
      <c r="O7" s="14"/>
      <c r="R7" s="15" t="s">
        <v>33</v>
      </c>
    </row>
    <row r="8" s="3" customFormat="1" ht="16" customHeight="1" spans="1:18">
      <c r="A8" s="7" t="s">
        <v>16</v>
      </c>
      <c r="B8" s="8" t="s">
        <v>34</v>
      </c>
      <c r="C8" s="10">
        <v>1</v>
      </c>
      <c r="D8" s="10">
        <v>1</v>
      </c>
      <c r="E8" s="10">
        <v>2</v>
      </c>
      <c r="F8" s="10" t="s">
        <v>19</v>
      </c>
      <c r="G8" s="7" t="s">
        <v>20</v>
      </c>
      <c r="H8" s="8" t="s">
        <v>35</v>
      </c>
      <c r="I8" s="13" t="str">
        <f t="shared" si="1"/>
        <v>410526********1526</v>
      </c>
      <c r="J8" s="13" t="str">
        <f t="shared" si="0"/>
        <v>女</v>
      </c>
      <c r="K8" s="13" cm="1">
        <f ca="1" t="array" ref="K8">_xlfn.IFS(LEN(R8)=15,DATEDIF(TEXT("19"&amp;MID(R8,7,6),"0-00-00"),TODAY(),"y"),LEN(R8)=18,DATEDIF(TEXT(MID(R8,7,8),"0-00-00"),TODAY(),"y"),TRUE,"身份证错误")</f>
        <v>62</v>
      </c>
      <c r="L8" s="9" t="s">
        <v>22</v>
      </c>
      <c r="M8" s="9">
        <v>259</v>
      </c>
      <c r="N8" s="9">
        <v>20251101</v>
      </c>
      <c r="O8" s="14" t="s">
        <v>23</v>
      </c>
      <c r="R8" s="15" t="s">
        <v>36</v>
      </c>
    </row>
    <row r="9" s="3" customFormat="1" ht="16" customHeight="1" spans="1:18">
      <c r="A9" s="7" t="s">
        <v>16</v>
      </c>
      <c r="B9" s="8" t="s">
        <v>34</v>
      </c>
      <c r="C9" s="10">
        <v>2</v>
      </c>
      <c r="D9" s="10"/>
      <c r="E9" s="10"/>
      <c r="F9" s="10" t="s">
        <v>19</v>
      </c>
      <c r="G9" s="7" t="s">
        <v>25</v>
      </c>
      <c r="H9" s="8" t="s">
        <v>37</v>
      </c>
      <c r="I9" s="13" t="str">
        <f t="shared" si="1"/>
        <v>410526********1518</v>
      </c>
      <c r="J9" s="13" t="str">
        <f t="shared" si="0"/>
        <v>男</v>
      </c>
      <c r="K9" s="13" cm="1">
        <f ca="1" t="array" ref="K9">_xlfn.IFS(LEN(R9)=15,DATEDIF(TEXT("19"&amp;MID(R9,7,6),"0-00-00"),TODAY(),"y"),LEN(R9)=18,DATEDIF(TEXT(MID(R9,7,8),"0-00-00"),TODAY(),"y"),TRUE,"身份证错误")</f>
        <v>61</v>
      </c>
      <c r="L9" s="9"/>
      <c r="M9" s="9"/>
      <c r="N9" s="9"/>
      <c r="O9" s="14"/>
      <c r="R9" s="15" t="s">
        <v>38</v>
      </c>
    </row>
    <row r="10" s="3" customFormat="1" ht="16" customHeight="1" spans="1:18">
      <c r="A10" s="7" t="s">
        <v>16</v>
      </c>
      <c r="B10" s="8" t="s">
        <v>17</v>
      </c>
      <c r="C10" s="10">
        <v>1</v>
      </c>
      <c r="D10" s="10">
        <v>1</v>
      </c>
      <c r="E10" s="10">
        <v>2</v>
      </c>
      <c r="F10" s="10" t="s">
        <v>19</v>
      </c>
      <c r="G10" s="7" t="s">
        <v>20</v>
      </c>
      <c r="H10" s="8" t="s">
        <v>39</v>
      </c>
      <c r="I10" s="13" t="str">
        <f t="shared" si="1"/>
        <v>410526********1610</v>
      </c>
      <c r="J10" s="13" t="str">
        <f t="shared" si="0"/>
        <v>男</v>
      </c>
      <c r="K10" s="13" cm="1">
        <f ca="1" t="array" ref="K10">_xlfn.IFS(LEN(R10)=15,DATEDIF(TEXT("19"&amp;MID(R10,7,6),"0-00-00"),TODAY(),"y"),LEN(R10)=18,DATEDIF(TEXT(MID(R10,7,8),"0-00-00"),TODAY(),"y"),TRUE,"身份证错误")</f>
        <v>57</v>
      </c>
      <c r="L10" s="9" t="s">
        <v>22</v>
      </c>
      <c r="M10" s="9">
        <v>259</v>
      </c>
      <c r="N10" s="9">
        <v>20251101</v>
      </c>
      <c r="O10" s="14" t="s">
        <v>40</v>
      </c>
      <c r="R10" s="15" t="s">
        <v>41</v>
      </c>
    </row>
    <row r="11" s="3" customFormat="1" ht="16" customHeight="1" spans="1:18">
      <c r="A11" s="7" t="s">
        <v>16</v>
      </c>
      <c r="B11" s="8" t="s">
        <v>17</v>
      </c>
      <c r="C11" s="10">
        <v>2</v>
      </c>
      <c r="D11" s="10"/>
      <c r="E11" s="10"/>
      <c r="F11" s="10" t="s">
        <v>19</v>
      </c>
      <c r="G11" s="7" t="s">
        <v>25</v>
      </c>
      <c r="H11" s="8" t="s">
        <v>42</v>
      </c>
      <c r="I11" s="13" t="str">
        <f t="shared" si="1"/>
        <v>410526********1563</v>
      </c>
      <c r="J11" s="13" t="str">
        <f t="shared" si="0"/>
        <v>女</v>
      </c>
      <c r="K11" s="13" cm="1">
        <f ca="1" t="array" ref="K11">_xlfn.IFS(LEN(R11)=15,DATEDIF(TEXT("19"&amp;MID(R11,7,6),"0-00-00"),TODAY(),"y"),LEN(R11)=18,DATEDIF(TEXT(MID(R11,7,8),"0-00-00"),TODAY(),"y"),TRUE,"身份证错误")</f>
        <v>58</v>
      </c>
      <c r="L11" s="9"/>
      <c r="M11" s="9"/>
      <c r="N11" s="9"/>
      <c r="O11" s="14"/>
      <c r="R11" s="15" t="s">
        <v>43</v>
      </c>
    </row>
    <row r="12" s="3" customFormat="1" ht="16" customHeight="1" spans="1:18">
      <c r="A12" s="7" t="s">
        <v>16</v>
      </c>
      <c r="B12" s="8" t="s">
        <v>44</v>
      </c>
      <c r="C12" s="10">
        <v>1</v>
      </c>
      <c r="D12" s="10">
        <v>1</v>
      </c>
      <c r="E12" s="10">
        <v>7</v>
      </c>
      <c r="F12" s="10" t="s">
        <v>19</v>
      </c>
      <c r="G12" s="7" t="s">
        <v>20</v>
      </c>
      <c r="H12" s="8" t="s">
        <v>45</v>
      </c>
      <c r="I12" s="13" t="str">
        <f t="shared" si="1"/>
        <v>410526********2982</v>
      </c>
      <c r="J12" s="13" t="str">
        <f t="shared" si="0"/>
        <v>女</v>
      </c>
      <c r="K12" s="13" cm="1">
        <f ca="1" t="array" ref="K12">_xlfn.IFS(LEN(R12)=15,DATEDIF(TEXT("19"&amp;MID(R12,7,6),"0-00-00"),TODAY(),"y"),LEN(R12)=18,DATEDIF(TEXT(MID(R12,7,8),"0-00-00"),TODAY(),"y"),TRUE,"身份证错误")</f>
        <v>37</v>
      </c>
      <c r="L12" s="9" t="s">
        <v>22</v>
      </c>
      <c r="M12" s="9">
        <v>259</v>
      </c>
      <c r="N12" s="9">
        <v>20251101</v>
      </c>
      <c r="O12" s="14" t="s">
        <v>40</v>
      </c>
      <c r="R12" s="15" t="s">
        <v>46</v>
      </c>
    </row>
    <row r="13" s="3" customFormat="1" ht="16" customHeight="1" spans="1:18">
      <c r="A13" s="7" t="s">
        <v>16</v>
      </c>
      <c r="B13" s="8" t="s">
        <v>44</v>
      </c>
      <c r="C13" s="10">
        <v>2</v>
      </c>
      <c r="D13" s="10"/>
      <c r="E13" s="10"/>
      <c r="F13" s="10" t="s">
        <v>19</v>
      </c>
      <c r="G13" s="7" t="s">
        <v>25</v>
      </c>
      <c r="H13" s="8" t="s">
        <v>47</v>
      </c>
      <c r="I13" s="13" t="str">
        <f t="shared" si="1"/>
        <v>410526********1698</v>
      </c>
      <c r="J13" s="13" t="str">
        <f t="shared" si="0"/>
        <v>男</v>
      </c>
      <c r="K13" s="13" cm="1">
        <f ca="1" t="array" ref="K13">_xlfn.IFS(LEN(R13)=15,DATEDIF(TEXT("19"&amp;MID(R13,7,6),"0-00-00"),TODAY(),"y"),LEN(R13)=18,DATEDIF(TEXT(MID(R13,7,8),"0-00-00"),TODAY(),"y"),TRUE,"身份证错误")</f>
        <v>44</v>
      </c>
      <c r="L13" s="9"/>
      <c r="M13" s="9"/>
      <c r="N13" s="9"/>
      <c r="O13" s="14"/>
      <c r="R13" s="15" t="s">
        <v>48</v>
      </c>
    </row>
    <row r="14" s="3" customFormat="1" ht="16" customHeight="1" spans="1:18">
      <c r="A14" s="7" t="s">
        <v>16</v>
      </c>
      <c r="B14" s="8" t="s">
        <v>44</v>
      </c>
      <c r="C14" s="10">
        <v>4</v>
      </c>
      <c r="D14" s="10"/>
      <c r="E14" s="10"/>
      <c r="F14" s="10" t="s">
        <v>19</v>
      </c>
      <c r="G14" s="7" t="s">
        <v>25</v>
      </c>
      <c r="H14" s="8" t="s">
        <v>49</v>
      </c>
      <c r="I14" s="13" t="str">
        <f t="shared" si="1"/>
        <v>410526********0467</v>
      </c>
      <c r="J14" s="13" t="str">
        <f t="shared" si="0"/>
        <v>女</v>
      </c>
      <c r="K14" s="13" cm="1">
        <f ca="1" t="array" ref="K14">_xlfn.IFS(LEN(R14)=15,DATEDIF(TEXT("19"&amp;MID(R14,7,6),"0-00-00"),TODAY(),"y"),LEN(R14)=18,DATEDIF(TEXT(MID(R14,7,8),"0-00-00"),TODAY(),"y"),TRUE,"身份证错误")</f>
        <v>15</v>
      </c>
      <c r="L14" s="9"/>
      <c r="M14" s="9"/>
      <c r="N14" s="9"/>
      <c r="O14" s="14"/>
      <c r="R14" s="15" t="s">
        <v>50</v>
      </c>
    </row>
    <row r="15" s="3" customFormat="1" ht="16" customHeight="1" spans="1:18">
      <c r="A15" s="7" t="s">
        <v>16</v>
      </c>
      <c r="B15" s="8" t="s">
        <v>44</v>
      </c>
      <c r="C15" s="10">
        <v>4</v>
      </c>
      <c r="D15" s="10"/>
      <c r="E15" s="10"/>
      <c r="F15" s="10" t="s">
        <v>19</v>
      </c>
      <c r="G15" s="7" t="s">
        <v>25</v>
      </c>
      <c r="H15" s="8" t="s">
        <v>51</v>
      </c>
      <c r="I15" s="13" t="str">
        <f t="shared" si="1"/>
        <v>410526********0341</v>
      </c>
      <c r="J15" s="13" t="str">
        <f t="shared" si="0"/>
        <v>女</v>
      </c>
      <c r="K15" s="13" cm="1">
        <f ca="1" t="array" ref="K15">_xlfn.IFS(LEN(R15)=15,DATEDIF(TEXT("19"&amp;MID(R15,7,6),"0-00-00"),TODAY(),"y"),LEN(R15)=18,DATEDIF(TEXT(MID(R15,7,8),"0-00-00"),TODAY(),"y"),TRUE,"身份证错误")</f>
        <v>12</v>
      </c>
      <c r="L15" s="9"/>
      <c r="M15" s="9"/>
      <c r="N15" s="9"/>
      <c r="O15" s="14"/>
      <c r="R15" s="15" t="s">
        <v>52</v>
      </c>
    </row>
    <row r="16" s="3" customFormat="1" ht="16" customHeight="1" spans="1:18">
      <c r="A16" s="7" t="s">
        <v>16</v>
      </c>
      <c r="B16" s="8" t="s">
        <v>44</v>
      </c>
      <c r="C16" s="10">
        <v>4</v>
      </c>
      <c r="D16" s="10"/>
      <c r="E16" s="10"/>
      <c r="F16" s="10" t="s">
        <v>19</v>
      </c>
      <c r="G16" s="7" t="s">
        <v>25</v>
      </c>
      <c r="H16" s="8" t="s">
        <v>53</v>
      </c>
      <c r="I16" s="13" t="str">
        <f t="shared" si="1"/>
        <v>410526********0585</v>
      </c>
      <c r="J16" s="13" t="str">
        <f t="shared" si="0"/>
        <v>女</v>
      </c>
      <c r="K16" s="13" cm="1">
        <f ca="1" t="array" ref="K16">_xlfn.IFS(LEN(R16)=15,DATEDIF(TEXT("19"&amp;MID(R16,7,6),"0-00-00"),TODAY(),"y"),LEN(R16)=18,DATEDIF(TEXT(MID(R16,7,8),"0-00-00"),TODAY(),"y"),TRUE,"身份证错误")</f>
        <v>8</v>
      </c>
      <c r="L16" s="9"/>
      <c r="M16" s="9"/>
      <c r="N16" s="9"/>
      <c r="O16" s="14"/>
      <c r="R16" s="15" t="s">
        <v>54</v>
      </c>
    </row>
    <row r="17" s="3" customFormat="1" ht="16" customHeight="1" spans="1:18">
      <c r="A17" s="7" t="s">
        <v>16</v>
      </c>
      <c r="B17" s="8" t="s">
        <v>44</v>
      </c>
      <c r="C17" s="10">
        <v>3</v>
      </c>
      <c r="D17" s="10"/>
      <c r="E17" s="10"/>
      <c r="F17" s="10" t="s">
        <v>19</v>
      </c>
      <c r="G17" s="7" t="s">
        <v>25</v>
      </c>
      <c r="H17" s="8" t="s">
        <v>55</v>
      </c>
      <c r="I17" s="13" t="str">
        <f t="shared" si="1"/>
        <v>410526********0052</v>
      </c>
      <c r="J17" s="13" t="str">
        <f t="shared" si="0"/>
        <v>男</v>
      </c>
      <c r="K17" s="13" cm="1">
        <f ca="1" t="array" ref="K17">_xlfn.IFS(LEN(R17)=15,DATEDIF(TEXT("19"&amp;MID(R17,7,6),"0-00-00"),TODAY(),"y"),LEN(R17)=18,DATEDIF(TEXT(MID(R17,7,8),"0-00-00"),TODAY(),"y"),TRUE,"身份证错误")</f>
        <v>5</v>
      </c>
      <c r="L17" s="9"/>
      <c r="M17" s="9"/>
      <c r="N17" s="9"/>
      <c r="O17" s="14"/>
      <c r="R17" s="15" t="s">
        <v>56</v>
      </c>
    </row>
    <row r="18" s="3" customFormat="1" ht="16" customHeight="1" spans="1:18">
      <c r="A18" s="7" t="s">
        <v>16</v>
      </c>
      <c r="B18" s="8" t="s">
        <v>44</v>
      </c>
      <c r="C18" s="10">
        <v>3</v>
      </c>
      <c r="D18" s="10"/>
      <c r="E18" s="10"/>
      <c r="F18" s="10" t="s">
        <v>19</v>
      </c>
      <c r="G18" s="7" t="s">
        <v>25</v>
      </c>
      <c r="H18" s="8" t="s">
        <v>57</v>
      </c>
      <c r="I18" s="13" t="str">
        <f t="shared" si="1"/>
        <v>410526********0052</v>
      </c>
      <c r="J18" s="13" t="str">
        <f t="shared" si="0"/>
        <v>男</v>
      </c>
      <c r="K18" s="13" cm="1">
        <f ca="1" t="array" ref="K18">_xlfn.IFS(LEN(R18)=15,DATEDIF(TEXT("19"&amp;MID(R18,7,6),"0-00-00"),TODAY(),"y"),LEN(R18)=18,DATEDIF(TEXT(MID(R18,7,8),"0-00-00"),TODAY(),"y"),TRUE,"身份证错误")</f>
        <v>0</v>
      </c>
      <c r="L18" s="9"/>
      <c r="M18" s="9"/>
      <c r="N18" s="9"/>
      <c r="O18" s="14"/>
      <c r="R18" s="15" t="s">
        <v>58</v>
      </c>
    </row>
    <row r="19" s="3" customFormat="1" ht="16" customHeight="1" spans="1:18">
      <c r="A19" s="7" t="s">
        <v>16</v>
      </c>
      <c r="B19" s="8" t="s">
        <v>59</v>
      </c>
      <c r="C19" s="10">
        <v>3</v>
      </c>
      <c r="D19" s="10">
        <v>2</v>
      </c>
      <c r="E19" s="10">
        <v>5</v>
      </c>
      <c r="F19" s="10" t="s">
        <v>19</v>
      </c>
      <c r="G19" s="7" t="s">
        <v>20</v>
      </c>
      <c r="H19" s="8" t="s">
        <v>60</v>
      </c>
      <c r="I19" s="13" t="str">
        <f t="shared" si="1"/>
        <v>410526********0214</v>
      </c>
      <c r="J19" s="13" t="str">
        <f t="shared" si="0"/>
        <v>男</v>
      </c>
      <c r="K19" s="13" cm="1">
        <f ca="1" t="array" ref="K19">_xlfn.IFS(LEN(R19)=15,DATEDIF(TEXT("19"&amp;MID(R19,7,6),"0-00-00"),TODAY(),"y"),LEN(R19)=18,DATEDIF(TEXT(MID(R19,7,8),"0-00-00"),TODAY(),"y"),TRUE,"身份证错误")</f>
        <v>2</v>
      </c>
      <c r="L19" s="9" t="s">
        <v>22</v>
      </c>
      <c r="M19" s="9">
        <v>259</v>
      </c>
      <c r="N19" s="9">
        <v>20251101</v>
      </c>
      <c r="O19" s="14" t="s">
        <v>61</v>
      </c>
      <c r="R19" s="15" t="s">
        <v>62</v>
      </c>
    </row>
    <row r="20" s="3" customFormat="1" ht="16" customHeight="1" spans="1:18">
      <c r="A20" s="7" t="s">
        <v>16</v>
      </c>
      <c r="B20" s="8" t="s">
        <v>59</v>
      </c>
      <c r="C20" s="10">
        <v>2</v>
      </c>
      <c r="D20" s="10"/>
      <c r="E20" s="10"/>
      <c r="F20" s="10" t="s">
        <v>19</v>
      </c>
      <c r="G20" s="7" t="s">
        <v>25</v>
      </c>
      <c r="H20" s="8" t="s">
        <v>63</v>
      </c>
      <c r="I20" s="13" t="str">
        <f t="shared" si="1"/>
        <v>410526********7681</v>
      </c>
      <c r="J20" s="13" t="str">
        <f t="shared" si="0"/>
        <v>女</v>
      </c>
      <c r="K20" s="13" cm="1">
        <f ca="1" t="array" ref="K20">_xlfn.IFS(LEN(R20)=15,DATEDIF(TEXT("19"&amp;MID(R20,7,6),"0-00-00"),TODAY(),"y"),LEN(R20)=18,DATEDIF(TEXT(MID(R20,7,8),"0-00-00"),TODAY(),"y"),TRUE,"身份证错误")</f>
        <v>41</v>
      </c>
      <c r="L20" s="9"/>
      <c r="M20" s="9"/>
      <c r="N20" s="9"/>
      <c r="O20" s="14"/>
      <c r="R20" s="15" t="s">
        <v>64</v>
      </c>
    </row>
    <row r="21" s="3" customFormat="1" ht="16" customHeight="1" spans="1:18">
      <c r="A21" s="7" t="s">
        <v>16</v>
      </c>
      <c r="B21" s="8" t="s">
        <v>59</v>
      </c>
      <c r="C21" s="10">
        <v>1</v>
      </c>
      <c r="D21" s="10">
        <v>1</v>
      </c>
      <c r="E21" s="10">
        <v>2</v>
      </c>
      <c r="F21" s="10" t="s">
        <v>19</v>
      </c>
      <c r="G21" s="7" t="s">
        <v>20</v>
      </c>
      <c r="H21" s="8" t="s">
        <v>65</v>
      </c>
      <c r="I21" s="13" t="str">
        <f t="shared" si="1"/>
        <v>410526********1553</v>
      </c>
      <c r="J21" s="13" t="str">
        <f t="shared" si="0"/>
        <v>男</v>
      </c>
      <c r="K21" s="13" cm="1">
        <f ca="1" t="array" ref="K21">_xlfn.IFS(LEN(R21)=15,DATEDIF(TEXT("19"&amp;MID(R21,7,6),"0-00-00"),TODAY(),"y"),LEN(R21)=18,DATEDIF(TEXT(MID(R21,7,8),"0-00-00"),TODAY(),"y"),TRUE,"身份证错误")</f>
        <v>58</v>
      </c>
      <c r="L21" s="9" t="s">
        <v>22</v>
      </c>
      <c r="M21" s="9">
        <v>259</v>
      </c>
      <c r="N21" s="9">
        <v>20251101</v>
      </c>
      <c r="O21" s="14" t="s">
        <v>23</v>
      </c>
      <c r="R21" s="15" t="s">
        <v>66</v>
      </c>
    </row>
    <row r="22" s="3" customFormat="1" ht="16" customHeight="1" spans="1:18">
      <c r="A22" s="7" t="s">
        <v>16</v>
      </c>
      <c r="B22" s="8" t="s">
        <v>59</v>
      </c>
      <c r="C22" s="10">
        <v>2</v>
      </c>
      <c r="D22" s="10"/>
      <c r="E22" s="10"/>
      <c r="F22" s="10" t="s">
        <v>19</v>
      </c>
      <c r="G22" s="7" t="s">
        <v>25</v>
      </c>
      <c r="H22" s="8" t="s">
        <v>67</v>
      </c>
      <c r="I22" s="13" t="str">
        <f t="shared" si="1"/>
        <v>410526********1028</v>
      </c>
      <c r="J22" s="13" t="str">
        <f t="shared" si="0"/>
        <v>女</v>
      </c>
      <c r="K22" s="13" cm="1">
        <f ca="1" t="array" ref="K22">_xlfn.IFS(LEN(R22)=15,DATEDIF(TEXT("19"&amp;MID(R22,7,6),"0-00-00"),TODAY(),"y"),LEN(R22)=18,DATEDIF(TEXT(MID(R22,7,8),"0-00-00"),TODAY(),"y"),TRUE,"身份证错误")</f>
        <v>59</v>
      </c>
      <c r="L22" s="9"/>
      <c r="M22" s="9"/>
      <c r="N22" s="9"/>
      <c r="O22" s="14"/>
      <c r="R22" s="15" t="s">
        <v>68</v>
      </c>
    </row>
    <row r="23" s="3" customFormat="1" ht="16" customHeight="1" spans="1:18">
      <c r="A23" s="7" t="s">
        <v>16</v>
      </c>
      <c r="B23" s="8" t="s">
        <v>69</v>
      </c>
      <c r="C23" s="10">
        <v>1</v>
      </c>
      <c r="D23" s="10">
        <v>1</v>
      </c>
      <c r="E23" s="10">
        <v>3</v>
      </c>
      <c r="F23" s="10" t="s">
        <v>19</v>
      </c>
      <c r="G23" s="7" t="s">
        <v>20</v>
      </c>
      <c r="H23" s="8" t="s">
        <v>70</v>
      </c>
      <c r="I23" s="13" t="str">
        <f t="shared" si="1"/>
        <v>410526********1685</v>
      </c>
      <c r="J23" s="13" t="str">
        <f t="shared" si="0"/>
        <v>女</v>
      </c>
      <c r="K23" s="13" cm="1">
        <f ca="1" t="array" ref="K23">_xlfn.IFS(LEN(R23)=15,DATEDIF(TEXT("19"&amp;MID(R23,7,6),"0-00-00"),TODAY(),"y"),LEN(R23)=18,DATEDIF(TEXT(MID(R23,7,8),"0-00-00"),TODAY(),"y"),TRUE,"身份证错误")</f>
        <v>52</v>
      </c>
      <c r="L23" s="9" t="s">
        <v>22</v>
      </c>
      <c r="M23" s="9">
        <v>259</v>
      </c>
      <c r="N23" s="9">
        <v>20251101</v>
      </c>
      <c r="O23" s="14" t="s">
        <v>23</v>
      </c>
      <c r="R23" s="15" t="s">
        <v>71</v>
      </c>
    </row>
    <row r="24" s="3" customFormat="1" ht="16" customHeight="1" spans="1:18">
      <c r="A24" s="7" t="s">
        <v>16</v>
      </c>
      <c r="B24" s="8" t="s">
        <v>69</v>
      </c>
      <c r="C24" s="10">
        <v>2</v>
      </c>
      <c r="D24" s="10"/>
      <c r="E24" s="10"/>
      <c r="F24" s="10" t="s">
        <v>19</v>
      </c>
      <c r="G24" s="7" t="s">
        <v>25</v>
      </c>
      <c r="H24" s="8" t="s">
        <v>72</v>
      </c>
      <c r="I24" s="13" t="str">
        <f t="shared" si="1"/>
        <v>410526********1878</v>
      </c>
      <c r="J24" s="13" t="str">
        <f t="shared" si="0"/>
        <v>男</v>
      </c>
      <c r="K24" s="13" cm="1">
        <f ca="1" t="array" ref="K24">_xlfn.IFS(LEN(R24)=15,DATEDIF(TEXT("19"&amp;MID(R24,7,6),"0-00-00"),TODAY(),"y"),LEN(R24)=18,DATEDIF(TEXT(MID(R24,7,8),"0-00-00"),TODAY(),"y"),TRUE,"身份证错误")</f>
        <v>49</v>
      </c>
      <c r="L24" s="9"/>
      <c r="M24" s="9"/>
      <c r="N24" s="9"/>
      <c r="O24" s="14"/>
      <c r="R24" s="15" t="s">
        <v>73</v>
      </c>
    </row>
    <row r="25" s="3" customFormat="1" ht="16" customHeight="1" spans="1:18">
      <c r="A25" s="7" t="s">
        <v>16</v>
      </c>
      <c r="B25" s="8" t="s">
        <v>69</v>
      </c>
      <c r="C25" s="10">
        <v>4</v>
      </c>
      <c r="D25" s="10"/>
      <c r="E25" s="10"/>
      <c r="F25" s="10" t="s">
        <v>19</v>
      </c>
      <c r="G25" s="7" t="s">
        <v>25</v>
      </c>
      <c r="H25" s="8" t="s">
        <v>74</v>
      </c>
      <c r="I25" s="13" t="str">
        <f t="shared" si="1"/>
        <v>410526********1567</v>
      </c>
      <c r="J25" s="13" t="str">
        <f t="shared" si="0"/>
        <v>女</v>
      </c>
      <c r="K25" s="13" cm="1">
        <f ca="1" t="array" ref="K25">_xlfn.IFS(LEN(R25)=15,DATEDIF(TEXT("19"&amp;MID(R25,7,6),"0-00-00"),TODAY(),"y"),LEN(R25)=18,DATEDIF(TEXT(MID(R25,7,8),"0-00-00"),TODAY(),"y"),TRUE,"身份证错误")</f>
        <v>25</v>
      </c>
      <c r="L25" s="9"/>
      <c r="M25" s="9"/>
      <c r="N25" s="9"/>
      <c r="O25" s="14"/>
      <c r="R25" s="15" t="s">
        <v>75</v>
      </c>
    </row>
    <row r="26" s="3" customFormat="1" ht="16" customHeight="1" spans="1:18">
      <c r="A26" s="7" t="s">
        <v>16</v>
      </c>
      <c r="B26" s="8" t="s">
        <v>76</v>
      </c>
      <c r="C26" s="10">
        <v>1</v>
      </c>
      <c r="D26" s="10">
        <v>1</v>
      </c>
      <c r="E26" s="10">
        <v>5</v>
      </c>
      <c r="F26" s="10" t="s">
        <v>19</v>
      </c>
      <c r="G26" s="7" t="s">
        <v>20</v>
      </c>
      <c r="H26" s="8" t="s">
        <v>77</v>
      </c>
      <c r="I26" s="13" t="str">
        <f t="shared" si="1"/>
        <v>410526********1530</v>
      </c>
      <c r="J26" s="13" t="str">
        <f t="shared" si="0"/>
        <v>男</v>
      </c>
      <c r="K26" s="13" cm="1">
        <f ca="1" t="array" ref="K26">_xlfn.IFS(LEN(R26)=15,DATEDIF(TEXT("19"&amp;MID(R26,7,6),"0-00-00"),TODAY(),"y"),LEN(R26)=18,DATEDIF(TEXT(MID(R26,7,8),"0-00-00"),TODAY(),"y"),TRUE,"身份证错误")</f>
        <v>37</v>
      </c>
      <c r="L26" s="9" t="s">
        <v>22</v>
      </c>
      <c r="M26" s="9">
        <v>259</v>
      </c>
      <c r="N26" s="9">
        <v>20251101</v>
      </c>
      <c r="O26" s="14" t="s">
        <v>40</v>
      </c>
      <c r="R26" s="15" t="s">
        <v>78</v>
      </c>
    </row>
    <row r="27" s="3" customFormat="1" ht="16" customHeight="1" spans="1:18">
      <c r="A27" s="7" t="s">
        <v>16</v>
      </c>
      <c r="B27" s="8" t="s">
        <v>76</v>
      </c>
      <c r="C27" s="10">
        <v>2</v>
      </c>
      <c r="D27" s="10"/>
      <c r="E27" s="10"/>
      <c r="F27" s="10" t="s">
        <v>19</v>
      </c>
      <c r="G27" s="7" t="s">
        <v>25</v>
      </c>
      <c r="H27" s="8" t="s">
        <v>79</v>
      </c>
      <c r="I27" s="13" t="str">
        <f t="shared" si="1"/>
        <v>410526********1523</v>
      </c>
      <c r="J27" s="13" t="str">
        <f t="shared" si="0"/>
        <v>女</v>
      </c>
      <c r="K27" s="13" cm="1">
        <f ca="1" t="array" ref="K27">_xlfn.IFS(LEN(R27)=15,DATEDIF(TEXT("19"&amp;MID(R27,7,6),"0-00-00"),TODAY(),"y"),LEN(R27)=18,DATEDIF(TEXT(MID(R27,7,8),"0-00-00"),TODAY(),"y"),TRUE,"身份证错误")</f>
        <v>41</v>
      </c>
      <c r="L27" s="9"/>
      <c r="M27" s="9"/>
      <c r="N27" s="9"/>
      <c r="O27" s="14"/>
      <c r="R27" s="15" t="s">
        <v>80</v>
      </c>
    </row>
    <row r="28" s="3" customFormat="1" ht="16" customHeight="1" spans="1:18">
      <c r="A28" s="7" t="s">
        <v>16</v>
      </c>
      <c r="B28" s="8" t="s">
        <v>76</v>
      </c>
      <c r="C28" s="10">
        <v>3</v>
      </c>
      <c r="D28" s="10"/>
      <c r="E28" s="10"/>
      <c r="F28" s="10" t="s">
        <v>19</v>
      </c>
      <c r="G28" s="7" t="s">
        <v>25</v>
      </c>
      <c r="H28" s="8" t="s">
        <v>81</v>
      </c>
      <c r="I28" s="13" t="str">
        <f t="shared" si="1"/>
        <v>410526********0119</v>
      </c>
      <c r="J28" s="13" t="str">
        <f t="shared" si="0"/>
        <v>男</v>
      </c>
      <c r="K28" s="13" cm="1">
        <f ca="1" t="array" ref="K28">_xlfn.IFS(LEN(R28)=15,DATEDIF(TEXT("19"&amp;MID(R28,7,6),"0-00-00"),TODAY(),"y"),LEN(R28)=18,DATEDIF(TEXT(MID(R28,7,8),"0-00-00"),TODAY(),"y"),TRUE,"身份证错误")</f>
        <v>9</v>
      </c>
      <c r="L28" s="9"/>
      <c r="M28" s="9"/>
      <c r="N28" s="9"/>
      <c r="O28" s="14"/>
      <c r="R28" s="15" t="s">
        <v>82</v>
      </c>
    </row>
    <row r="29" s="3" customFormat="1" ht="16" customHeight="1" spans="1:18">
      <c r="A29" s="7" t="s">
        <v>16</v>
      </c>
      <c r="B29" s="8" t="s">
        <v>76</v>
      </c>
      <c r="C29" s="10">
        <v>3</v>
      </c>
      <c r="D29" s="10"/>
      <c r="E29" s="10"/>
      <c r="F29" s="10" t="s">
        <v>19</v>
      </c>
      <c r="G29" s="7" t="s">
        <v>25</v>
      </c>
      <c r="H29" s="8" t="s">
        <v>83</v>
      </c>
      <c r="I29" s="13" t="str">
        <f t="shared" si="1"/>
        <v>410526********0350</v>
      </c>
      <c r="J29" s="13" t="str">
        <f t="shared" si="0"/>
        <v>男</v>
      </c>
      <c r="K29" s="13" cm="1">
        <f ca="1" t="array" ref="K29">_xlfn.IFS(LEN(R29)=15,DATEDIF(TEXT("19"&amp;MID(R29,7,6),"0-00-00"),TODAY(),"y"),LEN(R29)=18,DATEDIF(TEXT(MID(R29,7,8),"0-00-00"),TODAY(),"y"),TRUE,"身份证错误")</f>
        <v>15</v>
      </c>
      <c r="L29" s="9"/>
      <c r="M29" s="9"/>
      <c r="N29" s="9"/>
      <c r="O29" s="14"/>
      <c r="R29" s="15" t="s">
        <v>84</v>
      </c>
    </row>
    <row r="30" ht="14.25" spans="1:18">
      <c r="A30" s="7" t="s">
        <v>16</v>
      </c>
      <c r="B30" s="8" t="s">
        <v>76</v>
      </c>
      <c r="C30" s="10">
        <v>4</v>
      </c>
      <c r="D30" s="10"/>
      <c r="E30" s="10"/>
      <c r="F30" s="10" t="s">
        <v>19</v>
      </c>
      <c r="G30" s="7" t="s">
        <v>25</v>
      </c>
      <c r="H30" s="8" t="s">
        <v>85</v>
      </c>
      <c r="I30" s="13" t="str">
        <f t="shared" si="1"/>
        <v>410526********0723</v>
      </c>
      <c r="J30" s="13" t="str">
        <f t="shared" si="0"/>
        <v>女</v>
      </c>
      <c r="K30" s="13" cm="1">
        <f ca="1" t="array" ref="K30">_xlfn.IFS(LEN(R30)=15,DATEDIF(TEXT("19"&amp;MID(R30,7,6),"0-00-00"),TODAY(),"y"),LEN(R30)=18,DATEDIF(TEXT(MID(R30,7,8),"0-00-00"),TODAY(),"y"),TRUE,"身份证错误")</f>
        <v>16</v>
      </c>
      <c r="L30" s="9"/>
      <c r="M30" s="9"/>
      <c r="N30" s="9"/>
      <c r="O30" s="14"/>
      <c r="R30" s="15" t="s">
        <v>86</v>
      </c>
    </row>
    <row r="31" ht="14.25" spans="1:18">
      <c r="A31" s="7" t="s">
        <v>16</v>
      </c>
      <c r="B31" s="8" t="s">
        <v>87</v>
      </c>
      <c r="C31" s="10">
        <v>1</v>
      </c>
      <c r="D31" s="10">
        <v>1</v>
      </c>
      <c r="E31" s="10">
        <v>5</v>
      </c>
      <c r="F31" s="10" t="s">
        <v>19</v>
      </c>
      <c r="G31" s="7" t="s">
        <v>20</v>
      </c>
      <c r="H31" s="8" t="s">
        <v>88</v>
      </c>
      <c r="I31" s="13" t="str">
        <f t="shared" si="1"/>
        <v>410526********1510</v>
      </c>
      <c r="J31" s="13" t="str">
        <f t="shared" si="0"/>
        <v>男</v>
      </c>
      <c r="K31" s="13" cm="1">
        <f ca="1" t="array" ref="K31">_xlfn.IFS(LEN(R31)=15,DATEDIF(TEXT("19"&amp;MID(R31,7,6),"0-00-00"),TODAY(),"y"),LEN(R31)=18,DATEDIF(TEXT(MID(R31,7,8),"0-00-00"),TODAY(),"y"),TRUE,"身份证错误")</f>
        <v>49</v>
      </c>
      <c r="L31" s="9" t="s">
        <v>22</v>
      </c>
      <c r="M31" s="9">
        <v>259</v>
      </c>
      <c r="N31" s="9">
        <v>20251101</v>
      </c>
      <c r="O31" s="14" t="s">
        <v>40</v>
      </c>
      <c r="R31" s="15" t="s">
        <v>89</v>
      </c>
    </row>
    <row r="32" ht="14.25" spans="1:18">
      <c r="A32" s="7" t="s">
        <v>16</v>
      </c>
      <c r="B32" s="8" t="s">
        <v>87</v>
      </c>
      <c r="C32" s="10">
        <v>2</v>
      </c>
      <c r="D32" s="10"/>
      <c r="E32" s="10"/>
      <c r="F32" s="10" t="s">
        <v>19</v>
      </c>
      <c r="G32" s="7" t="s">
        <v>25</v>
      </c>
      <c r="H32" s="8" t="s">
        <v>90</v>
      </c>
      <c r="I32" s="13" t="str">
        <f t="shared" si="1"/>
        <v>410526********152X</v>
      </c>
      <c r="J32" s="13" t="str">
        <f t="shared" si="0"/>
        <v>女</v>
      </c>
      <c r="K32" s="13" cm="1">
        <f ca="1" t="array" ref="K32">_xlfn.IFS(LEN(R32)=15,DATEDIF(TEXT("19"&amp;MID(R32,7,6),"0-00-00"),TODAY(),"y"),LEN(R32)=18,DATEDIF(TEXT(MID(R32,7,8),"0-00-00"),TODAY(),"y"),TRUE,"身份证错误")</f>
        <v>48</v>
      </c>
      <c r="L32" s="9"/>
      <c r="M32" s="9"/>
      <c r="N32" s="9"/>
      <c r="O32" s="14"/>
      <c r="R32" s="13" t="s">
        <v>91</v>
      </c>
    </row>
    <row r="33" ht="14.25" spans="1:18">
      <c r="A33" s="7" t="s">
        <v>16</v>
      </c>
      <c r="B33" s="8" t="s">
        <v>87</v>
      </c>
      <c r="C33" s="10">
        <v>3</v>
      </c>
      <c r="D33" s="10"/>
      <c r="E33" s="10"/>
      <c r="F33" s="10" t="s">
        <v>19</v>
      </c>
      <c r="G33" s="7" t="s">
        <v>25</v>
      </c>
      <c r="H33" s="8" t="s">
        <v>92</v>
      </c>
      <c r="I33" s="13" t="str">
        <f t="shared" si="1"/>
        <v>410526********1818</v>
      </c>
      <c r="J33" s="13" t="str">
        <f t="shared" si="0"/>
        <v>男</v>
      </c>
      <c r="K33" s="13" cm="1">
        <f ca="1" t="array" ref="K33">_xlfn.IFS(LEN(R33)=15,DATEDIF(TEXT("19"&amp;MID(R33,7,6),"0-00-00"),TODAY(),"y"),LEN(R33)=18,DATEDIF(TEXT(MID(R33,7,8),"0-00-00"),TODAY(),"y"),TRUE,"身份证错误")</f>
        <v>25</v>
      </c>
      <c r="L33" s="9"/>
      <c r="M33" s="9"/>
      <c r="N33" s="9"/>
      <c r="O33" s="14"/>
      <c r="R33" s="15" t="s">
        <v>93</v>
      </c>
    </row>
    <row r="34" ht="14.25" spans="1:18">
      <c r="A34" s="7" t="s">
        <v>16</v>
      </c>
      <c r="B34" s="8" t="s">
        <v>87</v>
      </c>
      <c r="C34" s="10">
        <v>3</v>
      </c>
      <c r="D34" s="10"/>
      <c r="E34" s="10"/>
      <c r="F34" s="10" t="s">
        <v>19</v>
      </c>
      <c r="G34" s="7" t="s">
        <v>25</v>
      </c>
      <c r="H34" s="8" t="s">
        <v>94</v>
      </c>
      <c r="I34" s="13" t="str">
        <f t="shared" si="1"/>
        <v>410526********129X</v>
      </c>
      <c r="J34" s="13" t="str">
        <f t="shared" si="0"/>
        <v>男</v>
      </c>
      <c r="K34" s="13" cm="1">
        <f ca="1" t="array" ref="K34">_xlfn.IFS(LEN(R34)=15,DATEDIF(TEXT("19"&amp;MID(R34,7,6),"0-00-00"),TODAY(),"y"),LEN(R34)=18,DATEDIF(TEXT(MID(R34,7,8),"0-00-00"),TODAY(),"y"),TRUE,"身份证错误")</f>
        <v>16</v>
      </c>
      <c r="L34" s="9"/>
      <c r="M34" s="9"/>
      <c r="N34" s="9"/>
      <c r="O34" s="14"/>
      <c r="R34" s="13" t="s">
        <v>95</v>
      </c>
    </row>
    <row r="35" ht="14.25" spans="1:18">
      <c r="A35" s="7" t="s">
        <v>16</v>
      </c>
      <c r="B35" s="8" t="s">
        <v>87</v>
      </c>
      <c r="C35" s="10">
        <v>3</v>
      </c>
      <c r="D35" s="10"/>
      <c r="E35" s="10"/>
      <c r="F35" s="10" t="s">
        <v>19</v>
      </c>
      <c r="G35" s="7" t="s">
        <v>25</v>
      </c>
      <c r="H35" s="8" t="s">
        <v>96</v>
      </c>
      <c r="I35" s="13" t="str">
        <f t="shared" si="1"/>
        <v>410526********0636</v>
      </c>
      <c r="J35" s="13" t="str">
        <f t="shared" si="0"/>
        <v>男</v>
      </c>
      <c r="K35" s="13" cm="1">
        <f ca="1" t="array" ref="K35">_xlfn.IFS(LEN(R35)=15,DATEDIF(TEXT("19"&amp;MID(R35,7,6),"0-00-00"),TODAY(),"y"),LEN(R35)=18,DATEDIF(TEXT(MID(R35,7,8),"0-00-00"),TODAY(),"y"),TRUE,"身份证错误")</f>
        <v>14</v>
      </c>
      <c r="L35" s="9"/>
      <c r="M35" s="9"/>
      <c r="N35" s="9"/>
      <c r="O35" s="14"/>
      <c r="R35" s="15" t="s">
        <v>97</v>
      </c>
    </row>
  </sheetData>
  <mergeCells count="1">
    <mergeCell ref="A1:O1"/>
  </mergeCells>
  <conditionalFormatting sqref="H3">
    <cfRule type="duplicateValues" dxfId="0" priority="90"/>
  </conditionalFormatting>
  <conditionalFormatting sqref="H4">
    <cfRule type="duplicateValues" dxfId="0" priority="89"/>
  </conditionalFormatting>
  <conditionalFormatting sqref="H5">
    <cfRule type="duplicateValues" dxfId="0" priority="88"/>
  </conditionalFormatting>
  <conditionalFormatting sqref="H6">
    <cfRule type="duplicateValues" dxfId="0" priority="87"/>
  </conditionalFormatting>
  <conditionalFormatting sqref="H7">
    <cfRule type="duplicateValues" dxfId="0" priority="86"/>
  </conditionalFormatting>
  <conditionalFormatting sqref="H8">
    <cfRule type="duplicateValues" dxfId="0" priority="85"/>
  </conditionalFormatting>
  <conditionalFormatting sqref="H9">
    <cfRule type="duplicateValues" dxfId="0" priority="78"/>
  </conditionalFormatting>
  <conditionalFormatting sqref="H10">
    <cfRule type="duplicateValues" dxfId="0" priority="77"/>
  </conditionalFormatting>
  <conditionalFormatting sqref="H11">
    <cfRule type="duplicateValues" dxfId="0" priority="82"/>
  </conditionalFormatting>
  <conditionalFormatting sqref="H12">
    <cfRule type="duplicateValues" dxfId="0" priority="81"/>
  </conditionalFormatting>
  <conditionalFormatting sqref="H13">
    <cfRule type="duplicateValues" dxfId="0" priority="80"/>
  </conditionalFormatting>
  <conditionalFormatting sqref="H14">
    <cfRule type="duplicateValues" dxfId="0" priority="79"/>
  </conditionalFormatting>
  <conditionalFormatting sqref="H15">
    <cfRule type="duplicateValues" dxfId="0" priority="84"/>
  </conditionalFormatting>
  <conditionalFormatting sqref="H16">
    <cfRule type="duplicateValues" dxfId="0" priority="83"/>
  </conditionalFormatting>
  <conditionalFormatting sqref="H17">
    <cfRule type="duplicateValues" dxfId="0" priority="76"/>
  </conditionalFormatting>
  <conditionalFormatting sqref="R17">
    <cfRule type="expression" dxfId="1" priority="3">
      <formula>AND(SUMPRODUCT(IFERROR(1*(($R$17&amp;"x")=(R17&amp;"x")),0))&gt;1,NOT(ISBLANK(R17)))</formula>
    </cfRule>
  </conditionalFormatting>
  <conditionalFormatting sqref="H18">
    <cfRule type="duplicateValues" dxfId="0" priority="75"/>
  </conditionalFormatting>
  <conditionalFormatting sqref="H19">
    <cfRule type="duplicateValues" dxfId="0" priority="42"/>
  </conditionalFormatting>
  <conditionalFormatting sqref="R19">
    <cfRule type="expression" dxfId="1" priority="2">
      <formula>AND(SUMPRODUCT(IFERROR(1*(($R$19&amp;"x")=(R19&amp;"x")),0))&gt;1,NOT(ISBLANK(R19)))</formula>
    </cfRule>
  </conditionalFormatting>
  <conditionalFormatting sqref="H20">
    <cfRule type="duplicateValues" dxfId="0" priority="41"/>
  </conditionalFormatting>
  <conditionalFormatting sqref="R20">
    <cfRule type="expression" dxfId="1" priority="1">
      <formula>AND(SUMPRODUCT(IFERROR(1*(($R$20&amp;"x")=(R20&amp;"x")),0))&gt;1,NOT(ISBLANK(R20)))</formula>
    </cfRule>
  </conditionalFormatting>
  <conditionalFormatting sqref="H21">
    <cfRule type="duplicateValues" dxfId="0" priority="73"/>
  </conditionalFormatting>
  <conditionalFormatting sqref="R21">
    <cfRule type="expression" dxfId="1" priority="18">
      <formula>AND(SUMPRODUCT(IFERROR(1*(($R$21&amp;"x")=(R21&amp;"x")),0))&gt;1,NOT(ISBLANK(R21)))</formula>
    </cfRule>
  </conditionalFormatting>
  <conditionalFormatting sqref="H22">
    <cfRule type="duplicateValues" dxfId="0" priority="72"/>
  </conditionalFormatting>
  <conditionalFormatting sqref="R22">
    <cfRule type="expression" dxfId="1" priority="17">
      <formula>AND(SUMPRODUCT(IFERROR(1*(($R$22&amp;"x")=(R22&amp;"x")),0))&gt;1,NOT(ISBLANK(R22)))</formula>
    </cfRule>
  </conditionalFormatting>
  <conditionalFormatting sqref="H23">
    <cfRule type="duplicateValues" dxfId="0" priority="71"/>
  </conditionalFormatting>
  <conditionalFormatting sqref="R23">
    <cfRule type="expression" dxfId="1" priority="16">
      <formula>AND(SUMPRODUCT(IFERROR(1*(($R$23&amp;"x")=(R23&amp;"x")),0))&gt;1,NOT(ISBLANK(R23)))</formula>
    </cfRule>
  </conditionalFormatting>
  <conditionalFormatting sqref="H24">
    <cfRule type="duplicateValues" dxfId="0" priority="70"/>
  </conditionalFormatting>
  <conditionalFormatting sqref="R24">
    <cfRule type="expression" dxfId="1" priority="15">
      <formula>AND(SUMPRODUCT(IFERROR(1*(($R$24&amp;"x")=(R24&amp;"x")),0))&gt;1,NOT(ISBLANK(R24)))</formula>
    </cfRule>
  </conditionalFormatting>
  <conditionalFormatting sqref="H25">
    <cfRule type="duplicateValues" dxfId="0" priority="69"/>
  </conditionalFormatting>
  <conditionalFormatting sqref="R25">
    <cfRule type="expression" dxfId="1" priority="14">
      <formula>AND(SUMPRODUCT(IFERROR(1*(($R$25&amp;"x")=(R25&amp;"x")),0))&gt;1,NOT(ISBLANK(R25)))</formula>
    </cfRule>
  </conditionalFormatting>
  <conditionalFormatting sqref="H26">
    <cfRule type="duplicateValues" dxfId="0" priority="68"/>
  </conditionalFormatting>
  <conditionalFormatting sqref="R26">
    <cfRule type="expression" dxfId="1" priority="13">
      <formula>AND(SUMPRODUCT(IFERROR(1*(($R$26&amp;"x")=(R26&amp;"x")),0))&gt;1,NOT(ISBLANK(R26)))</formula>
    </cfRule>
  </conditionalFormatting>
  <conditionalFormatting sqref="H27">
    <cfRule type="duplicateValues" dxfId="0" priority="67"/>
  </conditionalFormatting>
  <conditionalFormatting sqref="R27">
    <cfRule type="expression" dxfId="1" priority="12">
      <formula>AND(SUMPRODUCT(IFERROR(1*(($R$27&amp;"x")=(R27&amp;"x")),0))&gt;1,NOT(ISBLANK(R27)))</formula>
    </cfRule>
  </conditionalFormatting>
  <conditionalFormatting sqref="H28">
    <cfRule type="duplicateValues" dxfId="0" priority="66"/>
  </conditionalFormatting>
  <conditionalFormatting sqref="R28">
    <cfRule type="expression" dxfId="1" priority="11">
      <formula>AND(SUMPRODUCT(IFERROR(1*(($R$28&amp;"x")=(R28&amp;"x")),0))&gt;1,NOT(ISBLANK(R28)))</formula>
    </cfRule>
  </conditionalFormatting>
  <conditionalFormatting sqref="H29">
    <cfRule type="duplicateValues" dxfId="0" priority="65"/>
  </conditionalFormatting>
  <conditionalFormatting sqref="R29">
    <cfRule type="expression" dxfId="1" priority="10">
      <formula>AND(SUMPRODUCT(IFERROR(1*(($R$29&amp;"x")=(R29&amp;"x")),0))&gt;1,NOT(ISBLANK(R29)))</formula>
    </cfRule>
  </conditionalFormatting>
  <conditionalFormatting sqref="H30">
    <cfRule type="duplicateValues" dxfId="0" priority="64"/>
  </conditionalFormatting>
  <conditionalFormatting sqref="R30">
    <cfRule type="expression" dxfId="1" priority="9">
      <formula>AND(SUMPRODUCT(IFERROR(1*(($R$30&amp;"x")=(R30&amp;"x")),0))&gt;1,NOT(ISBLANK(R30)))</formula>
    </cfRule>
  </conditionalFormatting>
  <conditionalFormatting sqref="H31">
    <cfRule type="duplicateValues" dxfId="0" priority="63"/>
  </conditionalFormatting>
  <conditionalFormatting sqref="R31">
    <cfRule type="expression" dxfId="1" priority="8">
      <formula>AND(SUMPRODUCT(IFERROR(1*(($R$31&amp;"x")=(R31&amp;"x")),0))&gt;1,NOT(ISBLANK(R31)))</formula>
    </cfRule>
  </conditionalFormatting>
  <conditionalFormatting sqref="H32">
    <cfRule type="duplicateValues" dxfId="0" priority="62"/>
  </conditionalFormatting>
  <conditionalFormatting sqref="R32">
    <cfRule type="expression" dxfId="1" priority="7">
      <formula>AND(SUMPRODUCT(IFERROR(1*(($R$32&amp;"x")=(R32&amp;"x")),0))&gt;1,NOT(ISBLANK(R32)))</formula>
    </cfRule>
  </conditionalFormatting>
  <conditionalFormatting sqref="H33">
    <cfRule type="duplicateValues" dxfId="0" priority="61"/>
  </conditionalFormatting>
  <conditionalFormatting sqref="R33">
    <cfRule type="expression" dxfId="1" priority="6">
      <formula>AND(SUMPRODUCT(IFERROR(1*(($R$33&amp;"x")=(R33&amp;"x")),0))&gt;1,NOT(ISBLANK(R33)))</formula>
    </cfRule>
  </conditionalFormatting>
  <conditionalFormatting sqref="H34">
    <cfRule type="duplicateValues" dxfId="0" priority="60"/>
  </conditionalFormatting>
  <conditionalFormatting sqref="R34">
    <cfRule type="expression" dxfId="1" priority="5">
      <formula>AND(SUMPRODUCT(IFERROR(1*(($R$34&amp;"x")=(R34&amp;"x")),0))&gt;1,NOT(ISBLANK(R34)))</formula>
    </cfRule>
  </conditionalFormatting>
  <conditionalFormatting sqref="H35">
    <cfRule type="duplicateValues" dxfId="0" priority="59"/>
  </conditionalFormatting>
  <conditionalFormatting sqref="R35">
    <cfRule type="expression" dxfId="1" priority="4">
      <formula>AND(SUMPRODUCT(IFERROR(1*(($R$35&amp;"x")=(R35&amp;"x")),0))&gt;1,NOT(ISBLANK(R35)))</formula>
    </cfRule>
  </conditionalFormatting>
  <conditionalFormatting sqref="H1:H2 H36:H1048576">
    <cfRule type="duplicateValues" dxfId="0" priority="349"/>
  </conditionalFormatting>
  <conditionalFormatting sqref="R3:R16 R18">
    <cfRule type="expression" dxfId="1" priority="19">
      <formula>AND(SUMPRODUCT(IFERROR(1*(($R$3:$R$16&amp;"x")=(R3&amp;"x")),0))+SUMPRODUCT(IFERROR(1*(($R$18&amp;"x")=(R3&amp;"x")),0))&gt;1,NOT(ISBLANK(R3)))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っ</cp:lastModifiedBy>
  <dcterms:created xsi:type="dcterms:W3CDTF">2025-02-21T00:37:00Z</dcterms:created>
  <dcterms:modified xsi:type="dcterms:W3CDTF">2025-10-21T09:08:55Z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8B8FB872B3E54F1FBDF922D788B9BC3B_13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