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5"/>
  </bookViews>
  <sheets>
    <sheet name="清单汇总" sheetId="2" r:id="rId1"/>
    <sheet name="事项清单" sheetId="1" r:id="rId2"/>
    <sheet name="调整内容" sheetId="6" r:id="rId3"/>
    <sheet name="待定" sheetId="7" r:id="rId4"/>
    <sheet name="说明" sheetId="5" r:id="rId5"/>
    <sheet name="直管县级" sheetId="8" r:id="rId6"/>
    <sheet name="Sheet1" sheetId="9" r:id="rId7"/>
  </sheets>
  <definedNames>
    <definedName name="_xlnm._FilterDatabase" localSheetId="1" hidden="1">事项清单!$A$2:$J$4881</definedName>
    <definedName name="_xlnm._FilterDatabase" localSheetId="2" hidden="1">调整内容!$A$1:$X$2832</definedName>
    <definedName name="_xlnm._FilterDatabase" localSheetId="5" hidden="1">直管县级!$A$2:$J$2403</definedName>
    <definedName name="【国家税务总局河南省税务局】">事项清单!$A$1327</definedName>
    <definedName name="【河南煤矿安全监察局】">事项清单!$A$1326</definedName>
    <definedName name="【河南省财政厅】">事项清单!$A$3</definedName>
    <definedName name="【河南省残疾人联合会】">事项清单!$A$405</definedName>
    <definedName name="【河南省档案局】">事项清单!$A$4774</definedName>
    <definedName name="【河南省地方金融监督管理局】">事项清单!$A$4802</definedName>
    <definedName name="【河南省电力公司】">事项清单!$A$4438</definedName>
    <definedName name="【河南省发展和改革委员会】">事项清单!$A$1194</definedName>
    <definedName name="【河南省工业和信息化厅】">事项清单!$A$2049</definedName>
    <definedName name="【河南省公安厅】">事项清单!$A$2604</definedName>
    <definedName name="【河南省广播电视局】">事项清单!$A$2483</definedName>
    <definedName name="【河南省国防科工局】">事项清单!$A$3388</definedName>
    <definedName name="【河南省国家安全厅】">事项清单!$A$3384</definedName>
    <definedName name="【河南省交通运输厅】">事项清单!$A$2124</definedName>
    <definedName name="【河南省教育厅】">事项清单!$A$1898</definedName>
    <definedName name="【河南省科学技术厅】">事项清单!$A$3394</definedName>
    <definedName name="【河南省粮食和物资储备局】">事项清单!$A$1682</definedName>
    <definedName name="【河南省林业局】">事项清单!$A$413</definedName>
    <definedName name="【河南省民政厅】">事项清单!$A$1462</definedName>
    <definedName name="【河南省民族宗教事务委员会】">事项清单!$A$3778</definedName>
    <definedName name="【河南省农业农村厅】">事项清单!$A$773</definedName>
    <definedName name="【河南省气象局】">事项清单!$A$2005</definedName>
    <definedName name="【河南省人力资源和社会保障厅】">事项清单!$A$3474</definedName>
    <definedName name="【河南省人民防空办公室】">事项清单!$A$1269</definedName>
    <definedName name="【河南省人民政府侨务办公室】">事项清单!$A$4463</definedName>
    <definedName name="【河南省人民政府外事办公室】">事项清单!$A$1686</definedName>
    <definedName name="【河南省商务厅】">事项清单!$A$4703</definedName>
    <definedName name="【河南省生态环境厅】">事项清单!$A$4088</definedName>
    <definedName name="【河南省省直公积金中心】">事项清单!#REF!</definedName>
    <definedName name="【河南省市场监督管理局】">事项清单!$A$4231</definedName>
    <definedName name="【河南省水利厅】">事项清单!$A$1407</definedName>
    <definedName name="【河南省司法厅】">事项清单!$A$1701</definedName>
    <definedName name="【河南省体育局】">事项清单!$A$3744</definedName>
    <definedName name="【河南省通信管理局】">事项清单!$A$2463</definedName>
    <definedName name="【河南省统计局】">事项清单!$A$513</definedName>
    <definedName name="【河南省退役军人事务厅】">事项清单!$A$3803</definedName>
    <definedName name="【河南省卫生健康委员会】">事项清单!$A$4474</definedName>
    <definedName name="【河南省文化和旅游厅】">事项清单!$A$3011</definedName>
    <definedName name="【河南省文物局】">事项清单!$A$1588</definedName>
    <definedName name="【河南省消防救援总队】">事项清单!$A$4875</definedName>
    <definedName name="【河南省新闻出版局】">事项清单!$A$658</definedName>
    <definedName name="【河南省药品监督管理局】">事项清单!$A$964</definedName>
    <definedName name="【河南省医疗保障局】">事项清单!$A$27</definedName>
    <definedName name="【河南省应急管理厅】">事项清单!$A$528</definedName>
    <definedName name="【河南省邮政管理局】">事项清单!$A$1310</definedName>
    <definedName name="【河南省住房和城乡建设厅】">事项清单!$A$97</definedName>
    <definedName name="【河南省自然资源厅】">事项清单!$A$3844</definedName>
    <definedName name="【网信办】">事项清单!$A$4873</definedName>
    <definedName name="【中共河南省委网络安全和信息化委员会办公室】">事项清单!$A$4873</definedName>
    <definedName name="【中国人民银行郑州中心支行】">事项清单!$A$2033</definedName>
    <definedName name="【中国铁路郑州局集团有限公司】">事项清单!$A$3391</definedName>
    <definedName name="【中国烟草总公司河南省公司】">事项清单!$A$2109</definedName>
    <definedName name="eee">调整内容!$A$1780</definedName>
    <definedName name="第八组">事项清单!#REF!</definedName>
    <definedName name="第二组">事项清单!#REF!</definedName>
    <definedName name="第九组">事项清单!#REF!</definedName>
    <definedName name="第六组">事项清单!#REF!</definedName>
    <definedName name="第七组">事项清单!#REF!</definedName>
    <definedName name="第三组">事项清单!#REF!</definedName>
    <definedName name="第十组">事项清单!#REF!</definedName>
    <definedName name="第四组">事项清单!#REF!</definedName>
    <definedName name="第五组">事项清单!#REF!</definedName>
    <definedName name="第一组">事项清单!#REF!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<sst xmlns="http://schemas.openxmlformats.org/spreadsheetml/2006/main" count="85363" uniqueCount="9314">
  <si>
    <t>河南省政务服务事项基本目录</t>
  </si>
  <si>
    <t>单位</t>
  </si>
  <si>
    <t>事项数</t>
  </si>
  <si>
    <t>河南省省直公积金中心</t>
  </si>
  <si>
    <t>河南省农业农村厅</t>
  </si>
  <si>
    <t>河南省药品监督管理局</t>
  </si>
  <si>
    <t>国家税务总局河南省税务局</t>
  </si>
  <si>
    <t>河南省财政厅</t>
  </si>
  <si>
    <t>河南省新闻出版局</t>
  </si>
  <si>
    <t>河南省发展和改革委员会</t>
  </si>
  <si>
    <t>河南省水利厅</t>
  </si>
  <si>
    <t>河南省残疾人联合会</t>
  </si>
  <si>
    <t>河南省应急管理厅</t>
  </si>
  <si>
    <t>河南省人民防空办公室</t>
  </si>
  <si>
    <t>河南省民政厅</t>
  </si>
  <si>
    <t>河南省住房和城乡建设厅</t>
  </si>
  <si>
    <t>河南省林业局</t>
  </si>
  <si>
    <t>河南煤矿安全监察局</t>
  </si>
  <si>
    <t>河南省文物局</t>
  </si>
  <si>
    <t>河南省医疗保障局</t>
  </si>
  <si>
    <t>河南省统计局</t>
  </si>
  <si>
    <t>河南省邮政管理局</t>
  </si>
  <si>
    <t>河南省粮食和物资储备局</t>
  </si>
  <si>
    <t>河南省人民政府外事办公室</t>
  </si>
  <si>
    <t>河南省工业和信息化厅</t>
  </si>
  <si>
    <t>河南省公安厅</t>
  </si>
  <si>
    <t>河南省科学技术厅</t>
  </si>
  <si>
    <t>河南省司法厅</t>
  </si>
  <si>
    <t>中国烟草总公司河南省公司</t>
  </si>
  <si>
    <t>河南省文化和旅游厅</t>
  </si>
  <si>
    <t>河南省人力资源和社会保障厅</t>
  </si>
  <si>
    <t>河南省教育厅</t>
  </si>
  <si>
    <t>河南省交通运输厅</t>
  </si>
  <si>
    <t>河南省国家安全厅</t>
  </si>
  <si>
    <t>河南省体育局</t>
  </si>
  <si>
    <t>河南省气象局</t>
  </si>
  <si>
    <t>河南省通信管理局</t>
  </si>
  <si>
    <t>河南省国防科工局</t>
  </si>
  <si>
    <t>河南省退役军人事务厅</t>
  </si>
  <si>
    <t>中国人民银行郑州中心支行</t>
  </si>
  <si>
    <t>河南省广播电视局</t>
  </si>
  <si>
    <t>中国铁路郑州局集团有限公司</t>
  </si>
  <si>
    <t>河南省民族宗教事务委员会</t>
  </si>
  <si>
    <t>河南省自然资源厅</t>
  </si>
  <si>
    <t>河南省卫生健康委员会</t>
  </si>
  <si>
    <t>河南省消防救援总队</t>
  </si>
  <si>
    <t>河南省生态环境厅</t>
  </si>
  <si>
    <t>河南省商务厅</t>
  </si>
  <si>
    <t>河南省市场监督管理局</t>
  </si>
  <si>
    <t>河南省档案局</t>
  </si>
  <si>
    <t>河南省电力公司</t>
  </si>
  <si>
    <t>河南省地方金融监督管理局</t>
  </si>
  <si>
    <t>河南省人民政府侨务办公室</t>
  </si>
  <si>
    <t>中共河南省委网络安全和信息化委员会办公室</t>
  </si>
  <si>
    <t>序号</t>
  </si>
  <si>
    <t>基本目录事项名称（主项）</t>
  </si>
  <si>
    <t>基本目录事项名称（子项）</t>
  </si>
  <si>
    <t>基本目录事项类型</t>
  </si>
  <si>
    <t>设定依据</t>
  </si>
  <si>
    <t>业务办理项名称</t>
  </si>
  <si>
    <t>业务办理层级</t>
  </si>
  <si>
    <t>省级指导部门</t>
  </si>
  <si>
    <t>【河南省财政厅】</t>
  </si>
  <si>
    <t>境外会计师事务所来内地临时办理审计业务审批</t>
  </si>
  <si>
    <t>行政许可</t>
  </si>
  <si>
    <t>《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《国务院关于取消和下放一批行政审批项目的决定》（国发〔2013〕44号）第15项：境外会计师事务所来内地临时办理审计业务审批，下放至省级人民政府财政部门。</t>
  </si>
  <si>
    <t>境外会计师事务所来内地临时办理审计业务审批（港澳）</t>
  </si>
  <si>
    <t>A</t>
  </si>
  <si>
    <t>《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《国务院关于取消和下放一批行政审批项目的决定》（国发〔2013〕44号）第16项：境外会计师事务所来内地临时办理审计业务审批，下放至省级人民政府财政部门。</t>
  </si>
  <si>
    <t>境外会计师事务所来内地临时办理审计业务审批（台湾）</t>
  </si>
  <si>
    <t>《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《国务院关于取消和下放一批行政审批项目的决定》（国发〔2013〕44号）第17项：境外会计师事务所来内地临时办理审计业务审批，下放至省级人民政府财政部门。</t>
  </si>
  <si>
    <t>境外会计师事务所来内地临时办理审计业务审批（境外）</t>
  </si>
  <si>
    <t>会计师事务所及其分支机构设立审批</t>
  </si>
  <si>
    <t>《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t>
  </si>
  <si>
    <t>会计师事务所设立审批</t>
  </si>
  <si>
    <t>会计师事务所分支机构设立审批</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</si>
  <si>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</si>
  <si>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</si>
  <si>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</si>
  <si>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注册会计师注册</t>
  </si>
  <si>
    <t>《注册会计师注册办法》财政部99号令</t>
  </si>
  <si>
    <t>大陆地区人员申请注册会计师注册（持身份证）</t>
  </si>
  <si>
    <t>大陆地区人员申请注册会计师注册（持其他证件）</t>
  </si>
  <si>
    <t>香港、澳门地区人员申请注册会计师注册</t>
  </si>
  <si>
    <t>台湾地区人员申请注册会计师注册</t>
  </si>
  <si>
    <t>外籍人员申请注册会计师注册</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</si>
  <si>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</si>
  <si>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</si>
  <si>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</si>
  <si>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</si>
  <si>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</si>
  <si>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公益性群众团体的公益性捐赠税前扣除资格认定</t>
  </si>
  <si>
    <t>《中华人民共和国企业所得税法》第九条：“企业发生的公益性捐赠支出，在年度利润总额12%以内的部分，准予在计算应纳税所得额时扣除；超过年度利润总额12%的部分，准予结转以后三年内在计算应纳税所得额时扣除”。《中华人民共和国企业所得税法实施条例》第五十一条：“企业所得税法第九条所称公益性捐赠，是指企业通过公益性社会团体或者县级以上人民政府及其部门，用于《中华人民共和国公益事业捐赠法》规定的公益事业的捐赠”。财政部、国家税务总局《关于通过公益性群众团体的公益性捐赠税前扣除有关问题的通知》（财税[2009]124号）：“五、符合本通知第四条规定的公益性群众团体，可按程序申请公益性捐赠税前扣除资格 。（一）由中央机构编制部门直接管理其机构编制的群众团体，向财政部、国家税务总局提出申请； （二）由县级以上地方各级机构编制部门直接管理其机构编制的群众团体，向省、自治 区、直辖市和计划单列市财政、税务部门提出申请； （三）对符合条件的公益性群众团体，按照上述管理权限，由财政部、国家税务总局和省、自治区、直辖市、计划单列市财政、税务部门分别每年联合公布名单。名单应当包括继续获得公益性捐赠税前扣除资格和新获得公益性捐赠税前扣除资格的群众团体，企业和个人在名单所属年度内向名单内的群众团体进行的公益性捐赠支出，可以按规定进行税前扣除。</t>
  </si>
  <si>
    <t>公益性群众团体公益性捐赠税前扣除资格认定</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</si>
  <si>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</si>
  <si>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</si>
  <si>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</si>
  <si>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资产评估机构以及分支机构的备案</t>
  </si>
  <si>
    <t>其他行政权力</t>
  </si>
  <si>
    <t xml:space="preserve">《资产评估法》第十六条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
</t>
  </si>
  <si>
    <t>资产评估机构的备案</t>
  </si>
  <si>
    <t>资产评估分支机构的备案</t>
  </si>
  <si>
    <t>《资产评估行业财政监督管理办法》中华人民共和国财政部令第97号，第二十八条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t>
  </si>
  <si>
    <t>资产评估机构名称变更备案</t>
  </si>
  <si>
    <t>资产评估分支机构名称变更备案</t>
  </si>
  <si>
    <t>资产评估机构合伙人或者股东变更备案</t>
  </si>
  <si>
    <t>资产评估分支机构负责人变更备案</t>
  </si>
  <si>
    <t>资产评估机构执行事务合伙人或者法定代表人变更备案</t>
  </si>
  <si>
    <t>《资产评估行业财政监督管理办法》中华人民共和国财政部令第97号，第三十二条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t>
  </si>
  <si>
    <t>资产评估机构注销备案</t>
  </si>
  <si>
    <t>资产评估分支机构注销备案</t>
  </si>
  <si>
    <t>【河南省医疗保障局】</t>
  </si>
  <si>
    <t>基本医疗保险参保和变更登记</t>
  </si>
  <si>
    <t>单位参保登记</t>
  </si>
  <si>
    <t>公共服务</t>
  </si>
  <si>
    <t>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t>
  </si>
  <si>
    <t>职工参保登记</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</si>
  <si>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</si>
  <si>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</si>
  <si>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</si>
  <si>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</si>
  <si>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</si>
  <si>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</si>
  <si>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</si>
  <si>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</si>
  <si>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</si>
  <si>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BC</t>
  </si>
  <si>
    <t>城乡居民参保登记（暂停参保）</t>
  </si>
  <si>
    <t>城乡居民参保登记（终止参保）</t>
  </si>
  <si>
    <t>城乡居民参保登记（跨区域流动）</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</si>
  <si>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</si>
  <si>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城乡居民参保登记-父母非当地城乡居民医保的新生儿参保</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</si>
  <si>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</si>
  <si>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</si>
  <si>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单位参保信息变更登记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</si>
  <si>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</si>
  <si>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</si>
  <si>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</si>
  <si>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</si>
  <si>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</si>
  <si>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</si>
  <si>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</si>
  <si>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城乡居民参保信息变更登记（关键信息变更）</t>
  </si>
  <si>
    <t>城乡居民参保信息变更登记（非关键信息变更）</t>
  </si>
  <si>
    <t>基本医疗保险参保信息查询和个人账户一次性支取</t>
  </si>
  <si>
    <t>1. 国家医疗保障局关于印发全国医疗保障经办政务服务事项清单的通知（医保发〔2020〕18号）
2.《中华人民共和国社会保险法》(主席令第35号)第七十四条
3.《社会保险费征缴暂行条例》（国务院令第259号）第十六条</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</si>
  <si>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</si>
  <si>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</si>
  <si>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</si>
  <si>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</si>
  <si>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</si>
  <si>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</si>
  <si>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</si>
  <si>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</si>
  <si>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</si>
  <si>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</si>
  <si>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参保人员参保信息查询（个人封锁信息查询）</t>
  </si>
  <si>
    <t>参保人员参保信息查询（个人参保证明打印）</t>
  </si>
  <si>
    <t>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t>
  </si>
  <si>
    <t>参保人员个人账户一次性支取（因出国定居支取）</t>
  </si>
  <si>
    <t>参保人员个人账户一次性支取（因死亡支取）</t>
  </si>
  <si>
    <t>基本医疗保险关系转移接续</t>
  </si>
  <si>
    <t>1. 国家医疗保障局关于印发全国医疗保障经办政务服务事项清单的通知（医保发〔2020〕18号）
2.《中华人民共和国社会保险法》(主席令第35号)第三十二条</t>
  </si>
  <si>
    <t>出具《参保凭证》</t>
  </si>
  <si>
    <t>医保关系转入</t>
  </si>
  <si>
    <t>出具联系函（基本医疗转移申请）</t>
  </si>
  <si>
    <t>医保关系转出</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</si>
  <si>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</si>
  <si>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</si>
  <si>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</si>
  <si>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</si>
  <si>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</si>
  <si>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</si>
  <si>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</si>
  <si>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</si>
  <si>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</si>
  <si>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</si>
  <si>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</si>
  <si>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《关于妥善解决医疗保险制度改革有关问题的指导意见》（劳社厅发〔2002〕8号）</t>
  </si>
  <si>
    <t>基本医疗保险参保人员医疗费用手工（零星）报销</t>
  </si>
  <si>
    <t>门诊费用报销</t>
  </si>
  <si>
    <t>行政给付</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</si>
  <si>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</si>
  <si>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</si>
  <si>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</si>
  <si>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</si>
  <si>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</si>
  <si>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</si>
  <si>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</si>
  <si>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</si>
  <si>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</si>
  <si>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</si>
  <si>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</si>
  <si>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</si>
  <si>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</si>
  <si>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</si>
  <si>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</si>
  <si>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</si>
  <si>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</si>
  <si>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</si>
  <si>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</si>
  <si>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</si>
  <si>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</si>
  <si>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</si>
  <si>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</si>
  <si>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</si>
  <si>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</si>
  <si>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</si>
  <si>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</si>
  <si>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基本医疗保险职工缴费工资申报</t>
  </si>
  <si>
    <t>待补充</t>
  </si>
  <si>
    <t>医疗个人信息及待遇综合查询</t>
  </si>
  <si>
    <t>医疗个人信息查询</t>
  </si>
  <si>
    <t>人员就医登记综合查询</t>
  </si>
  <si>
    <t>结算信息查询</t>
  </si>
  <si>
    <t>定点医疗机构信息查询</t>
  </si>
  <si>
    <t>【河南省住房和城乡建设厅】</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</si>
  <si>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</si>
  <si>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</si>
  <si>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</si>
  <si>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特殊建设工程消防设计审查（依法需要批准的临时性建筑）</t>
  </si>
  <si>
    <t>超限高层建筑工程抗震设防审批</t>
  </si>
  <si>
    <t>《国务院对确需保留的行政审批项目设定行政许可的决定》（2004年6月29日国务院令第412号，2009年1月29日予以修改）附件第108项：超限高层建筑工程抗震设防审批，实施机关：省级人民政府建设行政主管部门。</t>
  </si>
  <si>
    <t>超限高层建筑工程抗震设防专项审查</t>
  </si>
  <si>
    <t>建筑业企业、勘察企业、设计企业、工程监理企业资质核准</t>
  </si>
  <si>
    <t>勘察企业资质核准（乙级）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</si>
  <si>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t>
  </si>
  <si>
    <t>首次申请工程勘察资质</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</si>
  <si>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31日内，将准予资质许可的决定报国务院建设主管部门备案。</t>
  </si>
  <si>
    <t>申请工程勘察资质增项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</si>
  <si>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t>
  </si>
  <si>
    <t>申请工程勘察资质升级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</si>
  <si>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t>
  </si>
  <si>
    <t>申请工程勘察劳务资质</t>
  </si>
  <si>
    <t>延续工程勘察资质</t>
  </si>
  <si>
    <t>申请工程勘察资质重新核定</t>
  </si>
  <si>
    <t>工程勘察企业资质证书企业名称变更</t>
  </si>
  <si>
    <t>工程勘察企业资质证书地址变更</t>
  </si>
  <si>
    <t>工程勘察企业资质证书注册资本金变更</t>
  </si>
  <si>
    <t>工程勘察企业资质证书法定代表人变更</t>
  </si>
  <si>
    <t>工程勘察企业资质证书技术负责人变更</t>
  </si>
  <si>
    <t>工程勘察企业资质证书增补</t>
  </si>
  <si>
    <t>工程勘察企业资质证书注销</t>
  </si>
  <si>
    <t>工程勘察企业资质吸收合并</t>
  </si>
  <si>
    <t>设计企业资质核准（甲级及部分乙级除外）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</si>
  <si>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34日内，将准予资质许可的决定报国务院建设主管部门备案。</t>
  </si>
  <si>
    <t>首次申请工程设计资质</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</si>
  <si>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35日内，将准予资质许可的决定报国务院建设主管部门备案。</t>
  </si>
  <si>
    <t>申请工程设计资质增项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</si>
  <si>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36日内，将准予资质许可的决定报国务院建设主管部门备案。</t>
  </si>
  <si>
    <t>申请工程设计资质升级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</si>
  <si>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t>
  </si>
  <si>
    <t>延续工程设计资质</t>
  </si>
  <si>
    <t>申请工程设计资质重新核定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</si>
  <si>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t>
  </si>
  <si>
    <t>工程设计企业资质证书（企业名称变更）</t>
  </si>
  <si>
    <t>工程设计企业资质证书（地址变更）</t>
  </si>
  <si>
    <t>工程设计企业资质证书（注册资金变更）</t>
  </si>
  <si>
    <t>工程设计企业资质证书（法定代表人变更）</t>
  </si>
  <si>
    <t>工程设计企业资质证书（技术负责人变更）</t>
  </si>
  <si>
    <t>工程设计企业资质证书增补</t>
  </si>
  <si>
    <t>工程设计企业资质证书注销</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</si>
  <si>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39日内，将准予资质许可的决定报国务院建设主管部门备案。</t>
  </si>
  <si>
    <t>工程设计企业资质吸收合并</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</si>
  <si>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</si>
  <si>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</si>
  <si>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</si>
  <si>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</si>
  <si>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对施工图审查机构进行认定</t>
  </si>
  <si>
    <t>房屋建筑和市政基础设施工程施工图设计文件审查管理办法</t>
  </si>
  <si>
    <t>施工图审查机构核准</t>
  </si>
  <si>
    <t>施工图审查机构企业名称变更</t>
  </si>
  <si>
    <t>施工图审查机构注册资本金变更</t>
  </si>
  <si>
    <t>施工图审查机构地址变更</t>
  </si>
  <si>
    <t>施工图审查机构法人代表变更</t>
  </si>
  <si>
    <t>施工图审查机构技术负责人变更</t>
  </si>
  <si>
    <t>施工图审查机构延续</t>
  </si>
  <si>
    <t>施工图审查机构升级</t>
  </si>
  <si>
    <t>施工图审查机构增项</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</si>
  <si>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</si>
  <si>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</si>
  <si>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</si>
  <si>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</si>
  <si>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</si>
  <si>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</si>
  <si>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</si>
  <si>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房地产估价机构备案</t>
  </si>
  <si>
    <t>《住房城乡建设部关于贯彻落实资产评估法规范房地产估价行业管理有关问题的通知》（建房〔2016〕275号）规定：“自2016年12月1日起，对房地产估价机构实行备案管理制度，不再实行资质核准。”</t>
  </si>
  <si>
    <t>房地产估价机构设立备案</t>
  </si>
  <si>
    <t>《住房城乡建设部关于贯彻落实资产评估法规范房地产估价行业管理有关问题的通知》（建房〔2016〕275号）规定：“自2016年12月2日起，对房地产估价机构实行备案管理制度，不再实行资质核准。”</t>
  </si>
  <si>
    <t>房地产估价机构等级备案</t>
  </si>
  <si>
    <t>《住房城乡建设部关于贯彻落实资产评估法规范房地产估价行业管理有关问题的通知》（建房〔2016〕275号）规定：“自2016年12月3日起，对房地产估价机构实行备案管理制度，不再实行资质核准。”</t>
  </si>
  <si>
    <t>房地产估价机构延续备案</t>
  </si>
  <si>
    <t>《住房城乡建设部关于贯彻落实资产评估法规范房地产估价行业管理有关问题的通知》（建房〔2016〕275号）规定：“自2016年12月4日起，对房地产估价机构实行备案管理制度，不再实行资质核准。”</t>
  </si>
  <si>
    <t>房地产估价机构变更备案</t>
  </si>
  <si>
    <t>《住房城乡建设部关于贯彻落实资产评估法规范房地产估价行业管理有关问题的通知》（建房〔2016〕275号）规定：“自2016年12月5日起，对房地产估价机构实行备案管理制度，不再实行资质核准。”</t>
  </si>
  <si>
    <t>房地产估价机构分支机构备案</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</si>
  <si>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</si>
  <si>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</si>
  <si>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在建工程抵押合同网签备案</t>
  </si>
  <si>
    <t>BC（不含市辖区）</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</si>
  <si>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</si>
  <si>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</si>
  <si>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</si>
  <si>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</si>
  <si>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</si>
  <si>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</si>
  <si>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</si>
  <si>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</si>
  <si>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</si>
  <si>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</si>
  <si>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</si>
  <si>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</si>
  <si>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</si>
  <si>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</si>
  <si>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</si>
  <si>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</si>
  <si>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</si>
  <si>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</si>
  <si>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</si>
  <si>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</si>
  <si>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</si>
  <si>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</si>
  <si>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</si>
  <si>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</si>
  <si>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</si>
  <si>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</si>
  <si>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</si>
  <si>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</si>
  <si>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</si>
  <si>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</si>
  <si>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</si>
  <si>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</si>
  <si>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</si>
  <si>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</si>
  <si>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</si>
  <si>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</si>
  <si>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</si>
  <si>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</si>
  <si>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</si>
  <si>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</si>
  <si>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</si>
  <si>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</si>
  <si>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</si>
  <si>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</si>
  <si>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</si>
  <si>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</si>
  <si>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</si>
  <si>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</si>
  <si>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</si>
  <si>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</si>
  <si>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</si>
  <si>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</si>
  <si>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</si>
  <si>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</si>
  <si>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</si>
  <si>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</si>
  <si>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</si>
  <si>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</si>
  <si>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</si>
  <si>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建设工程质量检测机构资质核准</t>
  </si>
  <si>
    <t>《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t>
  </si>
  <si>
    <t>建设工程质量检测机构资质首次申请核准</t>
  </si>
  <si>
    <t>建设工程质量检测机构资质增项核准</t>
  </si>
  <si>
    <t>建设工程质量检测机构资质延续核准</t>
  </si>
  <si>
    <t>建设工程质量检测机构资质检测机构名称变更</t>
  </si>
  <si>
    <t>建设工程质量检测机构资质详细地址变更</t>
  </si>
  <si>
    <t>建设工程质量检测机构资质邮编变更</t>
  </si>
  <si>
    <t>建设工程质量检测机构资质电话变更</t>
  </si>
  <si>
    <t>建设工程质量检测机构资质成立时间变更</t>
  </si>
  <si>
    <t>建设工程质量检测机构资质统一社会信用代码变更</t>
  </si>
  <si>
    <t>建设工程质量检测机构资质法定代表人变更</t>
  </si>
  <si>
    <t>建设工程质量检测机构资质技术负责人变更</t>
  </si>
  <si>
    <t>建设工程质量检测机构资质证书补办</t>
  </si>
  <si>
    <t>建设工程质量检测机构资质注销</t>
  </si>
  <si>
    <t>建筑施工企业安全生产许可证核发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</si>
  <si>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</si>
  <si>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安全生产许可证首次申请核发</t>
  </si>
  <si>
    <t>《中华人民共和国建筑法》（1997年11月1日主席令第九十一号，2011年4月23日予以修改）第七条：建筑工程开工前，建设单位应当按照国家有关规定向工程所在地县级以上人民政府建设行政主管部门申请领取施工许可证。</t>
  </si>
  <si>
    <t>安全生产许可证重新审查安全生产条件延期核发</t>
  </si>
  <si>
    <t>《中华人民共和国建筑法》（1997年11月1日主席令第九十一号，2011年4月24日予以修改）第七条：建筑工程开工前，建设单位应当按照国家有关规定向工程所在地县级以上人民政府建设行政主管部门申请领取施工许可证。</t>
  </si>
  <si>
    <t>安全生产许可证正常延期核发</t>
  </si>
  <si>
    <t>《中华人民共和国建筑法》（1997年11月1日主席令第九十一号，2011年4月25日予以修改）第七条：建筑工程开工前，建设单位应当按照国家有关规定向工程所在地县级以上人民政府建设行政主管部门申请领取施工许可证。</t>
  </si>
  <si>
    <t>安全生产许可证单位名称变更</t>
  </si>
  <si>
    <t>安全生产许可证主要负责人变更</t>
  </si>
  <si>
    <t>安全生产许可证单位地址变更</t>
  </si>
  <si>
    <t>安全生产许可证经济类型变更</t>
  </si>
  <si>
    <t>《中华人民共和国建筑法》（1997年11月1日主席令第九十一号，2011年4月26日予以修改）第七条：建筑工程开工前，建设单位应当按照国家有关规定向工程所在地县级以上人民政府建设行政主管部门申请领取施工许可证。</t>
  </si>
  <si>
    <t>安全生产许可证补办</t>
  </si>
  <si>
    <t>《中华人民共和国建筑法》（1997年11月1日主席令第九十一号，2011年4月27日予以修改）第七条：建筑工程开工前，建设单位应当按照国家有关规定向工程所在地县级以上人民政府建设行政主管部门申请领取施工许可证。</t>
  </si>
  <si>
    <t>安全生产许可证注销</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</si>
  <si>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</si>
  <si>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</si>
  <si>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</si>
  <si>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</si>
  <si>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</si>
  <si>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</si>
  <si>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</si>
  <si>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</si>
  <si>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</si>
  <si>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</si>
  <si>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</si>
  <si>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</si>
  <si>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</si>
  <si>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</si>
  <si>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建造师注册资格认定</t>
  </si>
  <si>
    <t>二级建造师执业资格认定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</si>
  <si>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t>
  </si>
  <si>
    <t>二级建造师执业资格初始注册</t>
  </si>
  <si>
    <t>二级建造师执业资格变更注册（聘用企业变更）</t>
  </si>
  <si>
    <t>二级建造师执业资格变更注册（企业信息变更）</t>
  </si>
  <si>
    <t>二级建造师执业资格变更注册（个人信息变更）</t>
  </si>
  <si>
    <t>二级建造师执业资格增项注册</t>
  </si>
  <si>
    <t>二级建造师执业资格延续注册</t>
  </si>
  <si>
    <t>二级建造师执业资格注销注册</t>
  </si>
  <si>
    <t>二级建造师执业资格重新注册</t>
  </si>
  <si>
    <t>二级建造师执业资格注册证书补办</t>
  </si>
  <si>
    <t>勘察设计注册工程师执业资格认定</t>
  </si>
  <si>
    <t>二级注册结构工程师执业资格认定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</si>
  <si>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t>
  </si>
  <si>
    <t>二级注册结构工程师初始申请</t>
  </si>
  <si>
    <t>二级注册结构工程师变更（本省聘用企业变更）</t>
  </si>
  <si>
    <t>二级注册结构工程师变更（跨省转出）</t>
  </si>
  <si>
    <t>二级注册结构工程师变更（外省转入）</t>
  </si>
  <si>
    <t>二级注册结构工程师变更（注册证书企业信息变更）</t>
  </si>
  <si>
    <t>二级注册结构工程师变更（注册证书个人信息变更）</t>
  </si>
  <si>
    <t>二级注册结构工程师变更（预注册转正常）</t>
  </si>
  <si>
    <t>二级注册结构工程师延续申请</t>
  </si>
  <si>
    <t>二级注册结构工程师资格注销申请</t>
  </si>
  <si>
    <t>二级注册结构工程师注册证书补办申请</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</si>
  <si>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</si>
  <si>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</si>
  <si>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</si>
  <si>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</si>
  <si>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</si>
  <si>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</si>
  <si>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</si>
  <si>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首次申请安全生产考核合格认定（C类）</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</si>
  <si>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《建设工程安全生产管理条例》（2003年11月24日国务院令第395号）第三十六条：施工单位的主要负责人、项目负责人、专职安全生产管理人员应当经建设行政主管部门或者其他有关部门考核合格后方可任职。……</t>
  </si>
  <si>
    <t>安全生产考核合格证书补办</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</si>
  <si>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《建设工程安全生产管理条例》（2003年11月24日国务院令第396号）第三十六条：施工单位的主要负责人、项目负责人、专职安全生产管理人员应当经建设行政主管部门或者其他有关部门考核合格后方可任职。……</t>
  </si>
  <si>
    <t>安全生产考核合格证书注销</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</si>
  <si>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t>
  </si>
  <si>
    <t>安全生产考核合格证书变更（聘用企业变更）</t>
  </si>
  <si>
    <t>安全生产考核合格证书变更（跨省转出A类、C类人员）</t>
  </si>
  <si>
    <t>安全生产考核合格证书变更（跨省转出B类人员）</t>
  </si>
  <si>
    <t>安全生产考核合格证书变更（跨省转入）</t>
  </si>
  <si>
    <t>安全生产考核合格证书变更（企业信息变更）</t>
  </si>
  <si>
    <t>安全生产考核合格证书变更（人员信息变更）</t>
  </si>
  <si>
    <t>二级造价工程师执业资格认定</t>
  </si>
  <si>
    <t>《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t>
  </si>
  <si>
    <t>二级造价工程师执业资格增项注册</t>
  </si>
  <si>
    <t>二级造价工程师执业资格延续注册</t>
  </si>
  <si>
    <t>二级造价工程师执业资格变更注册</t>
  </si>
  <si>
    <t>二级造价工程师执业资格初始注册</t>
  </si>
  <si>
    <t>二级造价工程师执业资格重新注册</t>
  </si>
  <si>
    <t>二级造价工程师执业资格注销注册</t>
  </si>
  <si>
    <t>注册建筑师执业资格认定</t>
  </si>
  <si>
    <t>二级注册建筑师执业资格认定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</si>
  <si>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t>
  </si>
  <si>
    <t>二级注册建筑师执业资格注销申请</t>
  </si>
  <si>
    <t>二级注册建筑师执业资格延续申请</t>
  </si>
  <si>
    <t>二级注册建筑师执业资格证书补办申请</t>
  </si>
  <si>
    <t>二级注册建筑师执业资格初始申请</t>
  </si>
  <si>
    <t>二级注册建筑师变更（本省聘用企业变更）</t>
  </si>
  <si>
    <t>二级注册建筑师变更（跨省转出）</t>
  </si>
  <si>
    <t>二级注册建筑师变更（外省转入）</t>
  </si>
  <si>
    <t>二级注册建筑师变更（注册证书企业信息变更）</t>
  </si>
  <si>
    <t>二级注册建筑师变更（注册证书个人信息变更）</t>
  </si>
  <si>
    <t>二级注册建筑师变更（预注册转正常）</t>
  </si>
  <si>
    <t>建筑工程施工许可证核发</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</si>
  <si>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</si>
  <si>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</si>
  <si>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</si>
  <si>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</si>
  <si>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</si>
  <si>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</si>
  <si>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</si>
  <si>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</si>
  <si>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</si>
  <si>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</si>
  <si>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</si>
  <si>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</si>
  <si>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</si>
  <si>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</si>
  <si>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</si>
  <si>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</si>
  <si>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B（含直管县）</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</si>
  <si>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</si>
  <si>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</si>
  <si>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</si>
  <si>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</si>
  <si>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</si>
  <si>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</si>
  <si>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</si>
  <si>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</si>
  <si>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</si>
  <si>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</si>
  <si>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</si>
  <si>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</si>
  <si>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</si>
  <si>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</si>
  <si>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</si>
  <si>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</si>
  <si>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</si>
  <si>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</si>
  <si>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</si>
  <si>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</si>
  <si>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</si>
  <si>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</si>
  <si>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</si>
  <si>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</si>
  <si>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</si>
  <si>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</si>
  <si>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</si>
  <si>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</si>
  <si>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</si>
  <si>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</si>
  <si>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</si>
  <si>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</si>
  <si>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B</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</si>
  <si>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</si>
  <si>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</si>
  <si>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</si>
  <si>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</si>
  <si>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</si>
  <si>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</si>
  <si>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</si>
  <si>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</si>
  <si>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</si>
  <si>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</si>
  <si>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</si>
  <si>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</si>
  <si>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</si>
  <si>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</si>
  <si>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</si>
  <si>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</si>
  <si>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</si>
  <si>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</si>
  <si>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</si>
  <si>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</si>
  <si>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</si>
  <si>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</si>
  <si>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168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</si>
  <si>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建筑施工特种作业人员资格证书补办</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</si>
  <si>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169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</si>
  <si>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建筑施工特种作业人员资格证书变更</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</si>
  <si>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170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</si>
  <si>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建筑施工特种作业人员资格证书注销</t>
  </si>
  <si>
    <t>因工程建设需要拆除、改动、迁移供水、排水与污水处理设施审核</t>
  </si>
  <si>
    <t>《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</si>
  <si>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</si>
  <si>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</si>
  <si>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</si>
  <si>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</si>
  <si>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</si>
  <si>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</si>
  <si>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</si>
  <si>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</si>
  <si>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</si>
  <si>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</si>
  <si>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</si>
  <si>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</si>
  <si>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</si>
  <si>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</si>
  <si>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</si>
  <si>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</si>
  <si>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</si>
  <si>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</si>
  <si>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</si>
  <si>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</si>
  <si>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</si>
  <si>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</si>
  <si>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</si>
  <si>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</si>
  <si>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</si>
  <si>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</si>
  <si>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</si>
  <si>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</si>
  <si>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</si>
  <si>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</si>
  <si>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</si>
  <si>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</si>
  <si>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</si>
  <si>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</si>
  <si>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</si>
  <si>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</si>
  <si>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</si>
  <si>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</si>
  <si>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</si>
  <si>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</si>
  <si>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</si>
  <si>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</si>
  <si>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</si>
  <si>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</si>
  <si>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</si>
  <si>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</si>
  <si>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</si>
  <si>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</si>
  <si>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</si>
  <si>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</si>
  <si>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</si>
  <si>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</si>
  <si>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</si>
  <si>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</si>
  <si>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</si>
  <si>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</si>
  <si>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</si>
  <si>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</si>
  <si>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</si>
  <si>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</si>
  <si>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</si>
  <si>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</si>
  <si>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</si>
  <si>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</si>
  <si>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</si>
  <si>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</si>
  <si>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</si>
  <si>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</si>
  <si>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</si>
  <si>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</si>
  <si>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</si>
  <si>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</si>
  <si>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</si>
  <si>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</si>
  <si>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</si>
  <si>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</si>
  <si>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</si>
  <si>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</si>
  <si>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</si>
  <si>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</si>
  <si>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住房公积金缴存</t>
  </si>
  <si>
    <t>单位缴存登记</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</si>
  <si>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16号）第十八条“单位合并、分立、撤销、解散或者被依法宣告破产的，应当自发生上述情况之日起三十日之内由原单位或者清算组织到住房公积金管理中心办理变更登记或者注销登记。”</t>
  </si>
  <si>
    <t>住房公积金单位缴存登记</t>
  </si>
  <si>
    <t>单位缴存登记信息变更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</si>
  <si>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17号）第十八条“单位合并、分立、撤销、解散或者被依法宣告破产的，应当自发生上述情况之日起三十日之内由原单位或者清算组织到住房公积金管理中心办理变更登记或者注销登记。”</t>
  </si>
  <si>
    <t>住房公积金单位缴存登记信息变更</t>
  </si>
  <si>
    <t>单位缴存登记注销</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</si>
  <si>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18号）第十八条“单位合并、分立、撤销、解散或者被依法宣告破产的，应当自发生上述情况之日起三十日之内由原单位或者清算组织到住房公积金管理中心办理变更登记或者注销登记。”</t>
  </si>
  <si>
    <t>住房公积金单位缴存登记注销</t>
  </si>
  <si>
    <t>个人账户设立</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</si>
  <si>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19号）第十八条“单位合并、分立、撤销、解散或者被依法宣告破产的，应当自发生上述情况之日起三十日之内由原单位或者清算组织到住房公积金管理中心办理变更登记或者注销登记。”</t>
  </si>
  <si>
    <t>住房公积金个人账户设立</t>
  </si>
  <si>
    <t>个人账户转移</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</si>
  <si>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20号）第十八条“单位合并、分立、撤销、解散或者被依法宣告破产的，应当自发生上述情况之日起三十日之内由原单位或者清算组织到住房公积金管理中心办理变更登记或者注销登记。”</t>
  </si>
  <si>
    <t>住房公积金个人账户转移</t>
  </si>
  <si>
    <t>个人账户封存</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</si>
  <si>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21号）第十八条“单位合并、分立、撤销、解散或者被依法宣告破产的，应当自发生上述情况之日起三十日之内由原单位或者清算组织到住房公积金管理中心办理变更登记或者注销登记。”</t>
  </si>
  <si>
    <t>住房公积金个人账户封存</t>
  </si>
  <si>
    <t>个人账户启封</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</si>
  <si>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22号）第十八条“单位合并、分立、撤销、解散或者被依法宣告破产的，应当自发生上述情况之日起三十日之内由原单位或者清算组织到住房公积金管理中心办理变更登记或者注销登记。”</t>
  </si>
  <si>
    <t>住房公积金个人账户启封</t>
  </si>
  <si>
    <t>汇（补）缴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</si>
  <si>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23号）第十八条“单位合并、分立、撤销、解散或者被依法宣告破产的，应当自发生上述情况之日起三十日之内由原单位或者清算组织到住房公积金管理中心办理变更登记或者注销登记。”</t>
  </si>
  <si>
    <t>住房公积金汇缴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</si>
  <si>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t>
  </si>
  <si>
    <t>住房公积金补缴</t>
  </si>
  <si>
    <t>错账调整</t>
  </si>
  <si>
    <t>住房公积金错账调整</t>
  </si>
  <si>
    <t>缴存比例、缴存基数调整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</si>
  <si>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25号）第十八条“单位合并、分立、撤销、解散或者被依法宣告破产的，应当自发生上述情况之日起三十日之内由原单位或者清算组织到住房公积金管理中心办理变更登记或者注销登记。”</t>
  </si>
  <si>
    <t>住房公积金缴存比例调整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</si>
  <si>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t>
  </si>
  <si>
    <t>住房公积金缴存基数调整</t>
  </si>
  <si>
    <t>降低比例缴存和缓缴</t>
  </si>
  <si>
    <t>住房公积金降低比例缴存</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</si>
  <si>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t>
  </si>
  <si>
    <t>住房公积金缓缴</t>
  </si>
  <si>
    <t>灵活就业人员缴存登记</t>
  </si>
  <si>
    <t>住房公积金灵活就业人员缴存登记</t>
  </si>
  <si>
    <t>住房公积金贷款</t>
  </si>
  <si>
    <t>购买新建住房申请住房公积金贷款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</si>
  <si>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31号）第五条“各地住房公积金管理机构负责本行政区域内住房公积金贷款管理工作，履行下列职责：（三）负责住房公积金贷款的受理、审批、发放及回收等管理工作，并监督贷款的用途。”</t>
  </si>
  <si>
    <t>购买二手住房申请住房公积金贷款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</si>
  <si>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32号）第五条“各地住房公积金管理机构负责本行政区域内住房公积金贷款管理工作，履行下列职责：（三）负责住房公积金贷款的受理、审批、发放及回收等管理工作，并监督贷款的用途。”</t>
  </si>
  <si>
    <t>建造、翻建、大修自住住房申请住房公积金贷款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</si>
  <si>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33号）第五条“各地住房公积金管理机构负责本行政区域内住房公积金贷款管理工作，履行下列职责：（三）负责住房公积金贷款的受理、审批、发放及回收等管理工作，并监督贷款的用途。”</t>
  </si>
  <si>
    <t>住房公积金贷款合同变更</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</si>
  <si>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t>
  </si>
  <si>
    <t>住房公积金贷款还款账户变更</t>
  </si>
  <si>
    <t>住房公积金贷款缩短还款期限</t>
  </si>
  <si>
    <t>住房公积金贷款增加共同借款人</t>
  </si>
  <si>
    <t>住房公积金贷款变更还款方式</t>
  </si>
  <si>
    <t>住房公积金提前还贷</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</si>
  <si>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t>
  </si>
  <si>
    <t>住房公积金提前结清贷款</t>
  </si>
  <si>
    <t>住房公积金提前部分还款</t>
  </si>
  <si>
    <t>住房公积金冲还贷签约</t>
  </si>
  <si>
    <t>住房公积金提取</t>
  </si>
  <si>
    <t>购买自住住房提取住房公积金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</si>
  <si>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16号）第二十七条“职工有下列情形之一的，可以提取职工住房公积金管理中心账户内的存储余额：（一）购买、建造、翻建或者大修自住住房的。”</t>
  </si>
  <si>
    <t>购买自住住房提取住房公积金（本人）</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</si>
  <si>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t>
  </si>
  <si>
    <t>购买自住住房提取住房公积金（配偶、父母、子女）</t>
  </si>
  <si>
    <t>购买二手自住住房提取住房公积金</t>
  </si>
  <si>
    <t>购买二手自住住房提取住房公积金（本人）</t>
  </si>
  <si>
    <t>购买二手自住住房提取住房公积金（配偶、父母、子女）</t>
  </si>
  <si>
    <t>建造、翻建、大修自住住房提取住房公积金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</si>
  <si>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t>
  </si>
  <si>
    <t>建造、翻建、大修自住住房提取住房公积金（本人）</t>
  </si>
  <si>
    <t>建造、翻建、大修自住住房提取住房公积金（配偶、父母、子女）</t>
  </si>
  <si>
    <t>退休提取住房公积金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</si>
  <si>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19号）第二十七条“职工有下列情形之一的，可以提取职工住房公积金管理中心账户内的存储余额：（一）购买、建造、翻建或者大修自住住房的。”</t>
  </si>
  <si>
    <t>完全丧失劳动能力、并与单位终止劳动关系提取住房公积金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</si>
  <si>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20号）第二十七条“职工有下列情形之一的，可以提取职工住房公积金管理中心账户内的存储余额：（一）购买、建造、翻建或者大修自住住房的。”</t>
  </si>
  <si>
    <t>出境定居提取住房公积金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</si>
  <si>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21号）第二十七条“职工有下列情形之一的，可以提取职工住房公积金管理中心账户内的存储余额：（一）购买、建造、翻建或者大修自住住房的。”</t>
  </si>
  <si>
    <t>偿还住房公积金贷款本息提取住房公积金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</si>
  <si>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t>
  </si>
  <si>
    <t>偿还住房公积金贷款本息提取住房公积金（本人）</t>
  </si>
  <si>
    <t>偿还住房公积金贷款本息提取住房公积金（配偶）</t>
  </si>
  <si>
    <t>偿还商贷本息提取住房公积金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</si>
  <si>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t>
  </si>
  <si>
    <t>偿还商贷本息提取住房公积金（本人）</t>
  </si>
  <si>
    <t>偿还商贷本息提取住房公积金（配偶）</t>
  </si>
  <si>
    <t>租赁自住住房提取住房公积金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</si>
  <si>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t>
  </si>
  <si>
    <t>租赁自住住房提取住房公积金（本人）</t>
  </si>
  <si>
    <t>租赁自住住房提取住房公积金（配偶）</t>
  </si>
  <si>
    <t>死亡或者被宣告死亡提取住房公积金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</si>
  <si>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25号）第二十七条“职工有下列情形之一的，可以提取职工住房公积金管理中心账户内的存储余额：（一）购买、建造、翻建或者大修自住住房的。”</t>
  </si>
  <si>
    <t>享受城镇最低生活保障提取住房公积金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</si>
  <si>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26号）第二十七条“职工有下列情形之一的，可以提取职工住房公积金管理中心账户内的存储余额：（一）购买、建造、翻建或者大修自住住房的。”</t>
  </si>
  <si>
    <t>与所在单位终止劳动关系未重新就业且封存满半年提取住房公积金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</si>
  <si>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27号）第二十七条“职工有下列情形之一的，可以提取职工住房公积金管理中心账户内的存储余额：（一）购买、建造、翻建或者大修自住住房的。”</t>
  </si>
  <si>
    <t>其他情形提取住房公积金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</si>
  <si>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28号）第二十七条“职工有下列情形之一的，可以提取职工住房公积金管理中心账户内的存储余额：（一）购买、建造、翻建或者大修自住住房的。”</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</si>
  <si>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</si>
  <si>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</si>
  <si>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</si>
  <si>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</si>
  <si>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</si>
  <si>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</si>
  <si>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</si>
  <si>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</si>
  <si>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</si>
  <si>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</si>
  <si>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</si>
  <si>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</si>
  <si>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</si>
  <si>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</si>
  <si>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</si>
  <si>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</si>
  <si>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</si>
  <si>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</si>
  <si>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</si>
  <si>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</si>
  <si>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t>
  </si>
  <si>
    <t>房地产估价机构设立备案初审</t>
  </si>
  <si>
    <t>房地产估价机构分支机构备案初审</t>
  </si>
  <si>
    <t>【河南省残疾人联合会】</t>
  </si>
  <si>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</si>
  <si>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</si>
  <si>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残疾人证办理</t>
  </si>
  <si>
    <t>残疾人证迁移</t>
  </si>
  <si>
    <t>《中华人民共和国残疾人证管理办法》</t>
  </si>
  <si>
    <t>残疾类别/等级变更</t>
  </si>
  <si>
    <t>残疾人证注销</t>
  </si>
  <si>
    <t>残疾人证换领</t>
  </si>
  <si>
    <t>残疾人证新办</t>
  </si>
  <si>
    <t>残疾人证挂失补办</t>
  </si>
  <si>
    <t>【河南省林业局】</t>
  </si>
  <si>
    <t>进入原环保部门管理的国家级自然保护区核心区审批</t>
  </si>
  <si>
    <t>《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的，必须经国务院有关自然保护区行政主管部门批准。
《国务院关于第三批取消和调整行政审批项目的决定》（国发〔2004〕16号）附件3第18项：进入国家级自然保护区核心区审批。下放管理实施机关：省、自治区、直辖市环境保护行政主管部门。</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</si>
  <si>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</si>
  <si>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</si>
  <si>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在国家级风景名胜区内修建缆车、索道等重大建设工程项目选址方案核准</t>
  </si>
  <si>
    <t>《风景名胜区条例》（2006年9月19日国务院令第474号）第二十八条：……在国家级风景名胜区内修建缆车、索道等重大建设工程，项目的选址方案应当报国务院建设主管部门核准。
《国务院关于取消和调整一批行政审批项目等事项的决定》（国发〔2014〕50号）附件第21项：在国家级风景名胜区内修建缆车、索道等重大建设工程项目选址方案核准，下放至省级人民政府城乡建设行政主管部门。</t>
  </si>
  <si>
    <t>在风景名胜区内从事建设、设置广告、举办大型游乐活动以及其他影响生态和景观活动许可</t>
  </si>
  <si>
    <t>《风景名胜区条例》（2006年9月19日国务院令第474号）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</si>
  <si>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临时占用草原、在草原上修建直接为草原保护和畜牧业生产服务的工程设施审批</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</si>
  <si>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</si>
  <si>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</si>
  <si>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在草原上修建直接为草原保护的工程设施审批</t>
  </si>
  <si>
    <t>在草原上修建畜牧业生产服务的工程设施审批</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</si>
  <si>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</si>
  <si>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</si>
  <si>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甘草采集证核发</t>
  </si>
  <si>
    <t>麻黄草采集证核发</t>
  </si>
  <si>
    <t>因矿藏开采和工程建设征收、征用、使用草原的审核</t>
  </si>
  <si>
    <t>《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</si>
  <si>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因矿藏开采征收草原的审核</t>
  </si>
  <si>
    <t>《中华人民共和国草原法》（1985年6月18日中华人民共和国主席令第26号公布，2013年6月30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</si>
  <si>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因矿藏开采征用草原的审核</t>
  </si>
  <si>
    <t>《中华人民共和国草原法》（1985年6月18日中华人民共和国主席令第26号公布，2013年6月31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</si>
  <si>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因矿藏开采使用草原的审核</t>
  </si>
  <si>
    <t>《中华人民共和国草原法》（1985年6月18日中华人民共和国主席令第26号公布，2013年6月33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</si>
  <si>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因工程建设征收草原的审核</t>
  </si>
  <si>
    <t>《中华人民共和国草原法》（1985年6月18日中华人民共和国主席令第26号公布，2013年6月34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</si>
  <si>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因工程建设征用草原的审核</t>
  </si>
  <si>
    <t>《中华人民共和国草原法》（1985年6月18日中华人民共和国主席令第26号公布，2013年6月35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</si>
  <si>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因工程建设使用草原的审核</t>
  </si>
  <si>
    <t>外国人对国家重点保护野生动物进行野外考察、标本采集或者在野外拍摄电影、录像初审</t>
  </si>
  <si>
    <t>《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t>
  </si>
  <si>
    <t>从国外引进林木种子、苗木检疫审批</t>
  </si>
  <si>
    <t>《植物检疫条例》（1983年1月3日国务院发布，1992年5月13日予以修改）第十二条：从国外引进种子、苗木，引进单位应当向所在地的省、自治区、直辖市植物检疫机构提出申请，办理检疫审批手续。　</t>
  </si>
  <si>
    <t>属展览性从国外引进林木种子、苗木检疫审批</t>
  </si>
  <si>
    <t>　《植物检疫条例》（1983年1月3日国务院发布，1992年5月13日予以修改）第十二条：从国外引进种子、苗木，引进单位应当向所在地的省、自治区、直辖市植物检疫机构提出申请，办理检疫审批手续。</t>
  </si>
  <si>
    <t>属经营性从国外引进林木种子、苗木检疫审批</t>
  </si>
  <si>
    <t>属科研、交流、交换性从国外引进林木种子、苗木检疫审批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</si>
  <si>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</si>
  <si>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</si>
  <si>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</si>
  <si>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</si>
  <si>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</si>
  <si>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</si>
  <si>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</si>
  <si>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</si>
  <si>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</si>
  <si>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</si>
  <si>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</si>
  <si>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</si>
  <si>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</si>
  <si>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</si>
  <si>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</si>
  <si>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</si>
  <si>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</si>
  <si>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</si>
  <si>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</si>
  <si>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</si>
  <si>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</si>
  <si>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</si>
  <si>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</si>
  <si>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在林业部门管理的自然保护区从事科学研究、教学、实习和标本采集等活动审批</t>
  </si>
  <si>
    <t>《森林和野生动物类型自然保护区管理办法》（1985年6月21日国务院批准，1985年7月6日林业部发布）第十三条：进入自然保护区从事科学研究、教学实习、参观考察、拍摄影片、登山等活动的单位和个人，必须经省、自治区、直辖市以上林业主管部门的同意。
《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
《国务院关于第三批取消和调整行政审批项目的决定》（国发〔2004〕16号）附件3第28项：“进入林业系统国家级自然保护区从事科学研究审批”下放至省、自治区、直辖市林业行政主管部门实施。</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</si>
  <si>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</si>
  <si>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</si>
  <si>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</si>
  <si>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采集国家二级保护野生植物审批（终审）</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</si>
  <si>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</si>
  <si>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</si>
  <si>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国家二级保护陆生野生动物特许猎捕证核发</t>
  </si>
  <si>
    <t>《中华人民共和国野生动物保护法》（1988年11月8日主席令第九号，2016年7月2日予以修改）第二十一条：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</si>
  <si>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</si>
  <si>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</si>
  <si>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非国家重点保护野生动物狩猎动物种类及猎捕限额审批</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</si>
  <si>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</si>
  <si>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</si>
  <si>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林草种子（林木良种籽粒、穗条等繁殖材料，主要草种杂交种子及其亲本种子、常规原种种子）生产经营许可证核发</t>
  </si>
  <si>
    <t>从事林木种子（普通）生产经营许可核发（市域）</t>
  </si>
  <si>
    <t>从事林木种子（普通）生产经营许可核发（县域）</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</si>
  <si>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</si>
  <si>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</si>
  <si>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国家一级保护野生动物驯养繁殖许可证初审</t>
  </si>
  <si>
    <t>《国家重点保护野生动物驯养繁殖许可证管理办法》（林策字[1991]6号）第五条：凡驯养繁殖国家一级保护野生动物的，由省、自治区、直辖市政府林业行政主管部门报林业部审批。</t>
  </si>
  <si>
    <t>权限内国家重点保护陆生野生动物人工繁育许可证核发</t>
  </si>
  <si>
    <t>《中华人民共和国野生动物保护法》（1988年11月8日主席令第九号，2016年7月2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</si>
  <si>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权限内国家重点保护陆生野生动物人工繁育许可证核发（新办）</t>
  </si>
  <si>
    <t>《中华人民共和国野生动物保护法》（1988年11月8日主席令第九号，2016年7月3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</si>
  <si>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权限内国家重点保护陆生野生动物人工繁育许可证核发（增项）</t>
  </si>
  <si>
    <t>《中华人民共和国野生动物保护法》（1988年11月8日主席令第九号，2016年7月4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</si>
  <si>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权限内国家重点保护陆生野生动物人工繁育许可证核发（变更法人或其他）</t>
  </si>
  <si>
    <t>省级自然保护区设立、调整和更改自然保护区性质、范围、界限审核</t>
  </si>
  <si>
    <t>《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</si>
  <si>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省级自然保护区设立审核</t>
  </si>
  <si>
    <t>省级自然保护区的调整审核</t>
  </si>
  <si>
    <t>权限内出售、购买、利用国家重点保护陆生野生动物及其制品审批</t>
  </si>
  <si>
    <t>《野生动物保护法》第二十七条：“禁止出售、购买、利用国家重点保护野生动物及其制品。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</si>
  <si>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权限内利用国家重点保护陆生野生动物及其制品入药审批</t>
  </si>
  <si>
    <t>权限内利用国家重点保护陆生野生动物通过马戏团活体展演审批</t>
  </si>
  <si>
    <t>权限内利用国家重点保护陆生野生动物其它活体出售审批</t>
  </si>
  <si>
    <t>权限内利用国家重点保护陆生野生动物制品审批</t>
  </si>
  <si>
    <t>渔业自然保护区缓冲区非破坏性科研教学实习和标本采集审批</t>
  </si>
  <si>
    <t>《中华人民共和国自然保护区条例》（1994年10月9日国务院令第167号，2011年1月8日予以修改）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t>
  </si>
  <si>
    <t>渔业自然保护区核心区科研观测调查活动审批</t>
  </si>
  <si>
    <t>《中华人民共和国自然保护区条例》（1994年10月9日国务院令第167号，2011年1月8日予以修改）第二十一条：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七条：禁止任何人进入自然保护区的核心区。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t>
  </si>
  <si>
    <t>采集或者采伐国家重点保护的天然种质资源审批</t>
  </si>
  <si>
    <t>《中华人民共和国种子法》第八条：“禁止采集或者采伐国家重点保护的天然种质资源。因科研等特殊情况需要采集或者采伐的，应当经国务院或者省、自治区、直辖市人民政府的农业、林业主管部门批准。”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t>
  </si>
  <si>
    <t>因科学研究、良种选育、文化交流等特殊情况采集国家重点保护的天然种质资源审批</t>
  </si>
  <si>
    <t>因种质资源更新等特殊情况采伐国家重点保护的天然种质资源审批</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</si>
  <si>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</si>
  <si>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</si>
  <si>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</si>
  <si>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</si>
  <si>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</si>
  <si>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</si>
  <si>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国家一级保护野生动物特许猎捕证核发初审</t>
  </si>
  <si>
    <t>《中华人民共和国野生动物保护法》（主席令9号，2016年7月2日予以修改）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</si>
  <si>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</si>
  <si>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</si>
  <si>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国家级、省级风景名胜区的建立、范围调整审核</t>
  </si>
  <si>
    <t>《风景名胜区条例》（2006年9月19日中华人民共和国国务院令第474号公布  根据2016年2月6日《国务院关于修改部分行政法规的决定》修订）第十条第一款：设立国家级风景名胜区，由省、自治区、直辖市人民政府提出申请，国务院建设主管部门会同国务院环境保护主管部门、林业主管部门、文物主管部门等有关部门组织论证，提出审查意见，报国务院批准公布。</t>
  </si>
  <si>
    <t>国家级风景名胜区的建立审核</t>
  </si>
  <si>
    <t>《风景名胜区条例》（2006年9月19日中华人民共和国国务院令第474号公布  根据2016年2月6日《国务院关于修改部分行政法规的决定》修订）第十条第二款：设立省级风景名胜区，由县级人民政府提出申请，省、自治区人民政府建设主管部门或者直辖市人民政府风景名胜区主管部门，会同其他有关部门组织论证，提出审查意见，报省、自治区、直辖市人民政府批准公布。</t>
  </si>
  <si>
    <t>省级风景名胜区的建立审核</t>
  </si>
  <si>
    <t>《风景名胜区条例》（2006年9月19日中华人民共和国国务院令第474号公布  根据2016年2月6日《国务院关于修改部分行政法规的决定》修订）第二十二条：经批准的风景名胜区规划不得擅自修改。确需对风景名胜区总体规划中的风景名胜区范围、性质、保护目标、生态资源保护措施、重大建设项目布局、开发利用强度以及风景名胜区的功能结构、空间布局、游客容量进行修改的，应当报原审批机关批准；对其他内容进行修改的，应当报原审批机关备案。</t>
  </si>
  <si>
    <t>国家级、省级风景名胜区的范围调整审核</t>
  </si>
  <si>
    <t>国家级、省级风景名胜区总体规划、详细规划的审批</t>
  </si>
  <si>
    <t>《风景名胜区条例》（2006年9月19日中华人民共和国国务院令第474号公布  根据2016年2月6日《国务院关于修改部分行政法规的决定》修订）第十九条第一款：国家级风景名胜区的总体规划，由省、自治区、直辖市人民政府审查后，报国务院审批。</t>
  </si>
  <si>
    <t>国家级风景名胜区总体规划的审批</t>
  </si>
  <si>
    <t>《风景名胜区条例》（2006年9月19日中华人民共和国国务院令第474号公布  根据2016年2月6日《国务院关于修改部分行政法规的决定》修订）第十九条第二款：国家级风景名胜区的详细规划，由省、自治区人民政府建设主管部门或者直辖市人民政府风景名胜区主管部门报国务院建设主管部门审批。</t>
  </si>
  <si>
    <t>国家级风景名胜区详细规划的审批</t>
  </si>
  <si>
    <t>《风景名胜区条例》（2006年9月19日中华人民共和国国务院令第474号公布  根据2016年2月6日《国务院关于修改部分行政法规的决定》修订）第二十条第一款：省级风景名胜区的总体规划，由省、自治区、直辖市人民政府审批，报国务院建设主管部门备案。</t>
  </si>
  <si>
    <t>省级风景名胜区总体规划的审批</t>
  </si>
  <si>
    <t>《风景名胜区条例》（2006年9月19日中华人民共和国国务院令第474号公布  根据2016年2月6日《国务院关于修改部分行政法规的决定》修订）第二十条第二款：省级风景名胜区的详细规划，由省、自治区人民政府建设主管部门或者直辖市人民政府风景名胜区主管部门审批。</t>
  </si>
  <si>
    <t>省级风景名胜区详细规划的审批</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</si>
  <si>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</si>
  <si>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</si>
  <si>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外国人对国家重点保护陆生野生动物进行野外考察或在野外拍摄电影、录像审批</t>
  </si>
  <si>
    <t>《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</si>
  <si>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</si>
  <si>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</si>
  <si>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野生动植物进出口审核（批）</t>
  </si>
  <si>
    <t>《中华人民共和国森林法》第三十八条；《中华人民共和国野生动物保护法》第三十五条第二款；《中华人民共和国陆生野生动物保护实施条例》第三十条；《河南省实施〈中华人民共和国野生动物保护法〉》第二十四条；《中华人民共和国野生植物保护条例》第二十条；《河南省野生植物保护条例》第十七条。</t>
  </si>
  <si>
    <t>植物及其制品的进出口</t>
  </si>
  <si>
    <t>动物制品的进出口及其它</t>
  </si>
  <si>
    <t>森林防火期内进入森林防火区进行实弹演习、爆破等活动审批</t>
  </si>
  <si>
    <t>《森林防火条例》（2008年国务院令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t>
  </si>
  <si>
    <t>森林防火期内进入森林防火区进行实弹演习活动审批</t>
  </si>
  <si>
    <t>森林防火期内进入森林防火区进行爆破活动审批</t>
  </si>
  <si>
    <t>占用种质资源库、种质资源保护区或者种质资源保护地审批</t>
  </si>
  <si>
    <t>《中华人民共和国种子法》第十条：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t>
  </si>
  <si>
    <t>占用国家种质资源库、种质资源保护区或者种质资源保护地审批</t>
  </si>
  <si>
    <t>占用省种质资源库、种质资源保护区或者种质资源保护地审批</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</si>
  <si>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</si>
  <si>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</si>
  <si>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种子园、母树林确定</t>
  </si>
  <si>
    <t>一般采种林确定</t>
  </si>
  <si>
    <t>在林业部门管理的省级自然保护区建立机构和修筑设施审批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</si>
  <si>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</si>
  <si>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国家级森林公园内开展影视、文艺演出及其他大型户外活动方案审核</t>
  </si>
  <si>
    <t>《国家级森林公园管理办法》（国家林业局令第27号）第十九条：在国家级森林公园内开展影视拍摄或者大型文艺演出等活动的，国家级森林公园经营管理机构应当根据承办单位的活动计划对森林公园景观与生态的影响进行评估，并报省、自治区、直辖市人民政府林业主管部门备案。 《国家林业局关于进一步加强国家级森林公园建设管理的紧急通知》（林场发〔2007〕87号）：“在国家级森林公园内开展影视拍摄、文艺演出及其他大型户外活动的，必须先征得森林公园管理机构和省级林业主管部门同意，进行环境影响评估，并将活动方案报我局审核批准。”</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</si>
  <si>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</si>
  <si>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</si>
  <si>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</si>
  <si>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</si>
  <si>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</si>
  <si>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</si>
  <si>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</si>
  <si>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</si>
  <si>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</si>
  <si>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建设项目使用草原审批</t>
  </si>
  <si>
    <t>矿藏开采、工程建设等征收、征用或者使用七十公顷以上草原审核</t>
  </si>
  <si>
    <t>建设项目使用林地及在森林和野生动物类型国家级自然保护区建设审批</t>
  </si>
  <si>
    <t>矿藏勘查、开采以及其他各类工程建设占用林地审核(国家级权限)</t>
  </si>
  <si>
    <t>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t>
  </si>
  <si>
    <t>矿藏勘查、开采以及其他各类工程建设占用林地新办许可</t>
  </si>
  <si>
    <t>矿藏勘查、开采以及其他各类工程建设占用林地变更许可</t>
  </si>
  <si>
    <t>矿藏勘查、开采以及其他各类工程建设占用林地延续许可</t>
  </si>
  <si>
    <t>在森林和野生动物类型国家级自然保护区修筑设施审批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</si>
  <si>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</si>
  <si>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在森林和野生动物类型国家级自然保护区修筑设施新办审批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</si>
  <si>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
&lt;国家级自然保护区修筑设施审批管理暂行办法&gt;(国家林业局第50号令）第十二条：“准予修筑设施的行政许可决定的有效期为两年。确需延期的，修筑设施的单位和个人应当于有效期届满前3个月向国家林业局提出延期申请。”</t>
  </si>
  <si>
    <t>在森林和野生动物类型国家级自然保护区修筑设施延续审批</t>
  </si>
  <si>
    <t>采集及出售、收购野生植物审批</t>
  </si>
  <si>
    <t>采集国家一级保护野生植物审批</t>
  </si>
  <si>
    <t>《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t>
  </si>
  <si>
    <t>采集国家一级保护野生植物新办审批</t>
  </si>
  <si>
    <t>采集国家一级保护野生植物延续审批</t>
  </si>
  <si>
    <t>野生动植物进出口审批</t>
  </si>
  <si>
    <t>出口国家重点保护或进出口国际公约限制进出口的野生植物或其产品审批</t>
  </si>
  <si>
    <t>中华人民共和国濒危野生动植物进出口管理条例第七条　进口或者出口公约限制进出口的濒危野生动植物及其产品，出口国务院或者国务院野生动植物主管部门限制出口的野生动植物及其产品，应当经国务院野生动植物主管部门批准。　第二十条　进口或者出口濒危野生动植物及其产品的，应当按照允许进出口证明书规定的种类、数量、口岸、期限完成进出口活动。</t>
  </si>
  <si>
    <t>出口国家重点保护或进出口国际公约限制进出口的野生植物或其产品新办审批</t>
  </si>
  <si>
    <t>出口国家重点保护或进出口国际公约限制贸易的陆生野生动物或其制品审批</t>
  </si>
  <si>
    <t>《中华人民共和国野生动物保护法》 第三十五条中华人民共和国缔结或者参加的国际公约禁止或者限制贸易的野生动物或者其制品名录，由国家濒危物种进出口管理机构制定、调整并公布。进出口列入前款名录的野生动物或者其制品的，出口国家重点保护野生动物或者其制品的，应当经国务院野生动物保护主管部门或者国务院批准，并取得国家濒危物种进出口管理机构核发的允许进出口证明书。海关依法实施进出境检疫，凭允许进出口证明书、检疫证明按照规定办理通关手续。涉及科学技术保密的野生动物物种的出口，按照国务院有关规定办理。列入本条第一款名录的野生动物，经国务院野生动物保护主管部门核准，在本法适用范围内可以按照国家重点保护的野生动物管理。《中华人民共和国濒危野生动植物种进出口管理条例》　第四条　国家濒危物种进出口管理机构代表中国政府履行公约，依照本条例的规定对经国务院野生动植物主管部门批准出口的国家重点保护的野生动植物及其产品、批准进口或者出口的公约限制进出口的濒危野生动植物及其产品，核发允许进出口证明书。
第七条 进口或者出口公约限制进出口的濒危野生动植物及其产品，出口国务院或者国务院野生动植物主管部门限制出口的野生动植物及其产品，应当经国务院野生动植物主管部门批准。</t>
  </si>
  <si>
    <t>出口国家重点保护的或进出口国际公约禁止或者限制贸易的陆生野生动物或其制品新办审批</t>
  </si>
  <si>
    <t>【河南省统计局】</t>
  </si>
  <si>
    <t>涉外统计调查机构资格认定</t>
  </si>
  <si>
    <t>《中华人民共和国统计
法》第四十九条,《中华人民共和国统计法实施条例》第五十二条,《涉外调查管理办法》</t>
  </si>
  <si>
    <t>法人单位申请涉外调查机构资格认定</t>
  </si>
  <si>
    <t>境外组织在华机构申请涉外调查机构资格认定</t>
  </si>
  <si>
    <t>延续申请涉外调查机构资格认定</t>
  </si>
  <si>
    <t>依申请变更涉外调查机构资格认定</t>
  </si>
  <si>
    <t>补办申请涉外调查机构资格认定</t>
  </si>
  <si>
    <t>涉外社会调查项目审批</t>
  </si>
  <si>
    <t>新项目申请涉外社会调查项目审批</t>
  </si>
  <si>
    <t>依申请变更涉外社会调查项目审批</t>
  </si>
  <si>
    <t>对农业普查中表现突出的单位和个人给予奖励</t>
  </si>
  <si>
    <t>【行政法规】《全国农业普查条例》（国务院令第473号）
第三十六条对认真执行本条例，忠于职守，坚持原则，做出显著成绩的单位和个人，应当给予奖励。</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</si>
  <si>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</si>
  <si>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</si>
  <si>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</si>
  <si>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</si>
  <si>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</si>
  <si>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</si>
  <si>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</si>
  <si>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</si>
  <si>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</si>
  <si>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</si>
  <si>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</si>
  <si>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</si>
  <si>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【河南省应急管理厅】</t>
  </si>
  <si>
    <t>安全生产检测检验机构、安全评价机构资质认可</t>
  </si>
  <si>
    <t>安全生产检测检验机构资质认可</t>
  </si>
  <si>
    <t>《中华人民共和国安全生产法》（2014年8月31日主席令第十三号）第六十九条：承担安全评价、认证、检测、检验的机构应当具备国家规定的资质条件，并对其作出的安全评价、认证、检测、检验的结果负责。</t>
  </si>
  <si>
    <t>安全生产检测检验机构资质认可首次申请</t>
  </si>
  <si>
    <t>《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t>
  </si>
  <si>
    <t>安全生产检测检验机构资质认可延续申请</t>
  </si>
  <si>
    <t>《中华人民共和国安全生产法》（2014年8月31日主席令第十三号）第六十九条：承担安全评价、认证、检测、检验的机构应当具备国家规定的资质条件，并对其作出的安全评价、认证、检测、检验的结果负责。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t>
  </si>
  <si>
    <t>安全生产检测检验机构变更法定代表人</t>
  </si>
  <si>
    <t>安全生产检测检验机构变更机构名称</t>
  </si>
  <si>
    <t>安全生产检测检验机构变更技术负责人</t>
  </si>
  <si>
    <t>安全生产检测检验机构变更业务范围</t>
  </si>
  <si>
    <t>安全生产检测检验机构变更注册地址</t>
  </si>
  <si>
    <t>安全生产检测检验机构变更授权签字人</t>
  </si>
  <si>
    <t>安全生产检测检验机构变更实验室条件</t>
  </si>
  <si>
    <t>安全生产检测检验机构改制、合并、分立变更</t>
  </si>
  <si>
    <t>《中华人民共和国安全生产法》（2014年8月31日主席令第十三号）第六十九条：承担安全评价、认证、检测、检验的机构应当具备国家规定的资质条件，并对其作出的安全评价、认证、检测、检验的结果负责。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t>
  </si>
  <si>
    <t>安全生产检测检验机构资质证书注销</t>
  </si>
  <si>
    <t>安全评价机构资质认可</t>
  </si>
  <si>
    <t>安全评价机构资质认可首次申请</t>
  </si>
  <si>
    <t>安全评价机构资质认可延续申请</t>
  </si>
  <si>
    <t>安全评价机构变更机构名称</t>
  </si>
  <si>
    <t>安全评价机构变更法定代表人</t>
  </si>
  <si>
    <t>安全评价机构变更注册地址</t>
  </si>
  <si>
    <t>安全评价机构变更业务范围</t>
  </si>
  <si>
    <t>安全评价机构变更专职技术负责人</t>
  </si>
  <si>
    <t>安全评价机构改制、分立、合并变更</t>
  </si>
  <si>
    <t>安全评价机构资质证书注销</t>
  </si>
  <si>
    <t>矿山企业、危险化学品生产企业安全生产许可</t>
  </si>
  <si>
    <t>非煤矿山企业安全生产许可</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</si>
  <si>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t>
  </si>
  <si>
    <t>非煤矿山企业安全生产许可首次申请（金属非金属地下矿山）</t>
  </si>
  <si>
    <t>AB（含直管县）</t>
  </si>
  <si>
    <t>非煤矿山企业安全生产许可首次申请（金属非金属露天矿山）</t>
  </si>
  <si>
    <t>非煤矿山企业安全生产许可首次申请（尾矿库）</t>
  </si>
  <si>
    <t>非煤矿山企业安全生产许可首次申请（石油天然气独立生产系统）</t>
  </si>
  <si>
    <t>非煤矿山企业安全生产许可首次申请（石油天然气作业单位）</t>
  </si>
  <si>
    <t>非煤矿山企业安全生产许可首次申请（采掘施工企业）</t>
  </si>
  <si>
    <t>非煤矿山企业安全生产许可首次申请（地质勘探单位）</t>
  </si>
  <si>
    <t>非煤矿山企业安全生产许可首次申请（安全管理）</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</si>
  <si>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t>
  </si>
  <si>
    <t>非煤矿山企业安全生产许可延期申请（金属非金属地下矿山）</t>
  </si>
  <si>
    <t>非煤矿山企业安全生产许可延期申请（金属非金属露天矿山）</t>
  </si>
  <si>
    <t>非煤矿山企业安全生产许可延期申请（尾矿库）</t>
  </si>
  <si>
    <t>非煤矿山企业安全生产许可延期申请（石油天然气独立生产系统）</t>
  </si>
  <si>
    <t>非煤矿山企业安全生产许可延期申请（石油天然气作业单位）</t>
  </si>
  <si>
    <t>非煤矿山企业安全生产许可延期申请（采掘施工企业）</t>
  </si>
  <si>
    <t>非煤矿山企业安全生产许可延期申请（地质勘探单位）</t>
  </si>
  <si>
    <t>非煤矿山企业安全生产许可延期申请（安全管理）</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</si>
  <si>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二十一条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t>
  </si>
  <si>
    <t>非煤矿山企业安全生产许可变更申请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</si>
  <si>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）第三十一条　取得安全生产许可证的非煤矿矿山企业有下列情形之一的，安全生产许可证颁发管理机关应当注销其安全生产许可证：
　　（一）终止生产活动的；
　　（二）安全生产许可证被依法撤销的；
　　（三）安全生产许可证被依法吊销的。
</t>
  </si>
  <si>
    <t>非煤矿山企业安全生产许可证注销</t>
  </si>
  <si>
    <t>危险化学品生产企业安全生产许可</t>
  </si>
  <si>
    <t>《安全生产许可证条例》(国务院令第397号)第二条:“国家对矿山企业、建筑施工企业和危险化学品、烟花爆竹、民用爆破器材生产企业(以下统称企业)实行安全生产许可制度，企业未取得安全生产许可证的，不得从事生产活动。”</t>
  </si>
  <si>
    <t>危险化学品生产企业安全生产许可证核发（首次申请）</t>
  </si>
  <si>
    <t>危险化学品生产企业安全生产许可证核发（延续申请）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</si>
  <si>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t>
  </si>
  <si>
    <t>危险化学品生产企业安全生产许可证变更（多项变更）</t>
  </si>
  <si>
    <t>危险化学品生产企业安全生产许可证变更（变更主要负责人）</t>
  </si>
  <si>
    <t>危险化学品生产企业安全生产许可证变更（变更企业名称）</t>
  </si>
  <si>
    <t>危险化学品生产企业安全生产许可证变更（变更注册地址）</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</si>
  <si>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t>
  </si>
  <si>
    <t>危险化学品生产企业安全生产许可证变更（有建设项目变更许可范围）</t>
  </si>
  <si>
    <t>危险化学品生产企业安全生产许可证变更（无建设项目变更许可范围）</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</si>
  <si>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第四十条 企业
取得安全生产许可证后有下列情形之一的，实施机关应当注销其安全生产许可证：
（一）安全生产许可证有效期届满未被批准延续的；
（二）终止危险化学品生产活动的；
（三）安全生产许可证被依法撤销的；
（四）安全生产许可证被依法吊销的。
安全生产许可证注销后，实施机关应当在当地主要新闻媒体或者本机关网站上发布公告，并通报企业所在
地人民政府和县级以上安全生产监督管理部门。
</t>
  </si>
  <si>
    <t>危险化学品生产企业安全生产许可证注销</t>
  </si>
  <si>
    <t>危险化学品安全使用许可</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</si>
  <si>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t>
  </si>
  <si>
    <t>危险化学品安全使用许可证核发（首次申请）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</si>
  <si>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六条 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t>
  </si>
  <si>
    <t>危险化学品安全使用许可证核发（延期申请）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</si>
  <si>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t>
  </si>
  <si>
    <t>危险化学品安全使用许可变更申请（多项变更）</t>
  </si>
  <si>
    <t>危险化学品安全使用许可证变更（变更企业名称）</t>
  </si>
  <si>
    <t>危险化学品安全使用许可证变更（变更主要负责人）</t>
  </si>
  <si>
    <t>危险化学品安全使用许可证变更（变更注册地址）</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</si>
  <si>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t>
  </si>
  <si>
    <t>危险化学品安全使用许可证变更（有新建项目）</t>
  </si>
  <si>
    <t>危险化学品安全使用许可证变更（增加使用品种）</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</si>
  <si>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
安全使用许可证注销后，发证机关应当在当地主要新闻媒体或者本机关网站上予以公告，并向省级和企业所在地县级安全生产监督管理部门通报。
</t>
  </si>
  <si>
    <t>危险化学品安全使用许可证注销</t>
  </si>
  <si>
    <t>第一类非药品类易制毒化学品生产许可</t>
  </si>
  <si>
    <t>《易制毒化学品管理条例》（2005年国务院令第445号）第二条：国家对易制毒化学品的生产、经营、购买、运输和进口、出口实行分类管理和许可制度。</t>
  </si>
  <si>
    <t>第一类非药品类易制毒化学品生产许可证核发（首次申请）</t>
  </si>
  <si>
    <t>《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t>
  </si>
  <si>
    <t>第一类非药品类易制毒化学品生产许可证核发（延续申请）</t>
  </si>
  <si>
    <t>《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t>
  </si>
  <si>
    <t>第一类非药品类易制毒化学品生产许可证变更（变更单位名称）</t>
  </si>
  <si>
    <t>第一类非药品类易制毒化学品生产许可证变更（增加许可品种、数量）</t>
  </si>
  <si>
    <t>第一类非药品类易制毒化学品生产许可证变更（变更许可品种主要流向）</t>
  </si>
  <si>
    <t>第一类非药品类易制毒化学品生产许可证变更（变更法定代表人或者主要负责人）</t>
  </si>
  <si>
    <t>《易制毒化学品管理条例》（2005年国务院令第445号）第二条：国家对易制毒化学品的生产、经营、购买、运输和进口、出口实行分类管理和许可制度。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t>
  </si>
  <si>
    <t>第一类非药品类易制毒化学品生产许可证注销</t>
  </si>
  <si>
    <t>第一类非药品类易制毒化学品经营许可</t>
  </si>
  <si>
    <t>第一类非药品类易制毒化学品经营许可证核发（首次申请）</t>
  </si>
  <si>
    <t>第一类非药品类易制毒化学品经营许可证核发（延续申请）</t>
  </si>
  <si>
    <t>第一类非药品类易制毒化学品经营许可证变更（变更法定代表人或者主要负责人）</t>
  </si>
  <si>
    <t>第一类非药品类易制毒化学品经营许可证变更（变更单位名称）</t>
  </si>
  <si>
    <t>第一类非药品类易制毒化学品经营许可证变更（增加许可品种、数量）</t>
  </si>
  <si>
    <t>第一类非药品类易制毒化学品经营许可证变更（变更许可品种主要流向）</t>
  </si>
  <si>
    <t>第一类非药品类易制毒化学品经营许可证注销</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</si>
  <si>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</si>
  <si>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</si>
  <si>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危险化学品经营许可证核发（有储存设施的首次申请）</t>
  </si>
  <si>
    <t>危险化学品经营许可证核发（无储存设施的首次申请）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</si>
  <si>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</si>
  <si>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危险化学品经营许可证核发（有储存设施的重新申请）</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</si>
  <si>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</si>
  <si>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</si>
  <si>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危险化学品经营许可证核发（有储存设施的延续申请）</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</si>
  <si>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</si>
  <si>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</si>
  <si>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</si>
  <si>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</si>
  <si>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</si>
  <si>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</si>
  <si>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</si>
  <si>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</si>
  <si>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t>
  </si>
  <si>
    <t>危险化学品经营许可证变更（变更许可范围）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</si>
  <si>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</si>
  <si>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</si>
  <si>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</si>
  <si>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烟花爆竹经营（批发）许可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</si>
  <si>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</si>
  <si>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烟花爆竹经营（批发）许可证核发（首次申请）</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</si>
  <si>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烟花爆竹经营许可实施办法》（国家安全生产监督管理总局令第65号）第十二条 批发许可证的有效期限为3年。批发许可证有效期满后，批发企业拟继续从事烟花爆竹批发经营活动的，应当在有效期届满前3个月向原发证机关提出延期申请。</t>
  </si>
  <si>
    <t>烟花爆竹经营（批发）许可证核发（延续申请）</t>
  </si>
  <si>
    <t xml:space="preserve">《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t>
  </si>
  <si>
    <t>烟花爆竹经营（批发）许可变更申请（多项变更）</t>
  </si>
  <si>
    <t>烟花爆竹经营（批发）许可证变更（变更储存仓库地址）</t>
  </si>
  <si>
    <t>烟花爆竹经营（批发）许可证变更（变更企业名称）</t>
  </si>
  <si>
    <t>烟花爆竹经营（批发）许可证变更（变更许可范围）</t>
  </si>
  <si>
    <t>烟花爆竹经营（批发）许可证变更（变更主要负责人）</t>
  </si>
  <si>
    <t>烟花爆竹经营（批发）许可证变更（变更注册地址）</t>
  </si>
  <si>
    <t>烟花爆竹经营（批发）许可证变更（有建设项目）</t>
  </si>
  <si>
    <t>烟花爆竹经营（零售）许可</t>
  </si>
  <si>
    <t>烟花爆竹经营（零售）许可首次申请</t>
  </si>
  <si>
    <t>第二类非药品类易制毒化学品生产备案</t>
  </si>
  <si>
    <t>《易制毒化学品管理条例》第十三条</t>
  </si>
  <si>
    <t>第三类非药品类易制毒化学品生产备案</t>
  </si>
  <si>
    <t>第二类非药品类易制毒化学品经营备案</t>
  </si>
  <si>
    <t>第三类非药品类易制毒化学品经营备案</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</si>
  <si>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</si>
  <si>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</si>
  <si>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</si>
  <si>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</si>
  <si>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特种作业操作证的考核、发证、复审</t>
  </si>
  <si>
    <t>《中华人民共和国安全生产法》（2014年8月31日主席令第十三号）第二十七条 生产经营单位的特种作业人员必须按照国家有关规定经专门的安全作业培训，取得相应资格，方可上岗作业。</t>
  </si>
  <si>
    <t>特种作业操作证的考核、发证</t>
  </si>
  <si>
    <t xml:space="preserve">《中华人民共和国安全生产法》（2014年8月31日主席令第十三号）第二十七条 生产经营单位的特种作业人员必须按照国家有关规定经专门的安全作业培训，取得相应资格，方可上岗作业。《特种作业人员安全技术培训考核管理规定》（国家安全生产监督管理总局第30号令）第二十一条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t>
  </si>
  <si>
    <t>特种作业操作证的复审</t>
  </si>
  <si>
    <t xml:space="preserve">《特种作业人员安全技术培训考核管理规定》（国家安全生产监督管理总局第30号令）
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第二十四条　申请复审的，考核发证机关应当在收到申请之日起20个工作日内完成复审工作。复审合格的，由考核发证机关签章、登记，予以确认；不合格的，说明理由。
　　申请延期复审的，经复审合格后，由考核发证机关重新颁发特种作业操作证。
</t>
  </si>
  <si>
    <t>特种作业操作证的换证</t>
  </si>
  <si>
    <t>特种作业操作证补办</t>
  </si>
  <si>
    <t>安全生产合格证的颁发</t>
  </si>
  <si>
    <t>其他非煤矿山、危险化学品、烟花爆竹、金属冶炼等生产经营单位主要负责人和安全生产管理人员的安全生产合格证</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</si>
  <si>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</si>
  <si>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非煤矿山生产经营单位主要负责人安全生产合格证取证</t>
  </si>
  <si>
    <t>非煤矿山生产经营单位主要负责人安全生产合格证复审</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</si>
  <si>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t>
  </si>
  <si>
    <t>非煤矿山生产经营单位主要负责人安全生产合格证换证</t>
  </si>
  <si>
    <t>《中华人民共和国安全生产法》（2014年8月31日主席令第十三号）第二十四条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t>
  </si>
  <si>
    <t>非煤矿山生产经营单位安全生产管理人员安全生产合格证取证</t>
  </si>
  <si>
    <t xml:space="preserve">《安全生产法》第二十四条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</si>
  <si>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非煤矿山生产经营单位安全生产管理人员安全生产合格证复审</t>
  </si>
  <si>
    <t>非煤矿山生产经营单位安全生产管理人员安全生产合格证换证</t>
  </si>
  <si>
    <t>金属冶炼生产经营单位主要负责人安全生产合格证取证</t>
  </si>
  <si>
    <t>金属冶炼生产经营单位主要负责人安全生产合格证复审</t>
  </si>
  <si>
    <t>金属冶炼生产经营单位主要负责人安全生产合格证换证</t>
  </si>
  <si>
    <t>金属冶炼生产经营单位安全生产管理人员安全生产合格证取证</t>
  </si>
  <si>
    <t>金属冶炼生产经营单位安全生产管理人员安全生产合格证复审</t>
  </si>
  <si>
    <t>金属冶炼生产经营单位安全生产管理人员安全生产合格证换证</t>
  </si>
  <si>
    <t>危险化学品生产经营单位主要负责人安全生产合格证取证</t>
  </si>
  <si>
    <t>危险化学品生产经营单位主要负责人安全生产合格证复审</t>
  </si>
  <si>
    <t>危险化学品生产经营单位主要负责人安全生产合格证换证</t>
  </si>
  <si>
    <t>危险化学品生产经营单位安全生产管理人员安全生产合格证取证</t>
  </si>
  <si>
    <t>危险化学品生产经营单位安全生产管理人员安全生产合格证复审</t>
  </si>
  <si>
    <t>危险化学品生产经营单位安全生产管理人员安全生产合格证换证</t>
  </si>
  <si>
    <t>安全生产合格证补办</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</si>
  <si>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</si>
  <si>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</si>
  <si>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</si>
  <si>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其他金属冶炼建设项目安全设施设计审查</t>
  </si>
  <si>
    <t>其他危险化学品生产、储存建设项目安全设施设计审查</t>
  </si>
  <si>
    <t>危险化学品生产、储存建设项目安全设施设计审查</t>
  </si>
  <si>
    <t>危险化学品生产、储存建设项目安全设施设计审查（简易程序）—适用于加油站建设项目</t>
  </si>
  <si>
    <t>生产、储存烟花爆竹建设项目安全设施设计审查</t>
  </si>
  <si>
    <t>储存烟花爆竹建设项目安全设施设计审查</t>
  </si>
  <si>
    <t>危险化学品生产、储存建设项目安全条件审查</t>
  </si>
  <si>
    <t>《危险化学品安全管理条例》（2011年国务院令第591号修订）第十二条新建、改建、扩建生产、储存危险化学品的建设项目（以下简称建设项目），应当由安监部门进行安全条件审查。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监部门；安监部门应当自收到报告之日起45日内作出审查决定，并书面通知建设单位。具体办法由国务院安监部门制定。</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</si>
  <si>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</si>
  <si>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</si>
  <si>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【河南省新闻出版局】</t>
  </si>
  <si>
    <t>对新闻出版广电总局负责的出版单位设立、变更（含出版新的报纸、期刊、连续型电子出版物或报纸、期刊、连续型电子出版物变更名称）审批的初审</t>
  </si>
  <si>
    <t>（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t>
  </si>
  <si>
    <t>对国家新闻出版署负责的出版新的报纸审批的初审</t>
  </si>
  <si>
    <t>对国家新闻出版署负责的出版新的期刊审批的初审</t>
  </si>
  <si>
    <t>对国家新闻出版署负责的出版新的连续性电子出版物或连续性电子出版物变更名称审批的初审</t>
  </si>
  <si>
    <t>对国家新闻出版署负责的报纸变更名称审批的初审</t>
  </si>
  <si>
    <t>对国家新闻出版署负责的期刊变更名称审批的初审</t>
  </si>
  <si>
    <t>对新闻出版广电总局负责的图书、音像和电子出版物、期刊出版机构重大选题审批的初审</t>
  </si>
  <si>
    <t>《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t>
  </si>
  <si>
    <t>对国家新闻出版署负责的图书、音像和电子出版物重大选题审批的初审</t>
  </si>
  <si>
    <t>对国家新闻出版署负责的期刊出版机构重大选题审批的初审</t>
  </si>
  <si>
    <t>音像、电子出版物复制单位设立、变更审批</t>
  </si>
  <si>
    <t>《出版管理条例》（国务院令第594号）第三十一条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t>
  </si>
  <si>
    <t>音像、电子出版物复制单位设立审批（经营场所为单位自有产权）</t>
  </si>
  <si>
    <t>音像、电子出版物复制单位设立审批（经营场所为租赁性质）</t>
  </si>
  <si>
    <t>音像、电子出版物复制单位变更名称审批</t>
  </si>
  <si>
    <t>音像、电子出版物复制单位变更地址审批（经营场所为单位自有产权）</t>
  </si>
  <si>
    <t>音像、电子出版物复制单位变更地址审批（经营场所为租赁性质）</t>
  </si>
  <si>
    <t>音像、电子出版物复制单位变更法定代表人（负责人）审批</t>
  </si>
  <si>
    <t>音像、电子出版物复制单位终止复制经营活动审批</t>
  </si>
  <si>
    <t>新闻单位设立驻地方机构审批</t>
  </si>
  <si>
    <t>《国务院对确需保留的行政审批项目设定行政许可的决定》（2004年6月29日国务院令第412号，2009年1月29日予以修改）附件第334项：设立报刊记者站审批（实施机关：省级人民政府出版行政主管部门）。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t>
  </si>
  <si>
    <t>报纸出版单位设立驻地方机构审批（工作场所为单位自有产权）</t>
  </si>
  <si>
    <t>报纸出版单位设立驻地方机构审批（工作场所为租赁性质）</t>
  </si>
  <si>
    <t>中央主要新闻单位所办中央重点新闻网站设立驻地方机构审批（工作场所为单位自有产权）</t>
  </si>
  <si>
    <t>中央主要新闻单位所办中央重点新闻网站设立驻地方机构审批（工作场所为租赁性质）</t>
  </si>
  <si>
    <t>新闻性期刊出版单位、广播电台、电视台、广播电视台、网络广播电视台设立驻地方机构审批（工作场所为单位自有产权）</t>
  </si>
  <si>
    <t>新闻性期刊出版单位、广播电台、电视台、广播电视台、网络广播电视台设立驻地方机构审批（工作场所为租赁性质）</t>
  </si>
  <si>
    <t>从事出版物、包装装潢印刷品和其他印刷品印刷经营活动企业的设立、变更审批</t>
  </si>
  <si>
    <t>《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</si>
  <si>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从事出版物印刷经营活动企业的设立、兼并、合并、分立审批（工作场所为单位自有产权）</t>
  </si>
  <si>
    <t>从事出版物印刷经营活动企业的设立、兼并、合并、分立审批（工作场所为租赁性质）</t>
  </si>
  <si>
    <t>从事出版物印刷经营活动企业变更名称审批</t>
  </si>
  <si>
    <t>从事出版物印刷经营活动企业变更经营场所审批（工作场所为单位自有产权）</t>
  </si>
  <si>
    <t>从事出版物印刷经营活动企业变更经营场所审批（工作场所为租赁性质）</t>
  </si>
  <si>
    <t>从事出版物印刷经营活动企业变更法定代表人（负责人）审批</t>
  </si>
  <si>
    <t>从事出版物印刷经营活动企业终止印刷经营活动审批</t>
  </si>
  <si>
    <t>从事包装装潢印刷品和其他印刷品印刷经营活动企业的设立、兼并、合并、分立审批（工作场所为单位自有产权）</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</si>
  <si>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</si>
  <si>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</si>
  <si>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</si>
  <si>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</si>
  <si>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</si>
  <si>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</si>
  <si>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</si>
  <si>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</si>
  <si>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印刷宗教用品审批</t>
  </si>
  <si>
    <t>《印刷业管理条例》（2001年8月2日国务院令第315号，2016年2月6日予以修改）第三十一条：印刷企业接受委托印刷宗教用品的，必须验证省、自治区、直辖市人民政府宗教事务管理部门的批准文件和省、自治区、直辖市人民政府出版行政部门核发的准印证。</t>
  </si>
  <si>
    <t>音像复制单位、电子出版物复制单位接收委托复制境外音像制品、电子出版物许可</t>
  </si>
  <si>
    <t>《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t>
  </si>
  <si>
    <t>音像复制单位接收委托复制境外音像制品许可</t>
  </si>
  <si>
    <t>电子出版物复制单位接收委托复制境外电子出版物许可</t>
  </si>
  <si>
    <t>印刷委托书备案</t>
  </si>
  <si>
    <t>《印刷业管理条例》（国务院令第315号）
第十七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t>
  </si>
  <si>
    <t>印刷企业接受委托印刷境外出版物审批</t>
  </si>
  <si>
    <t>《印刷业管理条例》（2001年8月2日国务院令第315号，2016年2月6日予以修改）第二十条：印刷企业接受委托印刷境外的出版物的，必须持有关著作权的合法证明文件，经省、自治区、直辖市人民政府出版行政部门批准。</t>
  </si>
  <si>
    <t>内部资料性出版物准印证核发</t>
  </si>
  <si>
    <t>《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</si>
  <si>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连续性内部资料出版物准印证核发</t>
  </si>
  <si>
    <t>《印刷业管理条例》（国务院令第315号）第十九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内部资料性出版物管理办法》（国家新闻出版广电总局令第2号）第二条：“……内部资料分为一次性内部资料和连续性内部资料……”第四条:编印内部资料，应当向所在地省、自治区、直辖市新闻出版行政部门提出申请，经审核批准，领取《准印证》后，方可从事编印活动。第二十五条　省、自治区、直辖市新闻出版行政部门可根据本地区内部资料管理的情况，对本办法规定的内部资料的审批条件和审批程序作出具体规定，也可以规定由副省级以下新闻出版行政部门承担部分审批职责。河南省新闻出版广电局《关于认真学习贯彻&lt;内部资料性出版物管理办法&gt;的通知》（豫新广办[2015]140号）为进一步简政放权，简化审批程序，方便群众办事，除省直单位以外的其他单位申办一次性内部资料性出版物的，按照属地管理原则，省局委托省辖市和省直管县（市）文化广电新闻出版管理部门审批。</t>
  </si>
  <si>
    <t>一次性内部资料准印证核发</t>
  </si>
  <si>
    <t>出版物批发单位设立、变更审批</t>
  </si>
  <si>
    <t>《出版管理条例》（2001年10月25日国务院令第343号，2016年2月6日予以修改）第三十五条：单位从事出版物批发业务的，须经省、自治区、直辖市人民政府出版行政主管部门审核许可。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t>
  </si>
  <si>
    <t>出版物批发单位设立、兼并、合并、分立审批（工作场所为单位自有产权）</t>
  </si>
  <si>
    <t>出版物批发单位设立、兼并、合并、分立审批（工作场所为租赁性质）</t>
  </si>
  <si>
    <t>出版物批发单位变更名称审批</t>
  </si>
  <si>
    <t>出版物批发单位变更经营地址审批（工作场所为单位自有产权）</t>
  </si>
  <si>
    <t>出版物批发单位变更经营地址审批（工作场所为租赁性质）</t>
  </si>
  <si>
    <t>出版物批发单位变更法定代表人审批</t>
  </si>
  <si>
    <t>出版物批发单位变更注册资本审批</t>
  </si>
  <si>
    <t>出版物批发单位终止经营活动审批</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</si>
  <si>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</si>
  <si>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</si>
  <si>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</si>
  <si>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</si>
  <si>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</si>
  <si>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</si>
  <si>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</si>
  <si>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</si>
  <si>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</si>
  <si>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</si>
  <si>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电子出版物制作单位设立、变更审批</t>
  </si>
  <si>
    <t>《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t>
  </si>
  <si>
    <t>电子出版物制作单位设立、变更名称、兼并、合并、分立审批（工作场所为单位自有产权）</t>
  </si>
  <si>
    <t>电子出版物制作单位设立、变更名称、兼并、合并、分立审批（工作场所为租赁性质）</t>
  </si>
  <si>
    <t>电子出版物制作单位变更地址审批（工作场所为单位自有产权）</t>
  </si>
  <si>
    <t>电子出版物制作单位变更地址审批（工作场所为租赁性质）</t>
  </si>
  <si>
    <t>电子出版物制作单位变更法定代表人（负责人）审批</t>
  </si>
  <si>
    <t>电子出版物制作单位终止制作经营活动审批</t>
  </si>
  <si>
    <t>音像制作单位设立、变更审批</t>
  </si>
  <si>
    <t>《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t>
  </si>
  <si>
    <t>音像制作单位设立、变更名称、兼并、合并、分立审批（工作场所为单位自有产权）</t>
  </si>
  <si>
    <t>音像制作单位设立、变更名称、兼并、合并、分立审批（工作场所为租赁性质）</t>
  </si>
  <si>
    <t>音像制作单位变更地址审批（工作场所为单位自有产权）</t>
  </si>
  <si>
    <t>音像制作单位变更地址审批（工作场所为租赁性质）</t>
  </si>
  <si>
    <t>音像制作单位变更法定代表人（负责人）审批</t>
  </si>
  <si>
    <t>音像制作单位终止制作经营活动审批</t>
  </si>
  <si>
    <t>对新闻出版广电总局负责的中学小学教科书出版资质审批的初审</t>
  </si>
  <si>
    <t>《出版管理条例》（国务院令第594号）第三十条：“中学小学教科书由国务院教育行政主管部门审定；其出版、发行单位应当具有适应教科书出版、发行业务需要的资金、组织机构和人员等条件，并取得国务院出版行政主管部门批准的教科书出版、发行资质。”</t>
  </si>
  <si>
    <t>对国家新闻出版署负责的中学小学教科书出版资质审批的初审</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</si>
  <si>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</si>
  <si>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</si>
  <si>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设立中外合资、合作印刷企业审批（工作场所为单位自有产权）</t>
  </si>
  <si>
    <t>设立中外合资、合作印刷企业审批（工作场所为租赁性质）</t>
  </si>
  <si>
    <t>设立外商独资包装装潢印刷企业审批（工作场所为单位自有产权）</t>
  </si>
  <si>
    <t>设立外商独资包装装潢印刷企业审批（工作场所为租赁性质）</t>
  </si>
  <si>
    <t>期刊、报纸变更刊期、报纸变更开版审批</t>
  </si>
  <si>
    <t>《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t>
  </si>
  <si>
    <t>期刊变更刊期审批</t>
  </si>
  <si>
    <t>报纸变更刊期审批</t>
  </si>
  <si>
    <t>报纸变更开版审批</t>
  </si>
  <si>
    <t>对新闻出版广电总局负责的订户订购境外出版物审批的初审</t>
  </si>
  <si>
    <t>《出版管理条例》（国务院令第594号）第七十三条：“接受境外机构或者个人赠送出版物的管理办法、订户订购境外出版物的管理办法、网络出版审批和管理办法，由国务院出版行政主管部门根据本条例的原则另行制定”。
具体管理办法为《订户订购进口出版物管理办法》（新闻出版总署令第51号）。</t>
  </si>
  <si>
    <t>对国家新闻出版署负责的订户订购境外出版物审批的初审</t>
  </si>
  <si>
    <t>承印加工境外包装装潢和其他印刷品备案核准</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</si>
  <si>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t>
  </si>
  <si>
    <t>进口出版物目录备案核准</t>
  </si>
  <si>
    <t>《出版管理条例》（2001年10月25日国务院令第343号，2016年2月6日予以修改）第四十六条：出版物进口经营单位应当在进口出版物前将拟进口的出版物目录报省级以上人民政府出版行政主管部门备案。</t>
  </si>
  <si>
    <t>加工贸易项下光盘进出口审批</t>
  </si>
  <si>
    <t>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t>
  </si>
  <si>
    <t>作品自愿登记</t>
  </si>
  <si>
    <t>【规章】《作品自愿登记试行办法》（1994年12月31日国家版权局发布）
第二条作品实行自愿登记。
第三条各省、自治区、直辖市版权局负责本辖区的作者或其他著作权人的作品登记工作。国家版权局负责外国以及台湾、香港和澳门地区的作者或其他著作权人的作品登记工作。</t>
  </si>
  <si>
    <t>出版外国图书合同登记</t>
  </si>
  <si>
    <t>关于对出版外国图书进行合同登记的通知;中华人民共和国著作权法实施条例</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</si>
  <si>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</si>
  <si>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</si>
  <si>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</si>
  <si>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</si>
  <si>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对图书质量复检异议的裁决</t>
  </si>
  <si>
    <t>【规章】《图书质量管理规定》（新闻出版总署令第26号）
第十三条新闻出版行政部门实施图书质量检查，须将审读记录和检查结果书面通知出版单位。
出版单位如有异议，可以在接到通知后15日内提出申辩意见，请求复检。对复检结论仍有异议的，可以向上一级新闻出版行政部门请求裁定。</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</si>
  <si>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</si>
  <si>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</si>
  <si>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</si>
  <si>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</si>
  <si>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组建图书出版集团审核</t>
  </si>
  <si>
    <t>《出版管理条例》（国务院令第594号）第十七条“出版单位变更名称、主办单位或者其主管机关、业务范围，合并或者分立，出版新的报纸、期刊，或者报纸、期刊变更名称、刊期的，应当依照本条例第十二条、第十三条的规定办理审批手续。” 《图书出版管理规定》（新闻出版总署令第36号 ）第十条“其他单位设立图书出版单位，经主管单位审核同意后，由主办单位向所在地省、自治区、直辖市新闻出版行政部门提出申请，省、自治区、直辖市新闻出版行政部门审核同意后，报新闻出版总署审批。”；第十八条“组建图书出版集团，参照本规定第十条办理。”</t>
  </si>
  <si>
    <t>地方报刊出版单位组建报业、期刊集团审核</t>
  </si>
  <si>
    <t>《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t>
  </si>
  <si>
    <t>地方报纸出版单位组建报业集团审核</t>
  </si>
  <si>
    <t>地方期刊出版单位组建期刊集团审核</t>
  </si>
  <si>
    <t>图书、音像、电子出版物出版单位年度出版计划审核</t>
  </si>
  <si>
    <t>《图书出版管理规定》（新闻出版总署令第36号）第二十三条：“图书出版实行年度出版计划备案制度。图书出版单位的年度出版计划，须经省、自治区、直辖市新闻出版行政部门审核后报新闻出版总署备案。”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t>
  </si>
  <si>
    <t>图书出版单位年度出版计划审核</t>
  </si>
  <si>
    <t>音像出版单位年度出版计划审核</t>
  </si>
  <si>
    <t>电子出版物出版单位年度出版计划审核</t>
  </si>
  <si>
    <t>图书出版单位年度核验</t>
  </si>
  <si>
    <t>行政检查</t>
  </si>
  <si>
    <t>《图书出版管理规定》（新闻出版总署令第36号）第三十五条：“图书出版的监督管理实行属地原则。省、自治区、直辖市新闻出版行政部门依法对本行政区域内的图书出版进行监督管理，负责本行政区域内图书出版单位的审核登记、年度核验及其出版图书的审读、质量评估等管理工作。”第四十条：“图书出版单位实行年度核验制度，年度核验每两年进行一次。年度核验按照以下程序进行：（一）图书出版单位提出年度自查报告，填写由新闻出版总署统一印制的图书出版年度核验表，经图书出版单位的主办单位、主管单位审核盖章后，在规定时间内报所在地省、自治区、直辖市新闻出版行政部门；（二）省、自治区、直辖市新闻出版行政部门在收到图书出版单位自查报告、图书出版年度核验表等年度核验材料30日内予以审核查验、出具审核意见，报送新闻出版总署；（三）新闻出版总署在收到省、自治区、直辖市新闻出版行政部门报送的图书出版单位年度核验材料和审核意见60日内作出是否予以通过年度核验的批复；（四）图书出版单位持新闻出版总署予以通过年度核验的批复文件、图书出版许可证副本等相关材料，到所在地省、自治区、直辖市新闻出版行政部门办理登记手续。”</t>
  </si>
  <si>
    <t>音像、电子出版单位年度核验</t>
  </si>
  <si>
    <t>《音像制品出版管理规定》（新闻出版总署令第22号）第四十条：“音像出版单位实行审核登记制度，审核登记每2年进行1次。”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t>
  </si>
  <si>
    <t>音像出版单位年度核验</t>
  </si>
  <si>
    <t>电子出版单位年度核验</t>
  </si>
  <si>
    <t>报纸出版单位年度核验</t>
  </si>
  <si>
    <t>《报纸出版管理规定》（新闻出版总署令第32号令）第五十条“省、自治区、直辖市新闻出版行政部门负责对本行政区域的报纸出版单位实施年度核验。年度核验内容包括报纸出版单位及其所出版报纸登记项目、出版质量、遵纪守法情况、新闻记者证和记者站管理等。”</t>
  </si>
  <si>
    <t>期刊年度核验</t>
  </si>
  <si>
    <t>《期刊出版管理规定》（新闻出版总署31号令）第四十八条：“省、自治区、直辖市新闻出版行政部门负责对本行政区域的期刊实施年度核验。年度核验内容包括期刊出版单位及其所出版期刊登记项目、出版质量、遵纪守法情况等。”</t>
  </si>
  <si>
    <t>中小学教学用书技术标准审核执行情况复核</t>
  </si>
  <si>
    <t>《国家发展改革委、新闻出版总署关于进一步加强中小学教材价格管理等有关事项的通知》（发改价格〔2006〕816号）第三条“教材要通过所在地省级新闻出版行政部门的技术标准执行情况复核后，方可申报核定价格。”</t>
  </si>
  <si>
    <t>中小学教辅材料零售价格审核</t>
  </si>
  <si>
    <t>《国家发展改革委、新闻出版总署、教育部关于加强中小学教辅材料价格监管的通知》（发改价格〔2012〕975号）第3页“地方出版单位指定的教辅材料零售价格，要按照规定程序报送注册地省级价格主管部门、新闻出版部门确认。”</t>
  </si>
  <si>
    <t>出版单位配合本版出版物出版音像制品、电子出版物审核</t>
  </si>
  <si>
    <t>《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t>
  </si>
  <si>
    <t>出版单位配合本版出版物出版音像制品审核</t>
  </si>
  <si>
    <t>出版单位配合本版出版物出版电子出版物审核</t>
  </si>
  <si>
    <t>出版物批发单位设立、变更或者兼并、合并、分立审核</t>
  </si>
  <si>
    <t>《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t>
  </si>
  <si>
    <t>出版物批发单位设立、兼并、合并、分立审核（工作场所为单位自有产权）</t>
  </si>
  <si>
    <t>出版物批发单位设立、兼并、合并、分立审核（工作场所为租赁性质）</t>
  </si>
  <si>
    <t>出版物批发单位变更名称审核</t>
  </si>
  <si>
    <t>出版物批发单位变更经营地址审核（工作场所为单位自有产权）</t>
  </si>
  <si>
    <t>出版物批发单位变更经营地址审核（工作场所为租赁性质）</t>
  </si>
  <si>
    <t>出版物批发单位变更法定代表人审核</t>
  </si>
  <si>
    <t>出版物批发单位变更注册资本审核</t>
  </si>
  <si>
    <t>出版物批发单位终止经营活动审核</t>
  </si>
  <si>
    <t>新闻单位驻地方机构年度核验</t>
  </si>
  <si>
    <t>《国务院关于修改&lt;国务院对确需保留的行政审批项目设定行政许可的决定&gt;的决定》（国务院令第617号 ）第二项：将第334项的项目名称，由“设立报刊记者站审批”修改为“新闻单位设立驻地方机构审批”。《报刊记者站管理办法》（中华人民共和国新闻出版总署令第43号令）第三十条：“报刊记者站年度核验每年一次，年度核验工作每年2月开始，4月15日前结束，各省、自治区、直辖市新闻出版行政部门须在4月30日前，将本地报刊记者站年度核验情况报新闻出版总署。”第三十一条：“报刊记者站年度核验由省、自治区、直辖市新闻出版行政部门统一组织。报刊记者站须按时参加年度核验。</t>
  </si>
  <si>
    <t>记者证年度核验</t>
  </si>
  <si>
    <t>《新闻记者证管理办法》（国家新闻出版总署令第44号）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t>
  </si>
  <si>
    <t>【河南省农业农村厅】</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</si>
  <si>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</si>
  <si>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</si>
  <si>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水产原种场的水产苗种生产许可证核发</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</si>
  <si>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t>
  </si>
  <si>
    <t>水产原种场的水产苗种生产审批</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</si>
  <si>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</si>
  <si>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</si>
  <si>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水产苗种进出口审批</t>
  </si>
  <si>
    <t xml:space="preserve">《中华人民共和国渔业法》（全国人民代表大会常务委员会2013年12月28日修正）第十六条第二款：水产苗种的进口、出口由国务院渔业行政主管部门或者省、自治区、直辖市人民政府渔业行政主管部门审批。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
</t>
  </si>
  <si>
    <t>水产苗种进口审（核）批</t>
  </si>
  <si>
    <t>水产苗种出口审（核）批</t>
  </si>
  <si>
    <t>外国人在我国对国家重点保护水生野生动物进行野外考察或者在野外拍摄电影、录像等活动审批</t>
  </si>
  <si>
    <t xml:space="preserve">1.《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　第四十条：外国人在我国对国家重点保护野生动物进行野外考察或者在野外拍摄电影、录像，应当经省、自治区、直辖市人民政府野生动物保护主管部门或者其授权的单位批准，并遵守有关法律法规规定。
2.《中华人民共和国水生野生动物利用特许办法》（农业部令2013年第5号修订）第四十五条 外国人在我国境内进行有关水生野生动物科学考察、标本采集、拍摄电影、录像等活动的，应当向水生野生动物所在地省级渔业行政主管部门提出申请。省级渔业行政主管部门应当自申请受理之日起20日内作出是否准予其活动的决定。
</t>
  </si>
  <si>
    <t>外国人对国家重点保护水生野生动物进行科学考察、标本采集、拍摄电影、录像等活动审批</t>
  </si>
  <si>
    <t>猎捕国家一级保护水生野生动物的初审</t>
  </si>
  <si>
    <t xml:space="preserve">《中华人民共和国野生动物保护法》（1988年11月8日主席令第九号，2016年7月2日予以修订）第七条：国务院林业、渔业主管部门分别主管全国陆生、水生野生动物保护工作。县级以上地方人民政府林业、渔业主管部门分别主管本行政区域内陆生、水生野生动物保护工作。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中华人民共和国水生野生动物保护实施条例》（1993年9月17日国务院批准，1993年10月5日农业部令第1号发布，2011年1月8日予以修改，2013年12月7日予以修改）第十三条：需要捕捉国家一级保护水生野生动物的，必须附具申请人所在地和捕捉地的省、自治区、直辖市人民政府渔业行政主管部门签署的意见，向国务院渔业行政主管部门申请特许捕捉证。
</t>
  </si>
  <si>
    <t>猎捕国家一级保护水生野生动物初审</t>
  </si>
  <si>
    <t>猎捕国家二级保护水生野生动物审批</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</si>
  <si>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一条：需要猎捕国家二级保护野生动物的，应当向省、自治区、直辖市人民政府野生动物保护主管部门申请特许猎捕证。</t>
  </si>
  <si>
    <t>出售、购买、利用国家重点保护水生野生动物及其制品（白鱀豚等）和人工繁育国家重点保护水生野生动物（白鱀豚等）的初审</t>
  </si>
  <si>
    <t xml:space="preserve">《中华人民共和国野生动物保护法》（2016年7月2日主席令第47号，2017年1月1日起施行）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 </t>
  </si>
  <si>
    <t>出售、购买、利用国家重点保护水生野生动物及其制品（白鱀豚等）的初审</t>
  </si>
  <si>
    <t>人工繁育国家重点保护水生野生动物（白鱀豚等）的初审</t>
  </si>
  <si>
    <t>出售、购买、利用国家重点保护水生野生动物及其制品审批</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</si>
  <si>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</si>
  <si>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人工繁育国家重点保护水生野生动物审批</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</si>
  <si>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t>
  </si>
  <si>
    <t>养殖、科研等特殊需要在禁渔期、禁渔区作业审批</t>
  </si>
  <si>
    <t>《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t>
  </si>
  <si>
    <t>养殖、科研等特殊需要在禁渔期、禁渔区作业或捕捞名贵水生生物审批</t>
  </si>
  <si>
    <t xml:space="preserve">A </t>
  </si>
  <si>
    <t>重要经济价值的苗种或禁捕怀卵亲体的捕捞许可</t>
  </si>
  <si>
    <t>《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t>
  </si>
  <si>
    <t>重要经济价值的苗种捕捞许可</t>
  </si>
  <si>
    <t>禁捕怀卵亲体的捕捞许可</t>
  </si>
  <si>
    <t>渔业船网工具控制指标审批、审核上报</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</si>
  <si>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渔业捕捞许可管理规定》（2002年8月23日农业部令第19号,2013年12月31日予以修改）第三条：国家对捕捞业实行船网工具控制指标管理，实行捕捞许可证制度和捕捞限额制度。第十一条：下列海洋捕捞渔船的船网工具指标，向省级人民政府渔业行政主管部门申请。省级人民政府渔业行政主管部门应当自申请受理之日起20日内完成初步审查，并将审查意见和申请人的全部申请材料报农业部审批：（一）专业远洋渔船；（二）海洋大型拖网、围网渔船……</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</si>
  <si>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</si>
  <si>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</si>
  <si>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</si>
  <si>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</si>
  <si>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</si>
  <si>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</si>
  <si>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</si>
  <si>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</si>
  <si>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</si>
  <si>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</si>
  <si>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</si>
  <si>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</si>
  <si>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</si>
  <si>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</si>
  <si>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</si>
  <si>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</si>
  <si>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</si>
  <si>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</si>
  <si>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从国外引进农业种子、苗木检疫审批</t>
  </si>
  <si>
    <t>《植物检疫条例》（国务院令第98号）第十二条：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
《植物检疫条例实施细则（农业部分）》（农业部令第5号发布）第二十一条：从国外引进种子、苗木和其他繁殖材料（国家禁止进境的除外），实行农业部和省、自治区、直辖市农业主管部门两级审批。种苗的引进单位或者代理进口单位应当在对外签订贸易合同、协议三十日前向种苗种植地的省、自治区、直辖市植物检疫机构提出申请，办理国外引种检疫审批手续。引种数量较大的，由种苗种植地的省、自治区、直辖市植物检疫机构审核并签署意见后，报农业部农业司或其授权单位审批。</t>
  </si>
  <si>
    <t>从国外引进农业种子、苗木检疫审（核）批</t>
  </si>
  <si>
    <t>采集国家一级保护野生植物（农业类）审批</t>
  </si>
  <si>
    <t>《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t>
  </si>
  <si>
    <t>采集国家一级保护野生植物（农业类）审批（国事活动）</t>
  </si>
  <si>
    <t>采集国家一级保护野生植物（农业类）审批（进行科学考察、进行野生植物人工培育驯化,承担省部级以上科研项目）</t>
  </si>
  <si>
    <t>采集国家一级保护野生植物（农业类）审批（调控野生植物种群数量、结构）</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</si>
  <si>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</si>
  <si>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</si>
  <si>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外国人在中国境内对国家重点保护农业野生植物进行野外考察审批</t>
  </si>
  <si>
    <t>《中华人民共和国野生植物保护条例》（1996年9月30日国务院令第204号））第二十一条：外国人不得在中国境内采集或者收购国家重点保护野生植物。外国人在中国境内对国家重点保护野生植物进行野外考察的，必须向国家重点保护野生植物所在地的省、自治区、直辖市人民政府野生植物行政主管部门提出申请，经其审核后，报国务院野生植物行政主管部门或者其授权的机构批准；直接向国务院野生植物行政主管部门提出申请的，国务院野生植物行政主管部门在批准前，应当征求有关省、自治区、直辖市人民政府野生植物行政主管部门的意见。
《国务院关于第四批取消和调整行政审批项目的决定》（国发﹝2007﹞33号）附件2《国务院决定调整的行政审批项目目录》第5项：“外国人在中国境内野外考察国家点保护农业野生植物审批”下放至省、自治区、直辖市野生植物行政主管部门实施。</t>
  </si>
  <si>
    <t>出口国家重点保护的农业野生植物或进出口中国参加的国际公约限制进出口的农业野生植物审批</t>
  </si>
  <si>
    <t>《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t>
  </si>
  <si>
    <t>出口国家重点保护农业野生植物审批（单位）</t>
  </si>
  <si>
    <t>出口国家重点保护农业野生植物审批（个人）</t>
  </si>
  <si>
    <t>进出口中国参加的国际公约所限制进出口的野生植物审批（单位）</t>
  </si>
  <si>
    <t>进出口中国参加的国际公约所限制进出口的野生植物审批（个人）</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</si>
  <si>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</si>
  <si>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</si>
  <si>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禁用渔具、禁用捕捞方法使用审批</t>
  </si>
  <si>
    <t>《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t>
  </si>
  <si>
    <t>向境外提供或者与境外机构、个人开展合作研究利用农作物、食用菌、草类、烟草、中药材种质资源和进出口农作物种子审批</t>
  </si>
  <si>
    <t>向境外提供或者与境外机构、个人开展合作研究利用农作物、食用菌、烟草、中药材种质资源审批</t>
  </si>
  <si>
    <t xml:space="preserve">    《中华人民共和国种子法》（2000 年 7 月 8 日主席令第三十四号，2015年 11 月 4 日予以修改）第十一条 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从境外引进种质资源的，依照国务院农业、林业行政主管部门的有关规定办理。”
    《农作物种质资源管理办法》第二十七条：“国家对农作物种质资源享有主权，任何单位和个人向境外提供种质资源，应当经所在地省、自治区、直辖市农业行政主管部门审核，报农业部审批。”</t>
  </si>
  <si>
    <t>向境外提供种质资源审核</t>
  </si>
  <si>
    <t>限制使用农药经营许可</t>
  </si>
  <si>
    <t xml:space="preserve">《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t>
  </si>
  <si>
    <t>限制使用农药经营许可证申请</t>
  </si>
  <si>
    <t>限制使用农药经营许可证变更</t>
  </si>
  <si>
    <t>限制使用农药经营许可证延续</t>
  </si>
  <si>
    <t xml:space="preserve">《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《农药经营许可管理办法 》
中华人民共和国农业部令2017年第5号公布                                         
第二十五条  有下列情形之一的，发证机关依法注销农药经营许可证：
（一）农药经营者申请注销的；
（二）主体资格依法终止的；
（三）农药经营许可有效期届满未申请延续的；
（四）农药经营许可依法被撤回、撤销、吊销的；
（五）依法应当注销的其他情形。
</t>
  </si>
  <si>
    <t>限制使用农药经营许可证注销</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</si>
  <si>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</si>
  <si>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</si>
  <si>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</si>
  <si>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</si>
  <si>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</si>
  <si>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</si>
  <si>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</si>
  <si>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</si>
  <si>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</si>
  <si>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</si>
  <si>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农药生产许可</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</si>
  <si>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20个工作日内作出审批决定，必要时应当进行实地核查。符合条件的，核发农药生产许可证；不符合条件的，书面通知申请人并说明理由。</t>
  </si>
  <si>
    <t>农药生产许可证申请</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</si>
  <si>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21个工作日内作出审批决定，必要时应当进行实地核查。符合条件的，核发农药生产许可证；不符合条件的，书面通知申请人并说明理由。</t>
  </si>
  <si>
    <t>农药生产许可证变更</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</si>
  <si>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22个工作日内作出审批决定，必要时应当进行实地核查。符合条件的，核发农药生产许可证；不符合条件的，书面通知申请人并说明理由。</t>
  </si>
  <si>
    <t>农药生产许可证延续</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</si>
  <si>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23个工作日内作出审批决定，必要时应当进行实地核查。符合条件的，核发农药生产许可证；不符合条件的，书面通知申请人并说明理由。
《农药生产许可管理办法》中华人民共和国农业农村部令2018年第2号                  
第二十三条  有下列情形之一的，由省级农业部门依法注销农药生产许可证：
（一）企业申请注销的；
（二）企业主体资格依法终止的；
（三）农药生产许可有效期届满未申请延续的；
（四）农药生产许可依法被撤回、撤销、吊销的；
（五）依法应当注销的其他情形。</t>
  </si>
  <si>
    <t>农药生产许可证注销</t>
  </si>
  <si>
    <t>农药登记证持有人变更初审</t>
  </si>
  <si>
    <t xml:space="preserve">《关于规范农药登记证持有人变更等事项的通知》（农农（农药）〔2019〕132号）（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t>
  </si>
  <si>
    <t>农药登记初审</t>
  </si>
  <si>
    <t>《农药管理条例》（1997年5月8日国务院令第216号发布，2017年3月16日予以修改）第七条：国家实行农药登记制度。农药生产企业、向中国出口农药的企业应当依照本条例的规定申请农药登记，新农药研制者可以依照本条例的规定申请农药登记。国务院农业主管部门所属的负责农药检定工作的机构负责农药登记具体工作。省、自治区、直辖市人民政府农业主管部门所属的负责农药检定工作的机构协助做好本行政区域的农药登记具体工作。第十一条：登记试验结束后，申请人应当向所在地省、自治区、直辖市人民政府农业主管部门提出农药登记申请，并提交登记试验报告、标签样张和农药产品质量标准及其检验方法等申请资料；申请新农药登记的，还应当提交农药标准品。省、自治区、直辖市人民政府农业主管部门应当自受理申请之日起20个工作日内提出初审意见，并报送国务院农业主管部门。向中国出口农药的企业申请农药登记的，应当持本条第一款规定的资料、农药标准品以及在有关国家（地区）登记、使用的证明材料，向国务院农业主管部门提出申请。第十三条：农药登记证有效期为5年。有效期届满，需要继续生产农药或者向中国出口农药的，农药登记证持有人应当在有效期届满90日前向国务院农业主管部门申请延续。农药登记证载明事项发生变化的，农药登记证持有人应当按照国务院农业主管部门的规定申请变更登记。 
《中华人民共和国农业法》第二十五条第一款农药、兽药、饲料和饲料添加剂、肥料、种子、农业机械等可能危害人畜安全的农业生产资料的生产经营，依照相关法律、行政法规的规定实行登记或者许可制度。</t>
  </si>
  <si>
    <t>肥料登记初审</t>
  </si>
  <si>
    <t>《中华人民共和国农业法》第二十五条：农药、兽药、饲料和饲料添加剂、肥料、种子、农业机械等可能危害人畜安全的农业生产资料的生产经营，依照相关法律、行政法规的规定实行登记或者许可制度。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t>
  </si>
  <si>
    <t>肥料登记（首次）初审</t>
  </si>
  <si>
    <t>肥料登记（续展）初审</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</si>
  <si>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</si>
  <si>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</si>
  <si>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权限内肥料登记</t>
  </si>
  <si>
    <t xml:space="preserve">《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t>
  </si>
  <si>
    <t>权限内肥料登记（续展）</t>
  </si>
  <si>
    <t>权限内肥料登记（变更）</t>
  </si>
  <si>
    <t>权限内肥料登记（首次）</t>
  </si>
  <si>
    <t>国家重点保护的天然种质资源的采集、采伐批准</t>
  </si>
  <si>
    <t>《中华人民共和国种子法》（2000年7月8日主席令第三十四号，2015年11月4日予以修改）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</si>
  <si>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</si>
  <si>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</si>
  <si>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农作物种子生产经营许可证核发（A证设立）</t>
  </si>
  <si>
    <t>农作物种子生产经营许可证核发（B证设立）</t>
  </si>
  <si>
    <t>农作物种子生产经营许可证核发（主证变更）</t>
  </si>
  <si>
    <t>农作物种子生产经营许可证核发（副证变更）</t>
  </si>
  <si>
    <t>农作物种子生产经营许可证核发（CD证设立）</t>
  </si>
  <si>
    <t>农作物种子生产经营许可证初审</t>
  </si>
  <si>
    <t>从事种子进出口业务公司的农作物种子生产经营许可证的初审</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</si>
  <si>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</si>
  <si>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非主要农作物品种登记初审</t>
  </si>
  <si>
    <t>《中华人民共和国种子法》（2000年7月8日主席令第三十四号，2015年11月4日予以修改）第二十二条:国家对部分非主要农作物实行品种登记制度。列入非主要农作物登记目录的品种在推广前应当登记。省、自治区、直辖市人民政府农业主管部门自受理品种登记申请之日起二十个工作日内，对申请者提交的申请文件进行书面审查，符合要求的，报国务院农业主管部门予以登记公告。
《非主要农作物品种登记办法》（农业部令2017年第1号）第四条:国家对部分非主要农作物实行品种登记制度。列入非主要农作物登记目录的品种在推广前应当登记。第六条:省级人民政府农业主管部门负责品种登记的具体实施和监督管理，受理品种登记申请，对申请者提交的申请文件进行书面审查。</t>
  </si>
  <si>
    <t>农作物种子质量检验机构资格认定</t>
  </si>
  <si>
    <t>《中华人民共和国种子法》（2000年7月8日主席令第三十四号，2015年11月4日予以修改）第四十八条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t>
  </si>
  <si>
    <t>农作物种子质量检验机构资格认定（申请）</t>
  </si>
  <si>
    <t>农作物种子质量检验机构资格认定（注销）</t>
  </si>
  <si>
    <t>农作物种子质量检验机构资格认定（延续）</t>
  </si>
  <si>
    <t>农作物种子质量检验机构资格认定（变更）</t>
  </si>
  <si>
    <t>向国外申请农业植物新品种权审批</t>
  </si>
  <si>
    <t>《中华人民共和国植物新品种保护条例》（1997年3月20日国务院令第213号,2013年1月31日予以修改）第二十六条：中国的单位或者个人将国内培育的植物新品种向国外申请品种权的，应当向审批机关登记。
《国务院关于取消和下放一批行政审批项目的决定》（国发〔2014〕5号）附件第72项：向国外申请农业植物新品种权审批。处理决定：下放至省级人民政府农业主管部门。</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</si>
  <si>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</si>
  <si>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</si>
  <si>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省级及以下农产品质量安全检测机构考核</t>
  </si>
  <si>
    <t>《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t>
  </si>
  <si>
    <t>农产品质量安全检测机构考核（申请）</t>
  </si>
  <si>
    <t>农产品质量安全检测机构考核（变更）</t>
  </si>
  <si>
    <t>农产品质量安全检测机构考核（延续）</t>
  </si>
  <si>
    <t>农产品质量安全检测机构考核（注销）</t>
  </si>
  <si>
    <t>农业转基因生物加工审批</t>
  </si>
  <si>
    <t>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t>
  </si>
  <si>
    <t>农业转基因生物加工审批（申请）</t>
  </si>
  <si>
    <t>农业转基因生物加工审批（延续）</t>
  </si>
  <si>
    <t>农业转基因生物加工审批（变更）</t>
  </si>
  <si>
    <t>出口蚕遗传资源、涉外合作研究利用蚕遗传资源初审</t>
  </si>
  <si>
    <t>《蚕种管理办法》第九条禁止除杂交一代蚕品种以外的蚕遗传资源出口。因交换需要出口蚕遗传资源的，应当向省级人民政府农业（蚕业）行政主管部门提出申请，同时提出国家共享惠益方案。省级人民政府农业（蚕业）行政主管部门应当自受理申请之日起二十个工作日内完成审核，并报农业部批准。农业部在二十个工作日内做出审批决定，不予批准的，书面通知申请人并说明理由。引进蚕遗传资源，应当办理检疫手续，并在引进后三十日内向农业部备案。对外合作研究利用蚕遗传资源的，按照国务院规定的畜禽遗传资源对外合作研究利用的审批办法审批。</t>
  </si>
  <si>
    <t>新选育或引进蚕品种中间试验同意</t>
  </si>
  <si>
    <t>《中华人民共和国畜牧法》（2005年12月29日主席令第四十五号，2015年4月24日予以修改）第二条：蜂、蚕的资源保护利用和生产经营，适用本法有关规定。第三十四条：蚕种的资源保护、新品种选育、生产经营和推广适用本法有关规定，具体管理办法由国务院农业行政主管部门制定。
《蚕种管理办法》（2006年6月28日农业部令第68号）第十四条：新选育或者引进的蚕品种，需要在申请审定前进行小规模（每季1000张或者1000把蚕种以内）中试的，应当经试验所在地省级人民政府农业（蚕业）行政主管部门同意。</t>
  </si>
  <si>
    <t>草种、食用菌菌种质量检验机构资格认定</t>
  </si>
  <si>
    <t>《中华人民共和国种子法》（2000年7月8日主席令第三十四号，2015年11月4日予以修改）第四十八条：承担种子质量检验的机构应当具备相应的检测条件、能力，并经省级以上人民政府有关主管部门考核合格。第九十三条：草种、烟草种、中药材种、食用菌菌种的种质资源管理和选育、生产经营、管理等活动，参照本法执行。
《国务院关于取消和下放一批行政审批项目的决定》（国发〔2014〕5号）附件第78项：食用菌菌种质量检验机构资格认定。处理决定：下放至省级人民政府农业主管部门。第80项：草种质量检验机构资格认定。处理决定：下放至省级人民政府农业主管部门。</t>
  </si>
  <si>
    <t>食用菌菌种质量检验机构资格认定</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</si>
  <si>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</si>
  <si>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</si>
  <si>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食用菌菌种生产经营许可证核发（母种）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</si>
  <si>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</si>
  <si>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食用菌菌种生产经营许可证核发（原种）</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</si>
  <si>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</si>
  <si>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</si>
  <si>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草种、食用菌菌种进出口审批</t>
  </si>
  <si>
    <t>《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t>
  </si>
  <si>
    <t>食用菌菌种进出口审批</t>
  </si>
  <si>
    <t>草种进出口审批</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</si>
  <si>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</si>
  <si>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</si>
  <si>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</si>
  <si>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</si>
  <si>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</si>
  <si>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</si>
  <si>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</si>
  <si>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</si>
  <si>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</si>
  <si>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</si>
  <si>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</si>
  <si>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</si>
  <si>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</si>
  <si>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</si>
  <si>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</si>
  <si>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</si>
  <si>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执业兽医资格证书核发</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</si>
  <si>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</si>
  <si>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</si>
  <si>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</si>
  <si>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</si>
  <si>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</si>
  <si>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</si>
  <si>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</si>
  <si>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</si>
  <si>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</si>
  <si>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兽药生产许可证核发</t>
  </si>
  <si>
    <t>《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t>
  </si>
  <si>
    <t>兽药生产许可证核发（复验换发）</t>
  </si>
  <si>
    <t>兽药生产许可证核发（原址改扩建）</t>
  </si>
  <si>
    <t>兽药生产许可证核发（异地改扩建）</t>
  </si>
  <si>
    <t>兽药生产许可证核发（迁址重建）</t>
  </si>
  <si>
    <t>兽药生产许可证核发（设立）</t>
  </si>
  <si>
    <t>兽药生产许可证核发（变更）</t>
  </si>
  <si>
    <t>《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《国务院关于取消和调整一批行政审批项目等事项的决定》（国发〔2015〕11号）附件1第42项：“兽药生产许可证核发”下放至省级人民政府兽药行政主管部门实施。</t>
  </si>
  <si>
    <t>兽药生产许可证核发（注销）</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</si>
  <si>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</si>
  <si>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</si>
  <si>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省内运输高致病性病原微生物菌（毒）种或者样本许可</t>
  </si>
  <si>
    <t>《病原微生物实验室生物安全管理条例》（2004年11月12日国务院令第424号，2018年4月4日予以修改）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t>
  </si>
  <si>
    <t>从事高致病性或疑似高致病性病原微生物实验活动审批</t>
  </si>
  <si>
    <t>《病原微生物实验室生物安全管理条例》（2004年11月12日国务院令第424号，2018年4月4日予以修改）第二十二条：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</si>
  <si>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</si>
  <si>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</si>
  <si>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</si>
  <si>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</si>
  <si>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</si>
  <si>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</si>
  <si>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</si>
  <si>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5个月前提出复验换证申请,并按本办法第八、九、十、十一条规定的程序办理。</t>
  </si>
  <si>
    <t>家畜卵子、冷冻精液、胚胎等遗传材料生产经营许可（设立）</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</si>
  <si>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t>
  </si>
  <si>
    <t>家畜卵子、冷冻精液、胚胎等遗传材料生产经营许可（变更）</t>
  </si>
  <si>
    <t>家畜卵子、冷冻精液、胚胎等遗传材料生产经营许可（复验换发）</t>
  </si>
  <si>
    <t>培育新的畜禽品种、配套系进行中间试验的批准</t>
  </si>
  <si>
    <t xml:space="preserve">《中华人民共和国畜牧法》（2005年12月29日主席令第四十五号，2015年4月24日予以修改) 第十九条：培育的畜禽新品种、配套系和新发现的畜禽遗传资源在推广前，应当通过国家畜禽遗传资源委员会审定或者鉴定，并由国务院畜牧兽医行政主管部门公告。畜禽新品种、配套系的审定办法和畜禽遗传资源的鉴定办法，由国务院畜牧兽医行政主管部门制定。审定或者鉴定所需的试验、检测等费用由申请者承担，收费办法由国务院财政、价格部门会同国务院畜牧兽医行政主管部门制定。培育新的畜禽品种、配套系进行中间试验，应当经试验所在地省级人民政府畜牧兽医行政主管部门批准。畜禽新品种、配套系培育者的合法权益受法律保护。
《畜禽新品种配套系审定和畜禽遗传资源鉴定办法》（农业部2006年第65号令）第十八条：中间试验应当经试验所在地省级人民政府畜牧行政主管部门批准。          </t>
  </si>
  <si>
    <t>畜禽遗传资源进出境和对外合作研究利用初审</t>
  </si>
  <si>
    <t xml:space="preserve">《中华人民共和国畜牧法》(2005年12月29日主席令第四十五号，2015年4月24日予以修改) 第十五条：从境外引进畜禽遗传资源的，应当向省级人民政府畜牧兽医行政主管部门提出申请；受理申请的畜牧兽医行政主管部门经审核，报国务院畜牧兽医行政主管部门经评估论证后批准。第十六条：向境外输出或者在境内与境外机构、个人合作研究利用列入保护名录的畜禽遗传资源的，应当向省级人民政府畜牧兽医行政主管部门提出申请，同时提出国家共享惠益的方案；受理申请的畜牧兽医行政主管部门经审核，报国务院畜牧兽医行政主管部门批准。
《中华人民共和国畜禽遗传资源进出境和对外合作研究利用审批办法》（国务院令第533号）第五条：拟从境外引进畜禽遗传资源的单位，应当向其所在地的省、自治区、直辖市人民政府畜牧兽医行政主管部门提出申请……。第七条：拟向境外输出列入畜禽遗传资源保护名录的畜禽遗传资源的单位，应当向其所在地的省、自治区、直辖市人民政府畜牧兽医行政主管部门提出申请……。第九条：拟在境内与境外机构、个人合作研究利用列入畜禽遗传资源保护名录的畜禽遗传资源的单位，应当向其所在地的省、自治区、直辖市人民政府畜牧兽医行政主管部门提出申请……；第十一条：省、自治区、直辖市人民政府畜牧兽医行政主管部门，应当自收到畜禽遗传资源引进、输出或者对外合作研究利用申请之日起20个工作日内完成审核工作，并将审核意见和申请资料报国务院畜牧兽医行政主管部门审批。
</t>
  </si>
  <si>
    <t>从事饲料、饲料添加剂生产的企业审批</t>
  </si>
  <si>
    <t>《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t>
  </si>
  <si>
    <t>饲料生产企业（设立）</t>
  </si>
  <si>
    <t>饲料生产企业（续展）</t>
  </si>
  <si>
    <t>饲料生产企业（变更）</t>
  </si>
  <si>
    <t>饲料生产企业（增项）</t>
  </si>
  <si>
    <t>饲料生产企业（注销）</t>
  </si>
  <si>
    <t>饲料添加剂生产企业（设立）</t>
  </si>
  <si>
    <t>饲料添加剂生产企业（续展）</t>
  </si>
  <si>
    <t>饲料添加剂生产企业（变更）</t>
  </si>
  <si>
    <t>饲料添加剂生产企业（增项）</t>
  </si>
  <si>
    <t>饲料添加剂生产企业（注销）</t>
  </si>
  <si>
    <t>饲料添加剂产品批准文号核发</t>
  </si>
  <si>
    <t xml:space="preserve">《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 
</t>
  </si>
  <si>
    <t>生猪定点屠宰厂（场）设置审查</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</si>
  <si>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</si>
  <si>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《河南省新建生猪屠宰厂（场）审批指南》(豫牧屠管〔2017〕11号)第三条：省辖市（省直管县市）人民政府组织畜牧兽医等有关部门按照《中华人民共和国行政许可法》规定进行材料审查和现场审核。</t>
  </si>
  <si>
    <t>生猪定点屠宰场变更（法人、名称）审查</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</si>
  <si>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</si>
  <si>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</si>
  <si>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</si>
  <si>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</si>
  <si>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</si>
  <si>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</si>
  <si>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</si>
  <si>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</si>
  <si>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</si>
  <si>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</si>
  <si>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</si>
  <si>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</si>
  <si>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</si>
  <si>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</si>
  <si>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</si>
  <si>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</si>
  <si>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</si>
  <si>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</si>
  <si>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</si>
  <si>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</si>
  <si>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</si>
  <si>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</si>
  <si>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</si>
  <si>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</si>
  <si>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</si>
  <si>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</si>
  <si>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</si>
  <si>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</si>
  <si>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</si>
  <si>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</si>
  <si>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</si>
  <si>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</si>
  <si>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</si>
  <si>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</si>
  <si>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</si>
  <si>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</si>
  <si>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</si>
  <si>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</si>
  <si>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</si>
  <si>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</si>
  <si>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</si>
  <si>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</si>
  <si>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</si>
  <si>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</si>
  <si>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</si>
  <si>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</si>
  <si>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</si>
  <si>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</si>
  <si>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</si>
  <si>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农业机械试验鉴定</t>
  </si>
  <si>
    <t>一、《中华人民共和国农业机械化促进法》（2004年6月25日第十届全国人民代表大会常务委员会第十次会议通过　根据2018年10月26日第十三届全国人民代表大会常务委员会第六次会议《关于修改〈中华人民共和国野生动物保护法〉等十五部法律的决定》修正）第十六条：“农业机械生产者或者销售者，可以委托农业机械试验鉴定机构，对其定型生产或者销售的农业机械产品进行适用性、安全性和可靠性检测，作出技术评价。农业机械试验鉴定机构应当公布具有适用性、安全性和可靠性的农业机械产品的检测结果，为农民和农业生产经营组织选购先进适用的农业机械提供信息。”第十八条：“列入前款目录的产品，应当由农业机械生产者自愿提出申请，并通过农业机械试验鉴定机构进行的先进性、适用性、安全性和可靠性鉴定。”二、《河南省农业机械化促进条例》（2008年9月26日河南省第十一届人民代表大会常务委员会第五次会议通过）第七条：“列入前款目录的产品，应当由农业机械生产者自愿提出申请，并通过省农业机械试验鉴定机构进行的先进性、适用性、安全性和可靠性鉴定，取得农业机械推广鉴定证明。”第十七条：“农业机械生产者、销售者可以委托农业机械试验鉴定机构对其生产、销售的农业机械产品进行适用性、安全性和可靠性技术评价，为农民和农业生产经营组织选购农业机械提供参考。”三、《农业机械试验鉴定办法》（中华人民共和国农业农村部令 2018年 第3号）第二条：“本办法所称农业机械试验鉴定（以下简称农机鉴定），是指农业机械试验鉴定机构（以下简称农机鉴定机构）通过科学试验、检测和考核，对农业机械的适用性、安全性和可靠性作出技术评价，为农业机械的选择和推广提供依据和信息的活动。”第五条：“农机鉴定机构应当制定并定期调整、发布农机鉴定产品种类指南，明确可鉴定的产品范围，依据农机鉴定大纲开展农机鉴定工作。”第八条：“农机鉴定由省级以上人民政府农业机械化行政主管部门所属或者指定的农机鉴定机构实施。”第九条：“农机鉴定机构应当具备下列条件：（一）不以赢利为目的的公益性事业组织；（二）具有与鉴定工作相适应的工作人员、场所和设施设备；（三）具有符合鉴定工作要求的工作制度和操作规范。”</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</si>
  <si>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</si>
  <si>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</si>
  <si>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</si>
  <si>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</si>
  <si>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</si>
  <si>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</si>
  <si>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</si>
  <si>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</si>
  <si>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</si>
  <si>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</si>
  <si>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</si>
  <si>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</si>
  <si>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</si>
  <si>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</si>
  <si>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</si>
  <si>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</si>
  <si>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主要农作物品种审定</t>
  </si>
  <si>
    <t>《中华人民共和国种子法》第十五条 国家对主要农作物和主要林木实行品种审定制度。主要农作物品种和主要林木品种在推广前应当通过国家级或者省级审定。由省、自治区、直辖市人民政府林业主管部门确定的主要林木品种实行省级审定。
《主要农作物品种审定办法》第十七条 国家级品种区域试验、生产试验由全国农业技术推广服务中心组织实施，省级品种区域试验、生产试验由省级种子管理机构组织实施。</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</si>
  <si>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</si>
  <si>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</si>
  <si>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</si>
  <si>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</si>
  <si>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</si>
  <si>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</si>
  <si>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</si>
  <si>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</si>
  <si>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</si>
  <si>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</si>
  <si>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</si>
  <si>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饲料和饲料添加剂产品自由销售证明</t>
  </si>
  <si>
    <t>《关于办理饲料和饲料添加剂产品自由销售证明的通知》（农办牧〔2004〕64号）一：饲料和饲料添加剂生产企业向生产所在地省级饲料管理部门提出申请（申请表格式见附件），并提交以下资料……二：省级饲料管理部门在收到企业申请后，核实其所提交的资料。同意其申请的，在申请表相关栏目中加盖公章确认。</t>
  </si>
  <si>
    <t>含药饲料加工企业认定</t>
  </si>
  <si>
    <t>《中华人民共和国农业部公告》（第220号）第一条：根据需要，养殖场（户）可凭兽医处方将‘168号公告’附录二的产品及今后我部批准的同类产品，预混后添加到特定的饲料中使用或委托具有生产和质量控制能力并经省级饲料管理部门认定的饲料厂代加工生产为含药饲料，但须遵守以下规定……</t>
  </si>
  <si>
    <t>饲料、饲料添加剂生产企业委托生产备案</t>
  </si>
  <si>
    <t>《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t>
  </si>
  <si>
    <t>饲料生产企业委托生产备案</t>
  </si>
  <si>
    <t>饲料添加剂生产企业委托生产备案</t>
  </si>
  <si>
    <t>新兽药临床试验备案</t>
  </si>
  <si>
    <t xml:space="preserve"> 《兽药管理条例》（国务院令第404号）第八条：研制新兽药，应当在临床试验前向省、自治区、直辖市人民政府兽医行政管理部门提出申请，并附具该新兽药实验室阶段安全性评价报告及其他临床前研究资料；省、自治区、直辖市人民政府兽医行政管理部门应当自收到申请之日起60个工作日内将审查结果书面通知申请人。研制的新兽药属于生物制品的，应当在临床试验前向国务院兽医行政管理部门提出申请，国务院兽医行政管理部门应当自收到申请之日起60个工作日内将审查结果书面通知申请人。研制新兽药需要使用一类病原微生物的，还应当具备国务院兽医行政管理部门规定的条件，并在实验室阶段前报国务院兽医行政管理部门批准。
《国务院关于取消和下放一批行政许可事项的决定》（国发〔2019〕6号）附件1第19项</t>
  </si>
  <si>
    <t>主要农作物引种备案</t>
  </si>
  <si>
    <t xml:space="preserve">《中华人民共和国种子法》（2016年版）第三章 品种选育 审定与登记，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
农业部《主要农作物品种审定办法》（农业部令2016年第4号）第六章引种备案第三十九条省级人民政府农业主管部门应当建立同一适宜生态区省际间品种试验数据共享互认机制，开展引种备案。第四十条  通过省级审定的品种，其他省、自治区、直辖市属于同一适宜生态区的地域引种的，引种者应当报所在省、自治区、直辖市人民政府农业主管部门备案。
</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</si>
  <si>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</si>
  <si>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</si>
  <si>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</si>
  <si>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</si>
  <si>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</si>
  <si>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</si>
  <si>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</si>
  <si>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</si>
  <si>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</si>
  <si>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</si>
  <si>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</si>
  <si>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</si>
  <si>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</si>
  <si>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食用菌菌种生产经营许可证初审（母种）</t>
  </si>
  <si>
    <t>食用菌菌种生产经营许可证初审（原种）</t>
  </si>
  <si>
    <t>肥料登记备案</t>
  </si>
  <si>
    <t>《国务院关于取消和下放一批行政许可事项的决定》国发〔2020〕13号
农业农村部办公厅发布《关于对部分肥料产品实施备案管理的通知》</t>
  </si>
  <si>
    <t>农药登记实验备案</t>
  </si>
  <si>
    <t>《农药管理条例》</t>
  </si>
  <si>
    <t>农药登记试验备案</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</si>
  <si>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</si>
  <si>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</si>
  <si>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【河南省药品监督管理局】</t>
  </si>
  <si>
    <t>药品生产企业许可</t>
  </si>
  <si>
    <t>《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t>
  </si>
  <si>
    <t>药品生产许可证核发（药品上市许可持有人自行生产）</t>
  </si>
  <si>
    <t>药品生产许可证核发（药品上市许可持有人委托他人生产制剂的）</t>
  </si>
  <si>
    <t>药品生产许可证核发（原料药生产企业）</t>
  </si>
  <si>
    <t>药品生产许可证变更生产地址（文字性变更，原许可条件未改变）</t>
  </si>
  <si>
    <t>药品生产许可证变更生产地址（异地新建或搬迁）</t>
  </si>
  <si>
    <t>药品生产许可证变更生产地址（异地改建、扩建车间或者生产线的）</t>
  </si>
  <si>
    <t>药品生产许可证变更生产地址（核减生产地址）</t>
  </si>
  <si>
    <t>药品生产许可证变更生产地址（原址或同一生产地址内新建、改建、扩建车间或者生产线的）</t>
  </si>
  <si>
    <t>药品生产许可证变更生产地址（核减生产车间或者生产线的）</t>
  </si>
  <si>
    <t>药品生产许可证变更生产范围（新增）</t>
  </si>
  <si>
    <t>药品生产许可证变更生产范围（核减）</t>
  </si>
  <si>
    <t>药品生产许可证变更生产地址或者生产范围（已取得《药品生产许可证》的药品上市许可持有人委托生产制剂的或者持有人自行生产变更为委托生产）</t>
  </si>
  <si>
    <t>持有人变更生产企业（委托生产变更为自行生产）</t>
  </si>
  <si>
    <t>药品生产企业接受委托生产（包括变更受托生产企业、增加受托生产企业）</t>
  </si>
  <si>
    <t>药品生产许可证变更企业名称</t>
  </si>
  <si>
    <t>药品生产许可证变更法定代表人</t>
  </si>
  <si>
    <t>药品生产许可证变更住所（经营场所）</t>
  </si>
  <si>
    <t>药品生产许可证变更质量负责人</t>
  </si>
  <si>
    <t>药品生产许可证变更企业负责人</t>
  </si>
  <si>
    <t>药品生产许可证变更生产负责人</t>
  </si>
  <si>
    <t>药品生产许可证变更质量受权人</t>
  </si>
  <si>
    <t>药品生产许可证变更统一社会信用代码</t>
  </si>
  <si>
    <t>药品生产许可证换发</t>
  </si>
  <si>
    <t>药品生产许可证补证</t>
  </si>
  <si>
    <t>药品生产许可证注销</t>
  </si>
  <si>
    <t>对“药品销售证明书”的出具</t>
  </si>
  <si>
    <t>国家药监局关于印发药品销售证明管理规定的通知（国药监药管〔2018〕43号）</t>
  </si>
  <si>
    <t>药品出口销售证明的出具</t>
  </si>
  <si>
    <t>国家食品药品监督管理总局关于出口欧盟原料药证明文件有关事项的通知（食药监〔2013〕10号）</t>
  </si>
  <si>
    <t>出口欧盟原料药证明文件的出具</t>
  </si>
  <si>
    <t>药品批发企业许可</t>
  </si>
  <si>
    <t>《中华人民共和国药品管理法》（1984年9月20日主席令第十八号，2015年4月24日予以修改）第十四条：开办药品批发企业，须经企业所在地省、自治区、直辖市人民政府药品监督管理部门批准并发给《药品经营许可证》。</t>
  </si>
  <si>
    <t>药品经营许可证（批发）核发</t>
  </si>
  <si>
    <t>药品经营许可证（零售连锁企业总部）核发</t>
  </si>
  <si>
    <t>药品经营许可证（批发、零售连锁企业总部）变更仓库地址（含增加仓库）</t>
  </si>
  <si>
    <t>药品经营企业（零售连锁企业总部）委托储存、运输</t>
  </si>
  <si>
    <t>药品经营许可证（批发、零售连锁企业总部）核减仓库</t>
  </si>
  <si>
    <t>药品经营许可证（批发、零售连锁企业总部）原址仓库布局调整</t>
  </si>
  <si>
    <t>药品经营许可证（批发、零售连锁企业总部）注册地址、仓库地址文字性变更</t>
  </si>
  <si>
    <t>药品经营许可证（批发、零售连锁企业总部）注册地址变更</t>
  </si>
  <si>
    <t>药品经营许可证（批发、零售连锁企业总部）增加经营范围（特殊药品除外）</t>
  </si>
  <si>
    <t>药品经营许可证（批发、零售连锁企业总部）减少经营范围</t>
  </si>
  <si>
    <t>药品经营许可证（批发、零售连锁企业总部）变更企业名称</t>
  </si>
  <si>
    <t>药品经营许可证（批发、零售连锁企业总部）变更法定代表人</t>
  </si>
  <si>
    <t>药品经营许可证（批发、零售连锁企业总部）变更企业负责人</t>
  </si>
  <si>
    <t>药品经营许可证（批发、零售连锁企业总部）变更质量负责人</t>
  </si>
  <si>
    <t>药品经营许可证（批发）换发</t>
  </si>
  <si>
    <t>药品经营许可证（零售连锁企业总部）换发</t>
  </si>
  <si>
    <t>药品经营许可证（批发、零售连锁企业总部）补发</t>
  </si>
  <si>
    <t>药品经营许可证（批发、零售连锁企业总部）注销</t>
  </si>
  <si>
    <t>医疗机构配制制剂许可</t>
  </si>
  <si>
    <t>《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</si>
  <si>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医疗机构制剂许可证核发</t>
  </si>
  <si>
    <t>医疗机构制剂许可证变更医疗机构名称</t>
  </si>
  <si>
    <t>医疗机构制剂许可证变更注册地址</t>
  </si>
  <si>
    <t>医疗机构制剂许可证变更法定代表人</t>
  </si>
  <si>
    <t>医疗机构制剂许可证变更制剂室负责人</t>
  </si>
  <si>
    <t>医疗机构制剂许可证变更医疗机构类别</t>
  </si>
  <si>
    <t>《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</si>
  <si>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医疗机构制剂许可证增加配制范围</t>
  </si>
  <si>
    <t>医疗机构制剂许可证减少配制范围</t>
  </si>
  <si>
    <t>《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</si>
  <si>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医疗机构制剂许可证配制地址文字性变更（原许可条件未改变）</t>
  </si>
  <si>
    <t>医疗机构制剂许可证配制地址变更</t>
  </si>
  <si>
    <t>《中华人民共和国药品管理法》（1984年9月20日主席令第十八号，2015年4月29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</si>
  <si>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医疗机构制剂许可证变更药检室负责人</t>
  </si>
  <si>
    <t>《中华人民共和国药品管理法》（1984年9月20日主席令第十八号，2015年4月30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</si>
  <si>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医疗机构制剂许可证变更制剂质量管理组织负责人</t>
  </si>
  <si>
    <t>《中华人民共和国药品管理法》（1984年9月20日主席令第十八号，2015年4月31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</si>
  <si>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医疗机构制剂室的关键配制设施等条件变更备案</t>
  </si>
  <si>
    <t>《中华人民共和国药品管理法》（1984年9月20日主席令第十八号，2015年4月27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</si>
  <si>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医疗机构中药制剂委托配制备案</t>
  </si>
  <si>
    <t>《中华人民共和国药品管理法》（1984年9月20日主席令第十八号，2015年4月28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</si>
  <si>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医疗机构中药制剂委托配制备案续展</t>
  </si>
  <si>
    <t>医疗机构制剂许可证补证</t>
  </si>
  <si>
    <t>医疗机构制剂许可证换发</t>
  </si>
  <si>
    <t>医疗机构制剂许可证注销</t>
  </si>
  <si>
    <t>生产第一类中的药品类易制毒化学品审批</t>
  </si>
  <si>
    <t>《易制毒化学品管理条例》（2005年8月26日国务院令第445号，2016年2月6日予以修改）第八条：申请生产第一类中的药品类易制毒化学品的，由省、自治区、直辖市人民政府食品药品监督管理部门审批；……</t>
  </si>
  <si>
    <t>经营第一类中的药品类易制毒化学品审批</t>
  </si>
  <si>
    <t>《易制毒化学品管理条例》（2005年8月26日国务院令第445号，2016年2月6日予以修改）第十条：申请经营第一类中的药品类易制毒化学品的，由省、自治区、直辖市人民政府食品药品监督管理部门审批；……</t>
  </si>
  <si>
    <t>购买第一类中的药品类易制毒化学品审批</t>
  </si>
  <si>
    <t>《易制毒化学品管理条例》（2005年8月26日国务院令第445号，2016年2月6日予以修改）第十五条：申请购买第一类中的药品类易制毒化学品的，由所在地的省、自治区、直辖市人民政府食品药品监督管理部门审批；……</t>
  </si>
  <si>
    <t>药品生产企业购买第一类中的药品类易制毒化学品审批</t>
  </si>
  <si>
    <t>药品经营企业购买第一类中的药品类易制毒化学品审批</t>
  </si>
  <si>
    <t>教学科研单位购买第一类中的药品类易制毒化学品审批</t>
  </si>
  <si>
    <t>外贸出口企业购买第一类中的药品类易制毒化学品审批</t>
  </si>
  <si>
    <t>麻醉药品和精神药品生产企业审批</t>
  </si>
  <si>
    <t>《麻醉药品和精神药品管理条例》（2005年8月3日国务院令第442号，2016年2月6日予以修改）第十六条：从事麻醉药品、精神药品生产的企业，应当经所在地省、自治区、直辖市人民政府药品监督管理部门批准。</t>
  </si>
  <si>
    <t>区域性批发企业需就近向其他省、自治区、直辖市行政区域内的取得麻醉药品和第一类精神药品使用资格的医疗机构销售麻醉药品和第一类精神药品的审批</t>
  </si>
  <si>
    <t>《麻醉药品和精神药品管理条例》（2005年8月3日国务院令第442号，2016年2月6日予以修改）第二十六条：区域性批发企业可以向本省、自治区、直辖市行政区域内取得麻醉药品和第一类精神药品使用资格的医疗机构销售麻醉药品和第一类精神药品；由于特殊地理位置的原因，需要就近向其他省、自治区、直辖市行政区域内取得麻醉药品和第一类精神药品使用资格的医疗机构销售的，应当经企业所在地省、自治区、直辖市人民政府药品监督管理部门批准。审批情况由负责审批的药品监督管理部门在批准后5日内通报医疗机构所在地省、自治区、直辖市人民政府药品监督管理部门。……</t>
  </si>
  <si>
    <t>麻醉药品和第一类精神药品区域性批发企业经营审批、专门从事第二类精神药品批发企业经营审批</t>
  </si>
  <si>
    <t>《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t>
  </si>
  <si>
    <t>麻醉药品和第一类精神药品区域性批发企业经营审批</t>
  </si>
  <si>
    <t>第二类精神药品批发业务审批</t>
  </si>
  <si>
    <t>第二类精神药品零售连锁企业总部业务审批</t>
  </si>
  <si>
    <t>全国性批发企业向取得麻醉药品和第一类精神药品使用资格的医疗机构销售麻醉药品和第一类精神药品审批</t>
  </si>
  <si>
    <t>《麻醉药品和精神药品管理条例》（2005年8月3日国务院令第442号，2016年2月6日予以修改）第二十五条：全国性批发企业可以向区域性批发企业，或者经批准可以向取得麻醉药品和第一类精神药品使用资格的医疗机构以及依照本条例规定批准的其他单位销售麻醉药品和第一类精神药品。全国性批发企业向取得麻醉药品和第一类精神药品使用资格的医疗机构销售麻醉药品和第一类精神药品，应当经医疗机构所在地省、自治区、直辖市人民政府药品监督管理部门批准。</t>
  </si>
  <si>
    <t>区域性批发企业从定点生产企业购买麻醉药品和第一类精神药品审批</t>
  </si>
  <si>
    <t>《麻醉药品和精神药品管理条例》（2005年8月3日国务院令第442号，2016年2月6日予以修改）第二十七条：全国性批发企业应当从定点生产企业购进麻醉药品和第一类精神药品。区域性批发企业可以从全国性批发企业购进麻醉药品和第一类精神药品；经所在地省、自治区、直辖市人民政府药品监督管理部门批准，也可以从定点生产企业购进麻醉药品和第一类精神药品。</t>
  </si>
  <si>
    <t>麻醉药品和精神药品购买审批</t>
  </si>
  <si>
    <t>《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t>
  </si>
  <si>
    <t>非药品生产企业需要使用咖啡因作为原料批准</t>
  </si>
  <si>
    <t>科研、教学单位需要使用麻醉药品和精神药品开展试验、教学活动批准</t>
  </si>
  <si>
    <t>使用麻醉药品和精神药品标准品、对照品批准</t>
  </si>
  <si>
    <t>《麻醉药品和精神药品管理条例》（2005年8月3日国务院令第442号，2016年2月6日予以修改）第七条 国家根据麻醉药品和精神药品的医疗、国家储备和企业生产所需原料的需要确定需求总量，对麻醉药品药用原植物的种植、麻醉药品和精神药品的生产实行总量控制。国务院药品监督管理部门根据麻醉药品和精神药品的需求总量制定年度生产计划。国务院药品监督管理部门和国务院农业主管部门根据麻醉药品年度生产计划，制定麻醉药品药用原植物年度种植计划。《麻醉药品和精神药品生产管理办法（试行）》（国食药监安[2005]528号）第十条：麻醉药品、第一类精神药品和第二类精神药品原料药定点生产企业以及需要使用麻醉药品、第一类精神药品为原料生产普通药品的药品生产企业，应当于每年10月底前向所在地省、自治区、直辖市药品监督管理部门报送下一年度麻醉药品、第一类精神药品和第二类精神药品原料药生产计划和麻醉药品、第一类精神药品需用计划，填写《麻醉药品和精神药品生产（需用）计划申请表》（附件5）。省、自治区、直辖市药品监督管理部门应当对企业申报的生产、需用计划进行审查，填写《麻醉药品和精神药品生产（需用）计划申请汇总表》（附件6），于每年11月20日前报国家食品药品监督管理局。</t>
  </si>
  <si>
    <t>麻醉药品、第一类精神药品和第二类精神药品原料药定点生产企业以及需要使用麻醉药品、第一类精神药品为原料生产普通药品的药品生产企业计划审查上报</t>
  </si>
  <si>
    <t>医疗单位使用放射性药品许可</t>
  </si>
  <si>
    <t>《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t>
  </si>
  <si>
    <t>医疗单位使用放射性药品（一、二类）许可证核发</t>
  </si>
  <si>
    <t>医疗单位使用放射性药品（三、四类）许可证核发</t>
  </si>
  <si>
    <t>医疗单位使用放射性药品许可证换发</t>
  </si>
  <si>
    <t>《放射性药品管理办法》（1989年1月13日国务院令第25号，2011年1月2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t>
  </si>
  <si>
    <t>医疗单位使用放射性药品许可证注销</t>
  </si>
  <si>
    <t>医疗单位使用放射性药品许可证许可类别变更</t>
  </si>
  <si>
    <t>医疗单位使用放射性药品许可证非许可类别变更</t>
  </si>
  <si>
    <t>医疗机构制备正电子类放射性药品备案</t>
  </si>
  <si>
    <t>医疗机构制备的正电子类放射性药品向其他医疗机构调剂审批（初审）</t>
  </si>
  <si>
    <t>蛋白同化制剂、肽类激素进出口审批</t>
  </si>
  <si>
    <t>《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t>
  </si>
  <si>
    <t>蛋白同化制剂、肽类激素进口准许证核发</t>
  </si>
  <si>
    <t>蛋白同化制剂、肽类激素出口批准</t>
  </si>
  <si>
    <t>药品批发企业经营蛋白同化制剂、肽类激素审批</t>
  </si>
  <si>
    <t>《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t>
  </si>
  <si>
    <t>药品批发企业核减蛋白同化制剂、肽类激素经营范围</t>
  </si>
  <si>
    <t>医疗用毒性药品生产、经营、购用审批</t>
  </si>
  <si>
    <t>【行政法规】《医疗用毒性药品管理办法》（国务院令第23号）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t>
  </si>
  <si>
    <t>医疗用毒性药品的收购、批发企业批准</t>
  </si>
  <si>
    <t>携带少量麻醉药品和精神药品出入境证明</t>
  </si>
  <si>
    <t>《麻醉药品和精神药品管理条例》第四十四条第二款：医务人员为了医疗需要携带少量麻醉药品和精神药品出入境的，应当持有省级以上人民政府药品监督管理部门发放的携带麻醉药品和精神药品证明。海关凭携带麻醉药品和精神药品证明放行。</t>
  </si>
  <si>
    <t>携带少量麻醉药品和精神药品出入境证明出具</t>
  </si>
  <si>
    <t>第二类精神药品制剂生产计划和第二类精神药品原料药需用计划备案</t>
  </si>
  <si>
    <t>《麻醉药品和精神药品管理条例》：第十九条 定点生产企业应当严格按照麻醉药品和精神药品年度生产计划安排生产，并依照规定向所在地省、自治区、直辖市人民政府药品监督管理部门报告生产情况。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t>
  </si>
  <si>
    <t>放射性药品生产、经营企业许可证核发</t>
  </si>
  <si>
    <t>《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t>
  </si>
  <si>
    <t>放射性药品生产企业许可证核发</t>
  </si>
  <si>
    <t>放射性药品经营企业审批</t>
  </si>
  <si>
    <t>放射性药品生产、经营企业许可证换发</t>
  </si>
  <si>
    <t>放射性药品生产、经营企业许可证注销</t>
  </si>
  <si>
    <t>药品生产企业委托检验备案</t>
  </si>
  <si>
    <t>《药品生产质量管理规范（2010修订）》（卫生部令第79号）第二百一十七条企业通常不得进行委托检验，确需委托检验的，应当按照第十一章中委托检验部分的规定，委托外部实验室进行检验，但应当在检验报告中予以说明。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委托生产或委托检验的所有活动，包括在技术或其他方面拟采取的任何变更，均应当符合药品生产许可和注册的有关要求。第二百八十条　委托方应当对受托方进行评估，对受托方的条件、技术水平、质量管理情况进行现场考核，确认其具有完成受托工作的能力，并能保证符合本规范的要求。第二百八十一条　委托方应当向受托方提供所有必要的资料，以使受托方能够按照药品注册和其他法定要求正确实施所委托的操作。委托方应当使受托方充分了解与产品或操作相关的各种问题，包括产品或操作对受托方的环境、厂房、设备、人员及其他物料或产品可能造成的危害。第二百八十二条　委托方应当对受托生产或检验的全过程进行监督。第二百八十三条　委托方应当确保物料和产品符合相应的质量标准。第二百七十八条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t>
  </si>
  <si>
    <t>购用毒性药品类标准品、对照品许可证明</t>
  </si>
  <si>
    <t>《关于切实加强医疗用毒性药品监管的通知》（国药监安﹝2002﹞ 368号）第二条第三款 药品生产企业（含医疗机构制剂室）涉及到毒性药品的，要建立严格的管理制度，每次配料必须经两人以上复核签字。生产（配制）毒性药品及制剂，必须严格执行生产（配制）操作规程，建立完整的记录；第六款 科研和教学单位所需的毒性药品，必须持本单位的证明信，经所在地县级以上药品监督管理部门批准后，供应单位方能发售。《国家药品标准物质管理办法》第十五条 对于涉及麻醉药品、精神药品、医疗用毒性药品和病原微生物等国家药品标准物质应根据相关法规进行管理，并应明确购买及使用方面的要求。</t>
  </si>
  <si>
    <t>中成药生产企业异地设立前处理或提取车间批准</t>
  </si>
  <si>
    <t>《食品药品监管总局关于加强中药生产中提取和提取物监督管理的通知》（食药监药化监〔2014〕135号）第二条：“中成药生产企业需要异地设立前处理或提取车间的，需经企业所在地省（区、市）食品药品监督管理局批准。跨省（区、市）设立异地车间的，还应经车间所在地省（区、市）食品药品监督管理局审查同意。中成药生产企业《药品生产许可证》上应注明异地车间的生产地址。”</t>
  </si>
  <si>
    <t>与集团内部具有控股关系的药品生产企业共用前处理和提取车间批准</t>
  </si>
  <si>
    <t>《食品药品监管总局关于加强中药生产中提取和提取物监督管理的通知》（食药监药化监〔2014〕135号）：“三、与集团内部具有控股关系的药品生产企业共用前处理和提取车间的，该车间应归属于集团公司内部一个药品生产企业，并应报经所在地省（区、市）食品药品监督管理局批准。”</t>
  </si>
  <si>
    <t>化妆品生产许可</t>
  </si>
  <si>
    <t>《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t>
  </si>
  <si>
    <t>化妆品生产许可证核发</t>
  </si>
  <si>
    <t>化妆品生产许可证变更企业名称</t>
  </si>
  <si>
    <t>化妆品生产许可证变更住所</t>
  </si>
  <si>
    <t>化妆品生产许可证变更统一社会信用代码</t>
  </si>
  <si>
    <t>化妆品生产许可证变更法定代表人</t>
  </si>
  <si>
    <t>化妆品生产许可证变更负责人</t>
  </si>
  <si>
    <t>化妆品生产许可证变更质量安全负责人</t>
  </si>
  <si>
    <t>化妆品生产许可证变更生产地址（文字性变更）</t>
  </si>
  <si>
    <t>化妆品生产许可证变更生产地址及许可项目（迁址）</t>
  </si>
  <si>
    <t>化妆品生产许可证变更生产地址（增加生产地址）</t>
  </si>
  <si>
    <t>1.《化妆品生产经营监督管理办法》（国家药品监督管理局第12次局务会议通过，自2022年1月1日起施行）第十八条 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2.国家药监局关于贯彻执行《化妆品生产经营监督管理办法》有关事项的公告（2021年第140号）和国家药监局化妆品监管司《关于做好化妆品生产许可信息管理系统 有关工作的通知》（药监妆函 〔2021〕 271号。</t>
  </si>
  <si>
    <t>化妆品生产企业变更生产设施设备（可能影响产品质量安全的）</t>
  </si>
  <si>
    <t>化妆品生产许可证变更生产许可项目（新增）</t>
  </si>
  <si>
    <t>化妆品生产许可证变更生产许可项目（核减）</t>
  </si>
  <si>
    <t>化妆品生产许可证变更生产场地（原址新建、改建、扩建车间）</t>
  </si>
  <si>
    <t>化妆品生产许可证变更生产地址（核减生产地址或生产场地、生产车间）</t>
  </si>
  <si>
    <t>化妆品生产许可证延续</t>
  </si>
  <si>
    <t>化妆品生产许可证补发</t>
  </si>
  <si>
    <t>化妆品生产许可证注销</t>
  </si>
  <si>
    <t>第二类、第三类医疗器械生产许可</t>
  </si>
  <si>
    <t>《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t>
  </si>
  <si>
    <t>第二、三类医疗器械生产许可证核发</t>
  </si>
  <si>
    <t>第二、三类医疗器械生产许可证变更企业名称</t>
  </si>
  <si>
    <t>第二、三类医疗器械生产许可证变更法定代表人</t>
  </si>
  <si>
    <t>第二、三类医疗器械生产许可证变更企业负责人</t>
  </si>
  <si>
    <t>第二、三类医疗器械生产许可证变更住所</t>
  </si>
  <si>
    <t>第二、三类医疗器械生产许可证生产地址文字性变更</t>
  </si>
  <si>
    <t>第二、三类医疗器械生产许可证核减生产范围</t>
  </si>
  <si>
    <t>第二、三类医疗器械生产许可证增加生产范围（含增加生产产品且涉及生产条件变化，可能影响产品安全、有效的）</t>
  </si>
  <si>
    <t>第二、三类医疗器械生产许可证变更生产地址</t>
  </si>
  <si>
    <t>第二、三类医疗器械生产车间或者生产线进行改造（可能影响医疗器械安全、有效的）</t>
  </si>
  <si>
    <t>第二、三类医疗器械生产许可证延续</t>
  </si>
  <si>
    <t>第二、三类医疗器械生产许可证补发</t>
  </si>
  <si>
    <t>第二、三类医疗器械生产许可证注销</t>
  </si>
  <si>
    <t>药品、医疗器械互联网信息服务审批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</si>
  <si>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t>
  </si>
  <si>
    <t>药品互联网信息服务审批核发</t>
  </si>
  <si>
    <t>医疗器械互联网信息服务审批核发</t>
  </si>
  <si>
    <t>药品、医疗器械互联网信息服务审批变更机构名称</t>
  </si>
  <si>
    <t>药品、医疗器械互联网信息服务审批变更法定代表人</t>
  </si>
  <si>
    <t>药品、医疗器械互联网信息服务审批变更网站负责人</t>
  </si>
  <si>
    <t>药品、医疗器械互联网信息服务审批变更单位地址及邮编</t>
  </si>
  <si>
    <t>药品、医疗器械互联网信息服务审批变更网站名称</t>
  </si>
  <si>
    <t>药品、医疗器械互联网信息服务审批变更网站域名</t>
  </si>
  <si>
    <t>药品、医疗器械互联网信息服务审批变更IP地址</t>
  </si>
  <si>
    <t>药品、医疗器械互联网信息服务审批变更网站服务器地址</t>
  </si>
  <si>
    <t>药品、医疗器械互联网信息服务审批变更网站栏目设置</t>
  </si>
  <si>
    <t>药品互联网信息服务审批换发</t>
  </si>
  <si>
    <t>医疗器械互联网信息服务审批换发</t>
  </si>
  <si>
    <t>药品、医疗器械互联网信息服务审批注销</t>
  </si>
  <si>
    <t>医疗器械网络交易服务第三方平台备案</t>
  </si>
  <si>
    <t>《医疗器械网络销售监督管理办法》（国家食品药品监督管理总局令第38号）第十五条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t>
  </si>
  <si>
    <t>医疗器械网络交易服务第三方平台备案变更</t>
  </si>
  <si>
    <t>医疗机构配制的制剂品种和制剂调剂审批</t>
  </si>
  <si>
    <t>《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t>
  </si>
  <si>
    <t>医疗机构制剂注册审批</t>
  </si>
  <si>
    <t>变更医疗机构制剂有效期审批</t>
  </si>
  <si>
    <t>变更医疗机构制剂配制单位审批</t>
  </si>
  <si>
    <t>变更医疗机构制剂质量标准审批</t>
  </si>
  <si>
    <t>变更直接接触制剂的包装材料或者容器审批</t>
  </si>
  <si>
    <t>医疗机构制剂再注册审批</t>
  </si>
  <si>
    <t>医疗机构制剂调剂使用审批</t>
  </si>
  <si>
    <t>国产药品再注册审批</t>
  </si>
  <si>
    <t>《中华人民共和国药品管理法实施条例》（2002年8月4日国务院令第360号，2016年2月6日予以修改）第四十一条：……药品批准文号的再注册由省、自治区、直辖市人民政府药品监督管理部门审批，并报国务院药品监督管理部门备案；《进口药品注册证》、《医药产品注册证》的再注册由国务院药品监督管理部门审批。</t>
  </si>
  <si>
    <t>国产药品不改变药品内在质量的补充申请行政许可</t>
  </si>
  <si>
    <t>《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t>
  </si>
  <si>
    <t>变更国内药品生产企业名称审批</t>
  </si>
  <si>
    <t>国内药品生产企业内部改变药品生产场地审批</t>
  </si>
  <si>
    <t>变更国产药品直接接触药品的包装材料或者容器</t>
  </si>
  <si>
    <t>改变国内生产药品的有效期审批</t>
  </si>
  <si>
    <t>中药品种保护初审</t>
  </si>
  <si>
    <t>《中药品种保护条例》（国务院令第106号）第九条：申请办理中药品种保护的程序：（一）中药生产企业对其生产的符合本条例第五条、第六条、第七条、第八条规定的中药品种，可以向所在地省、自治区、直辖市中药生产经营主管部门提出申请，经中药生产经营主管部门签署意见后转送同级卫生行政部门，由省、自治区、直辖市卫生行政部门初审签署意见后，报国务院卫生行政部门。特殊情况下，中药生产企业也可以直接向国家中药生产经营主管部门提出申请，由国家中药生产经营主管部门签署意见后转送国务院卫生行政部门，或者直接向国务院卫生行政部门提出申请。</t>
  </si>
  <si>
    <t>仅应用传统工艺配制的中药制剂品种备案</t>
  </si>
  <si>
    <t>设定依据：《中华人民共和国中医药法》（中华人民共和国主席令第五十九号，2017年7月1日起施行）“第三十二条 医疗机构配制的中药制剂品种，应当依法取得制剂批准文号。但是，仅应用传统工艺配制的中药制剂品种，向医疗机构所在地省、自治区、直辖市人民政府药品监督管理部门备案后即可配制，不需要取得制剂批准文号。”</t>
  </si>
  <si>
    <t>第二类医疗器械产品注册审批</t>
  </si>
  <si>
    <t>《医疗器械监督管理条例》（2000年1月4日国务院令第276号，2014年3月7日予以修改）第十一条：申请第二类医疗器械产品注册，注册申请人应当向所在地省、自治区、直辖市人民政府食品药品监督管理部门提交注册申请资料。……</t>
  </si>
  <si>
    <t>第二类医疗器械产品注册</t>
  </si>
  <si>
    <t>第二类医疗器械产品名称，型号、规格，结构及组成，技术要求的变更</t>
  </si>
  <si>
    <t>《医疗器械监督管理条例》（2000年1月4日国务院令第276号，2014年3月9日予以修改）第十一条：申请第二类医疗器械产品注册，注册申请人应当向所在地省、自治区、直辖市人民政府食品药品监督管理部门提交注册申请资料。……</t>
  </si>
  <si>
    <t>第二类医疗器械产品适用范围的变更</t>
  </si>
  <si>
    <t>第二类医疗器械产品延续注册</t>
  </si>
  <si>
    <t>第二类体外诊断试剂产品注册</t>
  </si>
  <si>
    <t>第二类体外诊断试剂产品抗原、抗体等主要材料供应商的变更</t>
  </si>
  <si>
    <t>第二类体外诊断试剂产品包装规格，适用机型，检测条件、阳性判断值或者参考区间，产品储存条件和/或有效期，修改产品技术要求、但不降低产品有效性的变更</t>
  </si>
  <si>
    <t>第二类体外诊断试剂产品对产品说明书和/或产品技术要求中文字的修改，但不涉及技术内容的变更</t>
  </si>
  <si>
    <t>第二类体外诊断试剂产品增加临床适应症的变更</t>
  </si>
  <si>
    <t>第二类体外诊断试剂产品增加临床测定用样本类型的变更</t>
  </si>
  <si>
    <t>第二类体外诊断试剂产品延续注册</t>
  </si>
  <si>
    <t>第二类医疗器械产品注册人名称变更</t>
  </si>
  <si>
    <t>第二类医疗器械产品注册人住所变更</t>
  </si>
  <si>
    <t>第二类医疗器械产品生产地址变更</t>
  </si>
  <si>
    <t>第二类体外诊断试剂产品注册人名称变更</t>
  </si>
  <si>
    <t>第二类体外诊断试剂产品注册人住所变更</t>
  </si>
  <si>
    <t>第二类体外诊断试剂产品生产地址变更</t>
  </si>
  <si>
    <t>第二类医疗器械注册证注销</t>
  </si>
  <si>
    <t>《医疗器械注册管理办法》第四十五条、《体外诊断试剂注册管理办法》第五十四条：医疗器械注册证遗失的，注册人应当立即在原发证机关指定的媒体上登载遗失声明。自登载遗失声明之日起满1个月后，向原发证机关申请补发，原发证机关在20个工作日内予以补发。</t>
  </si>
  <si>
    <t>第二类医疗器械注册证遗失补办</t>
  </si>
  <si>
    <t>医疗器械出口销售证明</t>
  </si>
  <si>
    <t>《国家食品药品监督管理总局关于发布医疗器械产品出口销售证明管理规定的通告》（2015年第18号）第二条：“在我国已取得医疗器械产品注册证书及生产许可证书，或已办理医疗器械产品备案及生产备案的，食品药品监督管理部门可为相关生产企业（以下简称企业）出具《医疗器械产品出口销售证明》（格式见附件1）。” 《关于执行&lt;国家食品药品监督管理总局关于发布医疗器械产品出口销售证明管理规定的通告&gt;有关事宜的公告》（第148号）：“根据《国家食品药品监督管理总局关于发布医疗器械产品出口销售证明管理规定的通告》（2015年第18号）相关规定，自2015年9月1日起，企业所在地的省级食品药品监督管理部门负责本行政区域内《医疗器械产品出口销售证明》的管理工作，国家食品药品监督管理总局行政事项受理服务和投诉举报中心不再受理《医疗器械产品出口销售证明》申请。”</t>
  </si>
  <si>
    <t>首次进口非特殊用途化妆品备案</t>
  </si>
  <si>
    <t>国家药监局《关于在全国范围实施进口非特殊用途化妆品备案管理有关事宜的公告》（2018年第88号）  三、境内责任人注册地在天津、辽宁、上海、浙江、福建、河南、湖北、广东、重庆、四川、陕西等前期已经开展自贸试验区试点实施进口非特殊用途化妆品备案管理的省（市）行政区域范围内的，在备案系统填报上传完成电子版资料后，向所在地省级食品药品监督管理部门办理备案。</t>
  </si>
  <si>
    <t>国产非特殊用途化妆品备案</t>
  </si>
  <si>
    <t>《化妆品监督管理条例》（国务院令第727号） 第十七条  国产普通化妆品应当在上市销售前向备案人所在地省、自治区、直辖市人民政府药品监督管理部门备案；第二十条 普通化妆品备案人通过国务院药品监督管理部门在线政务服务平台提交本条例规定的备案资料后即完成备案。</t>
  </si>
  <si>
    <t>执业药师注册</t>
  </si>
  <si>
    <t>执业药师首次注册</t>
  </si>
  <si>
    <t>《国务院对确需保留的行政审批项目设定行政许可的决定》（2004年6月29日国务院令第412号）附件第355项：执业药师注册，实施机关：省级人民政府食品药品监管部门。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t>
  </si>
  <si>
    <t>执业药师变更注册</t>
  </si>
  <si>
    <t>执业药师延续注册</t>
  </si>
  <si>
    <t>执业药师再次注册</t>
  </si>
  <si>
    <t>执业药师注销注册</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</si>
  <si>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</si>
  <si>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</si>
  <si>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</si>
  <si>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</si>
  <si>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</si>
  <si>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</si>
  <si>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</si>
  <si>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</si>
  <si>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</si>
  <si>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</si>
  <si>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</si>
  <si>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</si>
  <si>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</si>
  <si>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</si>
  <si>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</si>
  <si>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</si>
  <si>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</si>
  <si>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</si>
  <si>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</si>
  <si>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</si>
  <si>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</si>
  <si>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</si>
  <si>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第三类医疗器械经营许可</t>
  </si>
  <si>
    <t>《医疗器械监督管理条例》（2017年国务院令第680号修订）第三十一条；《医疗器械经营监督管理办法》（2017年修订）（国家食品药品监管总局令第8号）第四、八、二十条</t>
  </si>
  <si>
    <t>第三类医疗器械经营许可证核发</t>
  </si>
  <si>
    <t>《医疗器械经营监督管理办法》（2017年修订）（国家食品药品监管总局令第8号）第十六、十九条</t>
  </si>
  <si>
    <t>第三类医疗器械经营许可证企业名称变更</t>
  </si>
  <si>
    <t>《医疗器械经营监督管理办法》（2017年修订）（国家食品药品监管总局令第9号）第十六、十九条</t>
  </si>
  <si>
    <t>第三类医疗器械经营许可证法定代表人变更</t>
  </si>
  <si>
    <t>《医疗器械经营监督管理办法》（2017年修订）（国家食品药品监管总局令第10号）第十六、十九条</t>
  </si>
  <si>
    <t>第三类医疗器械经营许可证企业负责人变更</t>
  </si>
  <si>
    <t>《医疗器械经营监督管理办法》（2017年修订）（国家食品药品监管总局令第8号）第十六、十七条</t>
  </si>
  <si>
    <t>第三类医疗器械经营许可证经营方式变更</t>
  </si>
  <si>
    <t>第三类医疗器械经营许可证经营场所变更</t>
  </si>
  <si>
    <t>第三类医疗器械经营许可证经营范围变更</t>
  </si>
  <si>
    <t>第三类医疗器械经营许可证库房地址变更（含增减库房）</t>
  </si>
  <si>
    <t>《医疗器械经营监督管理办法》（2017年修订）（国家食品药品监管总局令第8号）第二十二条</t>
  </si>
  <si>
    <t>第三类医疗器械经营许可证换发</t>
  </si>
  <si>
    <t>《医疗器械经营监督管理办法》（2017年修订）（国家食品药品监管总局令第8号）第二十四条</t>
  </si>
  <si>
    <t>第三类医疗器械经营许可证补发</t>
  </si>
  <si>
    <t>《医疗器械经营监督管理办法》（2017年修订）（国家食品药品监管总局令第8号）第二十七条</t>
  </si>
  <si>
    <t>第三类医疗器械经营许可证注销</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</si>
  <si>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</si>
  <si>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</si>
  <si>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医疗用毒性药品零售审批</t>
  </si>
  <si>
    <t>第一类医疗器械产品备案</t>
  </si>
  <si>
    <t>《医疗器械监督管理条例》（国务院令第680号）第五条　第一类医疗器械实行备案管理。第二类、第三类医疗器械实行注册管理。
　　境内第一类医疗器械备案，备案人向设区的市级食品药品监督管理部门提交备案资料。</t>
  </si>
  <si>
    <t>第一类医疗器械产品变更备案</t>
  </si>
  <si>
    <t>第二类医疗器械经营备案</t>
  </si>
  <si>
    <t>《医疗器械监督管理条例》（2017年国务院令第680号修订）第三十条；《医疗器械经营监督管理办法》（2017年修订）（国家食品药品监管总局令第8号）第十二条</t>
  </si>
  <si>
    <t>《医疗器械经营监督管理办法》（2017年修订）（国家食品药品监管总局令第8号）第二十三条</t>
  </si>
  <si>
    <t>第二类医疗器械经营变更备案</t>
  </si>
  <si>
    <t>医疗器械网络销售备案</t>
  </si>
  <si>
    <t>《医疗器械网络销售监督管理办法》（国家食品药品监管总局令第38号）第八条</t>
  </si>
  <si>
    <t>医疗器械网络销售备案变更</t>
  </si>
  <si>
    <t>第一类医疗器械生产备案</t>
  </si>
  <si>
    <t>《医疗器械监督管理条例》
（2017年国务院令第680号修订）
第二十一条；《医疗器械生产监督管理办法》（2017年修订）（国家食品药品监管总局令第37号）第十一条</t>
  </si>
  <si>
    <t>《医疗器械监督管理条例》（2017年修订）
（ 国务院令第680号）第二十一条；《医疗器械生产监督管理办法》（2017年修订）（国家食品药品监管总局令第37号）第二十一条</t>
  </si>
  <si>
    <t>第一类医疗器械生产备案变更</t>
  </si>
  <si>
    <t>《医疗器械监督管理条例》（2017年修订）
（ 国务院令第680号）第二十一条；《医疗器械生产监督管理办法》（2017年修订）（国家食品药品监管总局令第38号）第四十四条</t>
  </si>
  <si>
    <t>第一类医疗器械生产备案注销</t>
  </si>
  <si>
    <t>第一类医疗器械生产备案补发</t>
  </si>
  <si>
    <t>《医疗器械生产监督管理办法》（2017年修订）（国家食品药品监管总局令第37号）第二十六、第三十七、第三十六、第三十条</t>
  </si>
  <si>
    <t>第一类医疗器械委托生产备案</t>
  </si>
  <si>
    <t>【河南省发展和改革委员会】</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</si>
  <si>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</si>
  <si>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</si>
  <si>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</si>
  <si>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国家重点建设水电站项目和国家核准（审批）水电站项目竣工验收</t>
  </si>
  <si>
    <t>《水库大坝安全管理条例》（1991年3月22日国务院令第77号，2011年1月8日予以修改）第三条：……各级水利、能源、建设、交通、农业等有关部门，是其所管辖的大坝的主管部门。第十一条：……大坝竣工后，建设单位应当申请大坝主管部门组织验收。
《国务院关于取消和调整一批行政审批项目等事项的决定》（国发〔2014〕50号）第39项：国家重点建设水电站项目和国家核准（审批）水电站项目竣工验收，下放至省级人民政府能源主管部门。</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</si>
  <si>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</si>
  <si>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</si>
  <si>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</si>
  <si>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</si>
  <si>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临时价格干预范围事项提价申报</t>
  </si>
  <si>
    <t>《中华人民共和国价格法》（1997年12月29日主席令第九十二号）第三十条：当重要商品和服务价格显著上涨或者有可能显著上涨，国务院和省、自治区、直辖市人民政府可以对部分价格采取限定差价率或者利润率、规定限价、实行提价申报制度和调价备案制度等干预措施。省、自治区、直辖市人民政府采取前款规定的干预措施，应当报国务院备案。
《非常时期落实价格干预措施和紧急措施暂行办法》（2003年国家发展改革委令第5号）第三条：依据《价格法》第三十条的规定，价格干预措施包括限定差价率或者利润率、规定限价、实行提价申报制度和调价备案制度。第五条：国务院或者省、自治区、直辖市人民政府作出实行价格干预措施或者紧急措施的决定后，同级人民政府价格主管部门应当按照国务院或者省、自治区、直辖市人民政府的决定，及时向社会公告实施价格干预措施或者紧急措施的具体范围和有关政策。</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</si>
  <si>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</si>
  <si>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</si>
  <si>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</si>
  <si>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</si>
  <si>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光伏发电规模年度计划下达</t>
  </si>
  <si>
    <t>1、《国家发展改革委国家能源局关于完善光伏发电规模管理和实行竞争方式配置项目的指导意见》（发改能源〔2016〕1163号）三、加强项目开发的监督管理（一）各省（自治区、直辖市）发展改革委（能源局）应按照国家能源局下达的年度建设规模安排项目，对于超规模配置的项目，须占用以后年度国家能源局下达的建设规模。各类项目均应严格按照《国家能源局关于实行可再生能源发电项目信息化管理的通知》（国能新能［2015］358号）要求，纳入国家能源局可再生能源发电项目信息管理平台管理。对于因信息填报错误、填报不及时导致不能及时接入电网、列入补贴目录和获得电价附加补贴的，由项目单位自行承担相关责任。
2、《国家能源局关于可再生能源发展“十三五”规划实施的指导意见》（国能发新能〔2017〕31号）二、加强可再生能源发展规划的引领作用.各省（区、市）能源主管部门应根据国家发展改革委、国家能源局发布的各类能源规划和经国家能源局批复的本区域能源发展“十三五”规划，制定本地区可再生能源发展相关规划并按年度制定实施方案，明确可再生能源电力年度建设规模、建设任务、结构和布局，协调好可再生能源电力与常规能源发电的关系。各省（区、市）能源主管部门要以有关规划为依据，科学合理布局，结合电力市场编制可再生能源电力建设年度实施方案，指导电网企业研究配套电网建设和可再生能源电力消纳方案。把充分利用存量与优化增量相结合，各年度在落实电力送出和消纳条件的基础上，有序组织水电、风电、光伏发电等可再生能源电力建设。</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</si>
  <si>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</si>
  <si>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</si>
  <si>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涉及开荒的农业项目核准</t>
  </si>
  <si>
    <t>涉及跨省辖市、省直管县（市）河流水资源配置调整的项目核准</t>
  </si>
  <si>
    <t>除跨省辖市、省直管县（市）河流水资源配置调整的项目之外的水利工程项目核准</t>
  </si>
  <si>
    <t>抽水蓄能电站项目核准</t>
  </si>
  <si>
    <t>除在跨省（区、市）河流上建设的单站总装机容量50万千瓦及以上项目之外的水电站项目核准</t>
  </si>
  <si>
    <t>火电站（含自备电站）项目核准</t>
  </si>
  <si>
    <t>抽凝式燃煤热电站（含自备电站）项目核准</t>
  </si>
  <si>
    <t>燃气热电、背压式燃煤热电（含自备电站）项目核准</t>
  </si>
  <si>
    <t>除抽凝式燃煤热电、燃气热电、背压式燃煤热电、农林生物质热电以外的其余热电项目（含自备电站）核准</t>
  </si>
  <si>
    <t>110千伏及以下和产业集聚区局域电网220千伏电网项目核准</t>
  </si>
  <si>
    <t>除跨境、跨省（区、市）输电的±500千伏及以上交、直流电网项目和除产业集聚区局域电网外的220千伏交流电网项目核准</t>
  </si>
  <si>
    <t>煤矿建设项目核准</t>
  </si>
  <si>
    <t>非新建（含异地扩建）进口液化天然气接收、储运设施项目核准</t>
  </si>
  <si>
    <t>涉及跨省辖市、直管县（市）的输油管网（不含油田集输管网）项目核准</t>
  </si>
  <si>
    <t>涉及跨省辖市、直管县（市）的输气管网（不含油气田集输管网）项目核准</t>
  </si>
  <si>
    <t>列入国务院批准的相关规划的新建炼油及扩建一次炼油项目核准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</si>
  <si>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</si>
  <si>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</si>
  <si>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</si>
  <si>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变性燃料乙醇项目核准</t>
  </si>
  <si>
    <t>农林生物质热电项目核准</t>
  </si>
  <si>
    <t>集中并网风电项目核准</t>
  </si>
  <si>
    <t>分散并网风电项目核准</t>
  </si>
  <si>
    <t>列入国家批准相关规划的企业（中国铁路总公司为主出资的除外）投资的铁路项目，地方城际（按照国家批准的相关规划）、市域、普速等铁路项目，铁路专用线项目核准</t>
  </si>
  <si>
    <t>国家高速公路网项目（按照国家批准的相关规划），地方高速公路项目，普通国道网项目（按照规划），跨省辖市、省直管县（市）普通省道网项目核准</t>
  </si>
  <si>
    <t>跨县（市）且非跨省辖市、省直管县（市）的普通省道网项目（按照规划）核准</t>
  </si>
  <si>
    <t>非跨县（市）的普通省道网项目（按照规划）核准</t>
  </si>
  <si>
    <t>除国家高速公路网、普通国道网、地方高速公路和普通省道网项目之外的公路项目核准</t>
  </si>
  <si>
    <t>高速公路附属设施（含单独报批的高速公路互通式立交、连接线、服务区、收费站）项目核准</t>
  </si>
  <si>
    <t>跨黄河大桥及跨省辖市、省直管县（市）的独立公（铁）路桥梁、隧道项目核准</t>
  </si>
  <si>
    <t>跨县（市）且非跨省辖市、省直管县（市）的独立公铁桥隧项目核准</t>
  </si>
  <si>
    <t>非跨县（市）的独立公铁桥隧项目核准</t>
  </si>
  <si>
    <t>跨省（区、市）高等级航道的千吨级及以上航电枢纽项目，集装箱专用码头项目，煤炭、矿石、油气专用泊位项目核准</t>
  </si>
  <si>
    <t>除跨省（区、市）高等级航道的千吨级及以上航电枢纽，集装箱专用码头项目，煤炭、矿石、油气专用泊位项目之外的跨县（市）内河航运项目核准</t>
  </si>
  <si>
    <t>除跨省（区、市）高等级航道的千吨级及以上航电枢纽，集装箱专用码头项目，煤炭、矿石、油气专用泊位项目之外的非跨县（市）内河航运项目核准</t>
  </si>
  <si>
    <t>新建通用机场项目、扩建军民合用机场（增建跑道除外）项目核准</t>
  </si>
  <si>
    <t>铁矿、有色矿山开发项目核准</t>
  </si>
  <si>
    <t>国家批准的石化产业规划布局方案内的新建乙烯、对二甲苯（PX）项目核准</t>
  </si>
  <si>
    <t>新建年产超过100万吨的煤制甲醇项目和国家批准的相关规划内的新建煤制烯烃、新建煤制对二甲苯（PX）项目核准</t>
  </si>
  <si>
    <t>6吨/9座以下通用飞机和3吨以下直升机制造项目核准</t>
  </si>
  <si>
    <t>城市快速轨道交通项目（不含有轨电车）核准</t>
  </si>
  <si>
    <t>有轨电车项目核准</t>
  </si>
  <si>
    <t>垃圾发电项目核准</t>
  </si>
  <si>
    <t>大型和中小型主题公园项目核准</t>
  </si>
  <si>
    <t>国家级风景名胜区、国家自然保护区、全国重点文物保护单位区域内总投资5000万元及以上旅游开发和资源保护项目，世界自然和文化遗产保护区内总投资3000万元及以上项目核准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</si>
  <si>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</si>
  <si>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</si>
  <si>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</si>
  <si>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</si>
  <si>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</si>
  <si>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</si>
  <si>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</si>
  <si>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</si>
  <si>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</si>
  <si>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《外商投资产业指导目录》中总投资（含增资）3亿美元以下限制类项目核准</t>
  </si>
  <si>
    <t>非涉及敏感国家和地区，敏感行业的地方企业投资3亿美元以下境外投资项目备案</t>
  </si>
  <si>
    <t>电力业务许可证颁发</t>
  </si>
  <si>
    <t>一、《中华人民共和国电力法》第二十五条第三款：“供电营业区的设立、变更，由供电企业提出申请，电力管理部门依据职责和管理权限，会同同级有关部门审查批准后，发给《电力业务许可证》。”</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</si>
  <si>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</si>
  <si>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</si>
  <si>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ABC（不含市辖区）</t>
  </si>
  <si>
    <t>总投资在5000万元以下的内资项目进口设备免税确认</t>
  </si>
  <si>
    <t>1、《关于调整进口设备税收政策的通知》（国发〔1997〕37号）第二条第一款：“限额以下项目，由国务院授权的省级人民政府、国务院有关部门、计划单列市人民政府和国家试点企业集团审批，……按统一格式出具确认书。” 2、《国家发展改革委关于办理内资项目&lt;国家鼓励发展的内外资项目确认书&gt;有关问题的通知》（发改规划〔2003〕900号）第二条第二款：“出具免税确认书需审核的材料。……项目进口设备清单一式四份，项目法人单位营业执照复印件……。” 3、《国家发展改革委办公厅关于调整内资项目进口设备免税确认书出具依据等事项的通知》（发改办规划〔2005〕682号）第一条：“对实行审批、核准、备案制的项目，出具确认书时，要分别审核审批制项目可行性研究报告的批复文件、核准项目的核准文件、备案项目的备案文件或复印件。其他要审核的材料仍按900号文规定执行。”第二条第一款：“限额以下的项目由国务院有关部门及省级投资主管部门办理。” 4、《国家发展改革委办公厅关于调整内资项目进口设备免税确认书出具依据等事项的通知》（发改办规划〔2013〕852号）第一条：“属于《产业结构调整指导目录（2011年本）（修正）》鼓励类范围的国内投资项目，各有关单位仍应按照《国务院关于调整进口设备税收政策的通知》（国发〔1997〕37号）精神出具项目免税确认书。”</t>
  </si>
  <si>
    <t>国外贷款项目、总投资3亿美元以下鼓励类外商直接投资项目进口设备免税确认</t>
  </si>
  <si>
    <t>《国务院关于调整进口设备税收政策的通知》（国发〔1997〕37号文）第二条：“限额以下项目，由国务院授权的省级人民政府、国务院有关部门、计划单列市人民政府和国家试点企业集团审批，但外商投资项目须按《指导外商投资方向暂行规定》审批。审批机构在批复可行性研究报告时，对符合《外商投资产业指导目录》鼓励类和限制乙类，或者《当前国家重点鼓励发展的产业、产品和技术目录》的项目，或者利用外国政府贷款和国际金融组织贷款项目，按统一格式出具确认书。</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</si>
  <si>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</si>
  <si>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</si>
  <si>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</si>
  <si>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</si>
  <si>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</si>
  <si>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</si>
  <si>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             
四、《汽车产业投资管理规定》（中华人民共和国国家发展和改革委员会第22号令）第六条：汽车整车和其他投资项目均由地方发展改革部门实施备案管理。其中，汽车整车投资项目由省级发展改革部门备案。</t>
  </si>
  <si>
    <t>汽车整车投资项目备案</t>
  </si>
  <si>
    <t>创业投资企业备案</t>
  </si>
  <si>
    <t>《创业投资企业管理暂行办法》（发展改革委第39号令）第三条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t>
  </si>
  <si>
    <t>创业投资企业备案初审</t>
  </si>
  <si>
    <t>【河南省人民防空办公室】</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</si>
  <si>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</si>
  <si>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</si>
  <si>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人民防空警报设施迁移审批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</si>
  <si>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</si>
  <si>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</si>
  <si>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</si>
  <si>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</si>
  <si>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</si>
  <si>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</si>
  <si>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</si>
  <si>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</si>
  <si>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</si>
  <si>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</si>
  <si>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</si>
  <si>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</si>
  <si>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</si>
  <si>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</si>
  <si>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</si>
  <si>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</si>
  <si>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</si>
  <si>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</si>
  <si>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</si>
  <si>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</si>
  <si>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</si>
  <si>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</si>
  <si>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</si>
  <si>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</si>
  <si>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</si>
  <si>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</si>
  <si>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</si>
  <si>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</si>
  <si>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</si>
  <si>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</si>
  <si>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</si>
  <si>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</si>
  <si>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</si>
  <si>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</si>
  <si>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</si>
  <si>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</si>
  <si>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</si>
  <si>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</si>
  <si>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</si>
  <si>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</si>
  <si>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</si>
  <si>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</si>
  <si>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人民防空从业企业许可资质备案</t>
  </si>
  <si>
    <t>人民防空工程防护设备检测机构开展检测工作前备案</t>
  </si>
  <si>
    <t>国家人民防空办公室、国家认证认可监督管理委员会《关于规范人防工程防护设备检测机构资质认定工作的通知》（国人防〔2017〕271号）第三部分：通过认定的防护设备检测机构开展检测工作前应当向省级人防部门进行告知性备案并接受人防部门的监督指导。</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</si>
  <si>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</si>
  <si>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</si>
  <si>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</si>
  <si>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</si>
  <si>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</si>
  <si>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</si>
  <si>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</si>
  <si>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</si>
  <si>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</si>
  <si>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</si>
  <si>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</si>
  <si>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</si>
  <si>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</si>
  <si>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</si>
  <si>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</si>
  <si>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</si>
  <si>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【河南省邮政管理局】</t>
  </si>
  <si>
    <t>仿印邮票图案审批</t>
  </si>
  <si>
    <t>《中华人民共和国邮政法实施细则》（1990年11月12日国务院令第65号）第二十八条，“因工作需要，仿印邮票图案的，必须按照仿印邮票图案的有关规定，报经邮电部邮票主管部门或者有关邮电管理局审核、批准”。</t>
  </si>
  <si>
    <t>撤销提供邮政普遍服务的邮政营业场所审批</t>
  </si>
  <si>
    <t>【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t>
  </si>
  <si>
    <t>停止办理或者限制办理邮政普遍服务和特殊服务业务审批</t>
  </si>
  <si>
    <t>【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</si>
  <si>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停止办理或者限制办理邮政普遍服务特殊服务业务审批</t>
  </si>
  <si>
    <t>快递业务经营许可</t>
  </si>
  <si>
    <t>【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t>
  </si>
  <si>
    <t>新设快递企业审批</t>
  </si>
  <si>
    <t>快递经营许可注销</t>
  </si>
  <si>
    <t>【规章】《快递业务经营许可管理办法》第十九条　《快递业务经营许可证》企业名称、企业类型、股权关系、注册资本、经营范围、经营地域等事项发生变更的，应当报邮政管理部门办理变更手续，并换领许可证。</t>
  </si>
  <si>
    <t>快递企业注册地址变更</t>
  </si>
  <si>
    <t>快递企业法人变更</t>
  </si>
  <si>
    <t>快递企业股权关系变更</t>
  </si>
  <si>
    <t>快递企业注册资本变更</t>
  </si>
  <si>
    <t>快递企业企业类型变更</t>
  </si>
  <si>
    <t>快递企业企业名称变更</t>
  </si>
  <si>
    <t>快递企业企业经营地域变更</t>
  </si>
  <si>
    <t>快递企业经营范围变更</t>
  </si>
  <si>
    <t>　【法律】《中华人民共和国邮政法》第五十一条经营快递业务，应当依照本法规定取得快递业务经营许可；第五十四条　邮政企业以外的经营快递业务的企业（以下称快递企业）设立分支机构或者合并、分立的，应当向邮政管理部门备案。</t>
  </si>
  <si>
    <t>快递企业设立分公司、营业部等非法人分支机构备案</t>
  </si>
  <si>
    <t>经营进出境邮政通信业务审批</t>
  </si>
  <si>
    <t>【规章】《邮政普遍服务监督管理办法》（2008年7月12日交通运输部令2008年第3号公布，2015年10月14日交通运输部令2015年第19号修订）第三十三条非邮政企业与邮政企业签订委托协议，代理代办邮件寄递业务的，应当遵守法律、法规、规章和国务院以及国务院邮政管理部门关于经营邮政通信业务审批的规定。
【行政法规】《国务院对确需保留的行政审批项目设定行政许可的决定》（2004年6月29日国务院令第412号）附件第455项，“经营邮政通信业务审批，实施机关：国家邮政局，省、自治区、直辖市邮政行业主管部门”。</t>
  </si>
  <si>
    <t>【河南煤矿安全监察局】</t>
  </si>
  <si>
    <t>【国家税务总局河南省税务局】</t>
  </si>
  <si>
    <t>单位社会保险费申报</t>
  </si>
  <si>
    <t>行政征收</t>
  </si>
  <si>
    <t xml:space="preserve">《中华人民共和国社会保险法》（中华人民共和国主席令35号）第六十条第一款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t>
  </si>
  <si>
    <t>纳税人（扣缴义务人）身份信息报告</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</si>
  <si>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</si>
  <si>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</si>
  <si>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</si>
  <si>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注销税务登记</t>
  </si>
  <si>
    <t>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</si>
  <si>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</si>
  <si>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</si>
  <si>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</si>
  <si>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</si>
  <si>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</si>
  <si>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</si>
  <si>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</si>
  <si>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</si>
  <si>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存款账户账号报告</t>
  </si>
  <si>
    <t>《中华人民共和国税收征收管理法》第十七条
“从事生产、经营的纳税人应当按照国家有关规定，持税务登记证件，在银行或者其他金融机构开立基本存款账户和其他存款账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</si>
  <si>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</si>
  <si>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</si>
  <si>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企业所得税汇总纳税总分机构信息报告</t>
  </si>
  <si>
    <t>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</si>
  <si>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水资源税税源信息采集</t>
  </si>
  <si>
    <t>《财政部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</si>
  <si>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环境保护税基础信息采集</t>
  </si>
  <si>
    <t>1.《国家税务总局关于发布&lt;环境保护税纳税申报表&gt;的公告》（2018年7号公告）全文</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</si>
  <si>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</si>
  <si>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</si>
  <si>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</si>
  <si>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</si>
  <si>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增值税、消费税汇总纳税报告</t>
  </si>
  <si>
    <t>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t>
  </si>
  <si>
    <t>普通发票核定</t>
  </si>
  <si>
    <t>《中华人民共和国发票管理办法》第十五条
“依法办理税务登记的单位和个人，在领取税务登记证件后，向主管税务机关申请领购发票。”</t>
  </si>
  <si>
    <t>发票领用</t>
  </si>
  <si>
    <t>增值税专用发票核定</t>
  </si>
  <si>
    <t>增值税普通发票核定</t>
  </si>
  <si>
    <t>普通发票核定调整</t>
  </si>
  <si>
    <t>增值税专用发票核定调整</t>
  </si>
  <si>
    <t>增值税普通发票核定调整</t>
  </si>
  <si>
    <t>增值税普通发票代开</t>
  </si>
  <si>
    <t>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t>
  </si>
  <si>
    <t>增值税专用发票代开</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</si>
  <si>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</si>
  <si>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</si>
  <si>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增值税小规模纳税人申报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</si>
  <si>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</si>
  <si>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增值税一般纳税人申报</t>
  </si>
  <si>
    <t>增值税预缴申报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</si>
  <si>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</si>
  <si>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</si>
  <si>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</si>
  <si>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</si>
  <si>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</si>
  <si>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</si>
  <si>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</si>
  <si>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其他情况土地增值税申报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</si>
  <si>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t>
  </si>
  <si>
    <t>城镇土地使用税、房产税申报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</si>
  <si>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</si>
  <si>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</si>
  <si>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</si>
  <si>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</si>
  <si>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</si>
  <si>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</si>
  <si>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</si>
  <si>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文化事业建设费申报</t>
  </si>
  <si>
    <t>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</si>
  <si>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工会经费代征申报</t>
  </si>
  <si>
    <t>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</si>
  <si>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废弃电器电子产品处理基金申报</t>
  </si>
  <si>
    <t>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</si>
  <si>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</si>
  <si>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</si>
  <si>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</si>
  <si>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t>
  </si>
  <si>
    <t>委托代征报告</t>
  </si>
  <si>
    <t>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</si>
  <si>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</si>
  <si>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</si>
  <si>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境内机构和个人发包工程作业或劳务项目备案</t>
  </si>
  <si>
    <t>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</si>
  <si>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</si>
  <si>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</si>
  <si>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</si>
  <si>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</si>
  <si>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</si>
  <si>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t>
  </si>
  <si>
    <t>汇算清缴结算多缴退抵税</t>
  </si>
  <si>
    <t>增值税即征即退办理</t>
  </si>
  <si>
    <t>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</si>
  <si>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</si>
  <si>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</si>
  <si>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居民企业所得税月（季）度预缴纳税申报（适用查账征收）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</si>
  <si>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</si>
  <si>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</si>
  <si>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t>
  </si>
  <si>
    <t>居民企业所得税年度纳税申报（适用查账征收）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</si>
  <si>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t>
  </si>
  <si>
    <t>居民企业所得税月（季）度预缴纳税申报（适用核定征收）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</si>
  <si>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</si>
  <si>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居民企业所得税年度纳税申报（适用核定征收）</t>
  </si>
  <si>
    <t>居民企业清算企业所得税申报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</si>
  <si>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</si>
  <si>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</si>
  <si>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</si>
  <si>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</si>
  <si>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</si>
  <si>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</si>
  <si>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</si>
  <si>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</si>
  <si>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</si>
  <si>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</si>
  <si>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</si>
  <si>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</si>
  <si>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</si>
  <si>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t>
  </si>
  <si>
    <t>税收完税证明开具</t>
  </si>
  <si>
    <t>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t>
  </si>
  <si>
    <t>《中国税收居民身份证明》开具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</si>
  <si>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</si>
  <si>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</si>
  <si>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t>
  </si>
  <si>
    <t>增值税专用发票（增值税税控系统）最高开票限额审批</t>
  </si>
  <si>
    <t>1.《国务院对确需保留的行政审批项目设定行政许可的决定》附件第236项</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</si>
  <si>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</si>
  <si>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</si>
  <si>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对纳税人延期缴纳税款的核准</t>
  </si>
  <si>
    <t>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2.《中华人民共和国税收征收管理法实施细则》第四十一条、第四十二条第一款
“第四十一条纳税人有下列情形之一的，属于税收征管法第三十一条所称特殊困难：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</si>
  <si>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</si>
  <si>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</si>
  <si>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对采取实际利润额预缴以外的其他企业所得税预缴方式的核定</t>
  </si>
  <si>
    <t>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</si>
  <si>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定期定额户自行申报</t>
  </si>
  <si>
    <t>财务报表报送与信息采集（企业会计准则）</t>
  </si>
  <si>
    <t>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</si>
  <si>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</si>
  <si>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</si>
  <si>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</si>
  <si>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</si>
  <si>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</si>
  <si>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</si>
  <si>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</si>
  <si>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</si>
  <si>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</si>
  <si>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《财政部关于修订印发2018年度合并财务报表格式的通知》（财会〔2019〕1号）全文</t>
  </si>
  <si>
    <t>【河南省水利厅】</t>
  </si>
  <si>
    <t>取水许可</t>
  </si>
  <si>
    <t>《取水许可和水资源费征收管理条例》（中华人民共和国国务院令第460号，《取水许可管理办法》（水利部令34号），《河南省取水许可和水资源费征收管理办法》（河南省人民政府126号令）　</t>
  </si>
  <si>
    <t>取水许可新办</t>
  </si>
  <si>
    <t>取水许可新办（告知承诺制）</t>
  </si>
  <si>
    <t>取水许可延续</t>
  </si>
  <si>
    <t>取水许可变更（经营信息变更）</t>
  </si>
  <si>
    <t>取水许可变更（水权变更）</t>
  </si>
  <si>
    <t>水利工程质量检测单位资质认定（乙级）</t>
  </si>
  <si>
    <t>《水利工程质量检测管理规定》（水利部令第36号）　</t>
  </si>
  <si>
    <t>水利工程质量检测单位乙级资质审批（岩土工程）</t>
  </si>
  <si>
    <t>水利工程质量检测单位乙级资质审批（混凝土工程）</t>
  </si>
  <si>
    <t>水利工程质量检测单位乙级资质审批（量测）</t>
  </si>
  <si>
    <t>水利工程质量检测单位乙级资质审批（金属结构）</t>
  </si>
  <si>
    <t>水利工程质量检测单位乙级资质审批（机械电气）</t>
  </si>
  <si>
    <t>水利工程质量检测单位乙级资质延续（岩土工程）</t>
  </si>
  <si>
    <t>水利工程质量检测单位乙级资质延续（混凝土工程）</t>
  </si>
  <si>
    <t>水利工程质量检测单位乙级资质延续（量测）</t>
  </si>
  <si>
    <t>水利工程质量检测单位乙级资质延续（金属结构）</t>
  </si>
  <si>
    <t>水利工程质量检测单位乙级资质延续（机械电气）</t>
  </si>
  <si>
    <t>水利工程质量检测单位乙级资质变更（企业名称）</t>
  </si>
  <si>
    <t>水利工程质量检测单位乙级资质变更（技术负责人）</t>
  </si>
  <si>
    <t>水利工程质量检测单位乙级资质变更（法定代表人）</t>
  </si>
  <si>
    <t>水利工程质量检测单位乙级资质变更（详细地址）</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</si>
  <si>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</si>
  <si>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</si>
  <si>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</si>
  <si>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</si>
  <si>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</si>
  <si>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</si>
  <si>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</si>
  <si>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</si>
  <si>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</si>
  <si>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国家基本水文测站上下游建设影响水文监测工程的审批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</si>
  <si>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</si>
  <si>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</si>
  <si>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</si>
  <si>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</si>
  <si>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</si>
  <si>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</si>
  <si>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</si>
  <si>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</si>
  <si>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</si>
  <si>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</si>
  <si>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</si>
  <si>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大中型水库移民安置规划（大纲）审批</t>
  </si>
  <si>
    <t>《大中型水利水电工程建设征地补偿和移民安置条例》（国务院令第471号，2017年修订）第六条：已经成立项目法人的大中型水利水电工程，由项目法人编制移民安置规划大纲，按照审批权限报省、自治区、直辖市人民政府或者国务院移民管理机构审批；省、自治区、直辖市人民政府或者国务院移民管理机构在审批前应当征求移民区和移民安置区县级以上地方人民政府的意见。没有成立项目法人的大中型水利水电工程，项目主管部门应当会同移民区和移民安置区县级以上地方人民政府编制移民安置规划大纲，按照审批权限报省、自治区、直辖市人民政府或者国务院移民管理机构审批。</t>
  </si>
  <si>
    <t>大中型水利水电工程建设征地移民安置规划审核</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</si>
  <si>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</si>
  <si>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</si>
  <si>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</si>
  <si>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</si>
  <si>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国家基本水文测站设立和调整审批</t>
  </si>
  <si>
    <t>《《中华人民共和国水文条例》(国务院令第496号)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t>
  </si>
  <si>
    <t>国家基本水文测站设立审批</t>
  </si>
  <si>
    <t>国家基本水文测站调整审批</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</si>
  <si>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</si>
  <si>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</si>
  <si>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</si>
  <si>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专用水文测站的审批</t>
  </si>
  <si>
    <t>《中华人民共和国水文条例》第十五条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t>
  </si>
  <si>
    <t>专用水文测站的设立审批</t>
  </si>
  <si>
    <t>专用水文测站的撤销审批</t>
  </si>
  <si>
    <t>不同行政区域边界水工程批准</t>
  </si>
  <si>
    <t>《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</si>
  <si>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AB</t>
  </si>
  <si>
    <t>法人验收质量结论核定核备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</si>
  <si>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</si>
  <si>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法人验收质量结论核定核备（分部工程）</t>
  </si>
  <si>
    <t>法人验收质量结论核定核备（单位工程）</t>
  </si>
  <si>
    <t>水利工程质量等级核定</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</si>
  <si>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</si>
  <si>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</si>
  <si>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</si>
  <si>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</si>
  <si>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</si>
  <si>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</si>
  <si>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</si>
  <si>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</si>
  <si>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</si>
  <si>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</si>
  <si>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</si>
  <si>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</si>
  <si>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</si>
  <si>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</si>
  <si>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</si>
  <si>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</si>
  <si>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</si>
  <si>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</si>
  <si>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</si>
  <si>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</si>
  <si>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【河南省民政厅】</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</si>
  <si>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</si>
  <si>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</si>
  <si>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</si>
  <si>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</si>
  <si>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</si>
  <si>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</si>
  <si>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</si>
  <si>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</si>
  <si>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</si>
  <si>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</si>
  <si>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</si>
  <si>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</si>
  <si>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</si>
  <si>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</si>
  <si>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</si>
  <si>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</si>
  <si>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</si>
  <si>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</si>
  <si>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</si>
  <si>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</si>
  <si>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</si>
  <si>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</si>
  <si>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</si>
  <si>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</si>
  <si>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</si>
  <si>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</si>
  <si>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</si>
  <si>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</si>
  <si>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</si>
  <si>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</si>
  <si>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</si>
  <si>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基金会成立、变更、注销登记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</si>
  <si>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</si>
  <si>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基金会设立登记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</si>
  <si>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61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</si>
  <si>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基金会法定代表人变更登记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</si>
  <si>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62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</si>
  <si>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基金会名称变更登记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</si>
  <si>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63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</si>
  <si>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基金会业务范围变更登记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</si>
  <si>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64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</si>
  <si>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基金会业务主管单位变更登记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</si>
  <si>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65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</si>
  <si>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基金会原始基金变更登记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</si>
  <si>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</si>
  <si>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基金会住所变更登记（凭租赁协议办理）</t>
  </si>
  <si>
    <t>基金会住所变更登记（凭产权证办理）</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</si>
  <si>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67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</si>
  <si>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基金会注销登记</t>
  </si>
  <si>
    <t>基金会修改章程核准</t>
  </si>
  <si>
    <t>建设经营性公墓审批</t>
  </si>
  <si>
    <t>《殡葬管理条例》（1997年7月21日国务院令225号，2012年11月9日予以修改）第三条：国务院民政部门负责全国的殡葬管理工作。县级以上地方人民政府民政部门负责本行政区域内的殡葬管理工作。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t>
  </si>
  <si>
    <t>经营性公墓建设审批</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</si>
  <si>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</si>
  <si>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</si>
  <si>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</si>
  <si>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</si>
  <si>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</si>
  <si>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</si>
  <si>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</si>
  <si>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</si>
  <si>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</si>
  <si>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</si>
  <si>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</si>
  <si>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</si>
  <si>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</si>
  <si>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</si>
  <si>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</si>
  <si>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</si>
  <si>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</si>
  <si>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</si>
  <si>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</si>
  <si>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</si>
  <si>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</si>
  <si>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</si>
  <si>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</si>
  <si>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</si>
  <si>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</si>
  <si>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</si>
  <si>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</si>
  <si>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</si>
  <si>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</si>
  <si>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</si>
  <si>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</si>
  <si>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</si>
  <si>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</si>
  <si>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</si>
  <si>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涉外、涉港澳台、涉华侨婚姻登记</t>
  </si>
  <si>
    <t>【行政法规】《婚姻登记条例》（国务院令第387号）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</si>
  <si>
    <t>内地居民同香港居民在中国内地办理结婚登记</t>
  </si>
  <si>
    <t>内地居民同香港居民在中国内地补领结婚登记证</t>
  </si>
  <si>
    <t>内地居民同澳门居民在中国内地办理结婚登记</t>
  </si>
  <si>
    <t>内地居民同澳门居民在中国内地补领结婚登记证</t>
  </si>
  <si>
    <t>内地居民同台湾居民在中国内地办理结婚登记</t>
  </si>
  <si>
    <t>内地居民同台湾居民在中国内地补领结婚登记证</t>
  </si>
  <si>
    <t>内地居民同香港居民在中国内地办理离婚登记</t>
  </si>
  <si>
    <t>内地居民同香港居民在中国内地补领离婚登记证</t>
  </si>
  <si>
    <t>内地居民同澳门居民在中国内地办理离婚登记</t>
  </si>
  <si>
    <t>内地居民同澳门居民在中国内地补领离婚登记证</t>
  </si>
  <si>
    <t>内地居民同台湾居民在中国内地办理离婚登记</t>
  </si>
  <si>
    <t>内地居民同台湾居民在中国内地补领离婚登记证</t>
  </si>
  <si>
    <t>内地居民同外国人在中国内地办理结婚登记</t>
  </si>
  <si>
    <t>内地居民同外国人在中国内地办理离婚登记</t>
  </si>
  <si>
    <t>内地居民同华侨在中国内地办理结婚登记</t>
  </si>
  <si>
    <t>内地居民同华侨在中国内地补领结婚登记证</t>
  </si>
  <si>
    <t>内地居民同外国人在中国内地补领结婚登记证</t>
  </si>
  <si>
    <t>内地居民同外国人在中国内地补领离婚登记证</t>
  </si>
  <si>
    <t>内地居民同华侨在中国内地办理离婚登记</t>
  </si>
  <si>
    <t>内地居民同华侨在中国内地补领离婚登记证</t>
  </si>
  <si>
    <t>居住在中国内地的中国公民在内地收养登记、解除收养关系登记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</si>
  <si>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</si>
  <si>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</si>
  <si>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</si>
  <si>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</si>
  <si>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</si>
  <si>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</si>
  <si>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</si>
  <si>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</si>
  <si>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华侨及居住在香港、澳门、台湾地区的中国公民在内地收养登记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</si>
  <si>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t>
  </si>
  <si>
    <t>华侨在内地收养登记</t>
  </si>
  <si>
    <t>华侨在内地解除收养关系登记</t>
  </si>
  <si>
    <t>华侨在内地补领收养登记证</t>
  </si>
  <si>
    <t>华侨在内地补领解除收养关系证明</t>
  </si>
  <si>
    <t>居住在香港地区的中国公民在内地收养登记</t>
  </si>
  <si>
    <t>居住在香港地区的中国公民在内地解除收养关系登记</t>
  </si>
  <si>
    <t>居住在香港地区的中国公民在内地补领收养登记证</t>
  </si>
  <si>
    <t>居住在香港地区的中国公民在内地补领解除收养关系证明</t>
  </si>
  <si>
    <t>居住在澳门地区的中国公民在内地收养登记</t>
  </si>
  <si>
    <t>居住在澳门地区的中国公民在内地解除收养关系登记</t>
  </si>
  <si>
    <t>居住在澳门地区的中国公民在内地补领收养登记证</t>
  </si>
  <si>
    <t>居住在澳门地区的中国公民在内地补领解除收养关系证明</t>
  </si>
  <si>
    <t>居住在台湾地区的中国公民在内地收养登记</t>
  </si>
  <si>
    <t>居住在台湾地区的中国公民在内地解除收养关系登记</t>
  </si>
  <si>
    <t>居住在台湾地区的中国公民在内地补领收养登记证</t>
  </si>
  <si>
    <t>居住在台湾地区的中国公民在内地补领解除收养关系证明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</si>
  <si>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</si>
  <si>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</si>
  <si>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华侨以及居住在香港、澳门、台湾地区的中国公民在内地撤销收养登记</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</si>
  <si>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</si>
  <si>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</si>
  <si>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</si>
  <si>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基金会慈善组织认定</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</si>
  <si>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</si>
  <si>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</si>
  <si>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</si>
  <si>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</si>
  <si>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省级慈善表彰</t>
  </si>
  <si>
    <t>市级慈善表彰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</si>
  <si>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</si>
  <si>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</si>
  <si>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</si>
  <si>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</si>
  <si>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</si>
  <si>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信托公司担任受托人慈善信托设立备案</t>
  </si>
  <si>
    <t>信托公司担任受托人慈善信托重新备案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</si>
  <si>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</si>
  <si>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</si>
  <si>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</si>
  <si>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</si>
  <si>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</si>
  <si>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</si>
  <si>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</si>
  <si>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</si>
  <si>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</si>
  <si>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</si>
  <si>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住宅区及建筑物名称备案（市级）</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</si>
  <si>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</si>
  <si>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</si>
  <si>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</si>
  <si>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</si>
  <si>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</si>
  <si>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</si>
  <si>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</si>
  <si>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</si>
  <si>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</si>
  <si>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</si>
  <si>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撤销婚姻登记</t>
  </si>
  <si>
    <t>【法律】《中华人民共和国婚姻法》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</si>
  <si>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涉外收养登记</t>
  </si>
  <si>
    <t>【法律】《中华人民共和国收养法》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t>
  </si>
  <si>
    <t>涉外补发收养登记证</t>
  </si>
  <si>
    <t>涉外解除收养关系登记</t>
  </si>
  <si>
    <t>涉外补领解除收养关系证明</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</si>
  <si>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</si>
  <si>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</si>
  <si>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</si>
  <si>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</si>
  <si>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</si>
  <si>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</si>
  <si>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【河南省文物局】</t>
  </si>
  <si>
    <t>文物拍卖标的审核</t>
  </si>
  <si>
    <t>《中华人民共和国文物保护法》（1982年11月19日第五届全国人大常委会令第11号，2015年4月24日予以修改）第五十六条：拍卖企业拍卖的文物，在拍卖前应当经省、自治区、直辖市人民政府文物行政部门审核，并报国务院文物行政部门备案。
《中华人民共和国拍卖法》（1996年7月5日主席令第70号，2015年4月24日予以修改）第八条：委托拍卖的文物，在拍卖前，应当经拍卖人住所地的文物行政管理部门依法鉴定、许可。</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</si>
  <si>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</si>
  <si>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</si>
  <si>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</si>
  <si>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馆藏二、三级文物的修复审批</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</si>
  <si>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</si>
  <si>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</si>
  <si>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馆藏二、三级文物及不可移动文物的单体文物的复制审批</t>
  </si>
  <si>
    <t>馆藏二、三级文物及不可移动文物的单体文物的复制初审</t>
  </si>
  <si>
    <t>馆藏二、三级文物及不可移动文物的单体文物的拓印审批</t>
  </si>
  <si>
    <t>馆藏二、三级文物及不可移动文物的单体文物的拓印初审</t>
  </si>
  <si>
    <t>非国有文物收藏单位和其他单位借用国有文物收藏单位馆藏文物审批</t>
  </si>
  <si>
    <t>《中华人民共和国文物保护法》（1982年11月19日第五届全国人大常委会令第11号，2015年4月24日予以修改）第四十条：非国有文物收藏单位和其他单位举办展览需借用国有馆藏文物的，应当报主管的文物行政部门批准。</t>
  </si>
  <si>
    <t>非国有文物收藏单位和其他单位借用国有文物收藏单位馆藏文物（不含一级文物）审批</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</si>
  <si>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</si>
  <si>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</si>
  <si>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</si>
  <si>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考古发掘单位保留少量出土文物作为科研标本许可</t>
  </si>
  <si>
    <t>《中华人民共和国文物保护法》（1982年11月19日第五届全国人大常委会令第11号，2015年4月24日予以修改）第三十四条：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t>
  </si>
  <si>
    <t>文物保护单位及未核定为文物保护单位的不可移动文物修缮许可</t>
  </si>
  <si>
    <t>省级文物保护单位修缮审批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</si>
  <si>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</si>
  <si>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市级文物保护单位修缮审批</t>
  </si>
  <si>
    <t>市级及以上文物保护单位修缮初审</t>
  </si>
  <si>
    <t>县级文物保护单位及未核定为文物保护单位的不可移动文物修缮审批</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</si>
  <si>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</si>
  <si>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</si>
  <si>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</si>
  <si>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</si>
  <si>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</si>
  <si>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</si>
  <si>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文物保护单位的迁移、拆除或者不可移动文物的原址重建审批</t>
  </si>
  <si>
    <t>市县级以下文物保护单位的迁移或拆除审批</t>
  </si>
  <si>
    <t>《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t>
  </si>
  <si>
    <t>市级、县级文物保护单位及未核定为文物保护单位的不可移动文物拆除审核</t>
  </si>
  <si>
    <t>市级、县级文物保护单位及未核定为文物保护单位的不可移动文物迁移审核</t>
  </si>
  <si>
    <t>不可移动文物原址重建审核</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</si>
  <si>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</si>
  <si>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</si>
  <si>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</si>
  <si>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</si>
  <si>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县级文物保护单位保护范围内其他建设工程或者爆破、钻探、挖掘等作业审批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</si>
  <si>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</si>
  <si>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</si>
  <si>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</si>
  <si>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市级文物保护单位建设控制地带内建设工程设计方案审批</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</si>
  <si>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</si>
  <si>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</si>
  <si>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</si>
  <si>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</si>
  <si>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</si>
  <si>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市级文物保护单位原址保护措施审批</t>
  </si>
  <si>
    <t>省级文物保护单位原址保护措施审批</t>
  </si>
  <si>
    <t>已经建立馆藏文物档案的国有文物收藏单位交换馆藏文物审批</t>
  </si>
  <si>
    <t>《中华人民共和国文物保护法》 第四十一条：“已经建立馆藏文物档案的国有文物收藏单位，经省、自治区、直辖市人民政府文物行政部门批准，并报国务院文物行政部门备案，其馆藏文物可以在国有文物收藏单位之间交换。” 《河南省实施&lt;中华人民共和国文物保护法&gt;办法》（2016年3月29日河南省第十二届人民代表大会常务委员会第二十次会议修正）第三十八条：“已经建立馆藏文物档案的国有文物收藏单位，经省文物行政部门批准，并报国务院文物行政部门备案，其馆藏文物可以在国有文物收藏单位之间交换。交换馆藏一级文物的，应当经国务院文物行政部门批准。国有文物收藏单位不得与非国有文物收藏单位交换馆藏文物。”</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</si>
  <si>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</si>
  <si>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</si>
  <si>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</si>
  <si>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</si>
  <si>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文物保护工程资质（勘察设计、施工资质、监理资质）证书核发</t>
  </si>
  <si>
    <t>文物保护工程资质（勘察设计乙丙级、施工资质二三级、监理资质乙丙级）证书核发</t>
  </si>
  <si>
    <t>《中华人民共和国文物保护法》第二十一条：“文物保护单位的修缮、迁移、重建，由取得文物保护工程资质证书的单位承担。”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t>
  </si>
  <si>
    <t>文物保护工程监理乙级资质审批</t>
  </si>
  <si>
    <t>文物保护工程监理乙级资质增加业务范围审批</t>
  </si>
  <si>
    <t>文物保护工程勘察设计乙级资质审批</t>
  </si>
  <si>
    <t>文物保护工程勘察设计乙级资质增加业务范围审批</t>
  </si>
  <si>
    <t>文物保护工程施工二级资质审批</t>
  </si>
  <si>
    <t>文物保护工程施工二级资质增加业务范围审批</t>
  </si>
  <si>
    <t>文物保护工程施工二级资质注销</t>
  </si>
  <si>
    <t>文物保护工程勘察设计乙级资质注销</t>
  </si>
  <si>
    <t>文物保护工程监理乙级资质注销</t>
  </si>
  <si>
    <t>文物保护工程勘察设计乙级资质证书单位名称变更</t>
  </si>
  <si>
    <t>文物保护工程施工二级资质证书单位名称变更</t>
  </si>
  <si>
    <t>文物保护工程监理乙级资质证书单位名称变更</t>
  </si>
  <si>
    <t>文物保护工程勘察设计乙级资质证书单位地址变更</t>
  </si>
  <si>
    <t>文物保护工程施工二级资质证书单位地址变更</t>
  </si>
  <si>
    <t>文物保护工程监理乙级资质证书单位地址变更</t>
  </si>
  <si>
    <t>文物保护工程勘察设计乙级资质证书法定代表人变更</t>
  </si>
  <si>
    <t>文物保护工程施工二级资质证书法定代表人变更</t>
  </si>
  <si>
    <t>文物保护工程监理乙级资质证书法定代表人变更</t>
  </si>
  <si>
    <t>文物保护工程勘察设计乙级资质证书经济性质变更</t>
  </si>
  <si>
    <t>文物保护工程施工二级资质证书经济性质变更</t>
  </si>
  <si>
    <t>文物保护工程监理乙级资质证书经济性质变更</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</si>
  <si>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</si>
  <si>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</si>
  <si>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拍卖企业经营文物拍卖许可</t>
  </si>
  <si>
    <t>《中华人民共和国文物保护法》（1982年11月19日第五届全国人大常委会令第11号，2015年4月24日予以修改）第五十四条：依法设立的拍卖企业经营文物拍卖的，应当取得省、自治区、直辖市文物行政部门颁发的文物拍卖许可证。</t>
  </si>
  <si>
    <t>拍卖企业经营文物拍卖的许可（新办）</t>
  </si>
  <si>
    <t>拍卖企业经营文物拍卖的许可（变更住所）</t>
  </si>
  <si>
    <t>拍卖企业经营文物拍卖的许可（变更专家）</t>
  </si>
  <si>
    <t>拍卖企业经营文物拍卖的许可（变更法定代表人）</t>
  </si>
  <si>
    <t>拍卖企业经营文物拍卖的许可（变更单位名称）</t>
  </si>
  <si>
    <t>外国公民、组织和国际组织参观未开放的文物点和考古发掘现场审批</t>
  </si>
  <si>
    <t>《中华人民共和国考古涉外工作管理办法》（1990年12月31日国务院批准，1991年2月22日国家文物局令第1号，2016年2月6日予以修改）第十三条：外国公民、外国组织和国际组织在中国境内参观尚未公开接待参观者的文物点，在开放地区的，需由文物点所在地的管理单位或者接待参观者的中央国家机关及其直属单位，在参观一个月以前向文物所在地的省、自治区、直辖市人民政府文物行政管理部门申报参观计划，经批准后方可进行；在未开放地区的，需由文物点所在地的管理单位或者接待参观者的中央国家机关及其直属单位，在参观一个月以前向文物所在地的省、自治区、直辖市人民政府文物行政管理部门申报参观计划，经批准并按照有关涉外工作管理规定向有关部门办理手续后方可进行。参观正在进行工作的考古发掘现场，接待单位须征求主持发掘单位的意见，经考古发掘现场所在地的省、自治区、直辖市人民政府文物行政管理部门批准后方可进行。</t>
  </si>
  <si>
    <t>境外机构和团体拍摄考古发掘现场审批</t>
  </si>
  <si>
    <t>《国务院对确需保留的行政审批项目设定行政许可的决定》（2004年6月29日国务院令第412号，2009年1月29日予以修改）附件第461项：境外机构和团体拍摄考古发掘现场审批（实施机关：国家文物局）。
《国务院关于取消和调整一批行政审批项目等事项的决定》（国发〔2014〕27号）附件1.《国务院决定取消和下放管理层级的行政审批项目目录》第51项：“境外机构和团体拍摄考古发掘现场审批”下放至省级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</si>
  <si>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</si>
  <si>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</si>
  <si>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文物复制、拓印资质审批</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</si>
  <si>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</si>
  <si>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</si>
  <si>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文物修复资质审批</t>
  </si>
  <si>
    <t>文物修复资质初审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</si>
  <si>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</si>
  <si>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</si>
  <si>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</si>
  <si>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可移动文物裁定</t>
  </si>
  <si>
    <t>不可移动文物认定</t>
  </si>
  <si>
    <t>不可移动文物裁定</t>
  </si>
  <si>
    <t>建设工程文物保护和考古许可</t>
  </si>
  <si>
    <t>《文物保护法》第三十条，需要配合建设工程进行的考古发掘工作，应当由省、自治区、直辖市文物行政部门在勘探工作的基础上提出发掘计划，报国务院文物行政部门批准。</t>
  </si>
  <si>
    <t>考古发掘初审</t>
  </si>
  <si>
    <t>文物保护工程监理资质年检</t>
  </si>
  <si>
    <t>文物保护工程监理资质管理办法（试行）（国家文物局2014年4月8日发布）第五条第三款，省级文物主管部门负责文物保护工程监理资质的年检和日常管理工作。</t>
  </si>
  <si>
    <t>文物保护工程施工资质年检</t>
  </si>
  <si>
    <t>国家文物局《文物保护工程施工资质管理办法（试行）》第五条第三款，省级文物主管部门负责文物保护工程施工资质的年检和日常管理工作。</t>
  </si>
  <si>
    <t>文物保护工程勘察设计资质年检</t>
  </si>
  <si>
    <t>国家文物局《文物保护工程勘察设计资质管理办法（试行）》第六条第三款，省级文物主管部门负责文物保护工程勘察设计资质的年检和日常管理工作。</t>
  </si>
  <si>
    <t>文物拍卖许可证年审</t>
  </si>
  <si>
    <t>　国家文物局文物拍卖企业资质年审管理办法第四条第二款省级文物行政部门负责本辖区内文物拍卖企业资质年审的初审工作。</t>
  </si>
  <si>
    <t>文物出国（境）展览核报</t>
  </si>
  <si>
    <t>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t>
  </si>
  <si>
    <t>文物出国（境）展览初审</t>
  </si>
  <si>
    <t>非国有博物馆设立备案</t>
  </si>
  <si>
    <t>《博物馆条例》（中华人民共和国国务院令第659号）
第十四条设立藏品不属于古生物化石的非国有博物馆的，应当向馆址所在地省、自治区、直辖市人民政府文物主管部门备案</t>
  </si>
  <si>
    <t>非国有博物馆设立审核</t>
  </si>
  <si>
    <t>文物商店购买、销售文物，拍卖企业拍卖文物备案</t>
  </si>
  <si>
    <t>文物商店购买、销售文物备案</t>
  </si>
  <si>
    <t>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t>
  </si>
  <si>
    <t>文物商店购买文物备案</t>
  </si>
  <si>
    <t>文物商店销售文物备案</t>
  </si>
  <si>
    <t>拍卖企业拍卖文物备案</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</si>
  <si>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</si>
  <si>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</si>
  <si>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</si>
  <si>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</si>
  <si>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非国有省级文物保护单位不可移动文物转让、抵押或改变用途备案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</si>
  <si>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</si>
  <si>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</si>
  <si>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</si>
  <si>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</si>
  <si>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国有文物保护单位改变管理关系审批</t>
  </si>
  <si>
    <t>河南省实施《中华人民共和国文物保护法》办法（（2010年5月27日河南省第十一届人民代表大会常务委员会第十五次会议通过）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t>
  </si>
  <si>
    <t>国有市级文物保护单位改变管理关系审批</t>
  </si>
  <si>
    <t>河南省实施《中华人民共和国文物保护法》办法（（2010年5月28日河南省第十一届人民代表大会常务委员会第十五次会议通过）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t>
  </si>
  <si>
    <t>国有县级文物保护单位改变管理关系审批</t>
  </si>
  <si>
    <t>建设工程文物保护和考古许可（省重点建设工程项目）</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</si>
  <si>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在文物保护单位的建设控制地带内进行建设工程，不得破坏文物保护单位的历史风貌；工程设计方案应当根据文物保护单位的级别，经相应的文物行政部门同意后，报城乡建设规划部门批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七条：“一切考古发掘工作，必须履行报批手续；从事考古发掘的单位，应当经国务院文物行政部门批准。地下埋藏的文物，任何单位或者个人都不得私自发掘。”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一条：凡因进行基本建设和生产建设需要的考古调查、勘探、发掘，所需费用由建设单位列入建设工程预算。《河南省实施﹤中华人民共和国文物保护法﹥办法》（2010年10月1日起实施）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</si>
  <si>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</si>
  <si>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</si>
  <si>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利用省级文物保护单位举办大型活动审批</t>
  </si>
  <si>
    <t>利用市级文物保护单位举办大型活动审批</t>
  </si>
  <si>
    <t>利用县级文物保护单位举办大型活动审批</t>
  </si>
  <si>
    <t>【河南省粮食和物资储备局】</t>
  </si>
  <si>
    <t>粮食收购资格备案</t>
  </si>
  <si>
    <t>粮食流通管理条例</t>
  </si>
  <si>
    <t>粮食收购资格许可证首次申请备案</t>
  </si>
  <si>
    <t>粮食收购资格许可证变更备案</t>
  </si>
  <si>
    <t>粮食收购资格许可证延续备案</t>
  </si>
  <si>
    <t>【河南省人民政府外事办公室】</t>
  </si>
  <si>
    <t>申办APEC商务旅行卡审核</t>
  </si>
  <si>
    <t>1、关于印发《APEC商务旅行卡申办管理办法》的通知（外发〔2018〕6号） 2、关于印发《省委外办关于APEC商务旅行卡申办管理细则》的通知（豫外委办〔2019〕61号）3、《关于河南省APEC商务旅行卡申办企业资质量化标准的通知》</t>
  </si>
  <si>
    <t>首次申办APEC商务旅行卡（初审）</t>
  </si>
  <si>
    <t>再次申办APEC商务旅行卡（初审）</t>
  </si>
  <si>
    <t>申请提前制作APEC商务旅行卡（初审）</t>
  </si>
  <si>
    <t>申请补办APEC商务旅行卡（初审）</t>
  </si>
  <si>
    <t>申请注销APEC商务旅行卡（初审）</t>
  </si>
  <si>
    <t>申办APEC商务旅行卡（复审）</t>
  </si>
  <si>
    <t>申请提前制作APEC商务旅行卡（复审）</t>
  </si>
  <si>
    <t>申请补办APEC商务旅行卡（复审）</t>
  </si>
  <si>
    <t>申请注销APEC商务旅行卡（复审）</t>
  </si>
  <si>
    <t>径报企业首次申办APEC商务旅行卡</t>
  </si>
  <si>
    <t>径报企业再次申办APEC商务旅行卡</t>
  </si>
  <si>
    <t>径报企业申请提前制作APEC商务旅行卡</t>
  </si>
  <si>
    <t>径报企业申请补办APEC商务旅行卡</t>
  </si>
  <si>
    <t>径报企业申请注销APEC商务旅行卡</t>
  </si>
  <si>
    <t>【河南省司法厅】</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</si>
  <si>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</si>
  <si>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</si>
  <si>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</si>
  <si>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</si>
  <si>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</si>
  <si>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法律职业资格认定</t>
  </si>
  <si>
    <t>《法律职业资格管理办法》（司法部令第146号）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t>
  </si>
  <si>
    <t>法律职业资格申请材料受理和审查</t>
  </si>
  <si>
    <t>法律职业资格申请材料核查</t>
  </si>
  <si>
    <t>国家统一法律职业资格考试报名审核</t>
  </si>
  <si>
    <t>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t>
  </si>
  <si>
    <t>国家统一法律职业资格考试报名初审</t>
  </si>
  <si>
    <t>国家统一法律职业资格考试报名复审</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</si>
  <si>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</si>
  <si>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</si>
  <si>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</si>
  <si>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公证员执业审核（一般任职）（公证机构实习二年以上）（市级复审）</t>
  </si>
  <si>
    <t>公证员执业审核（一般任职）（公证机构实习二年以上）（市、直管县市考核审查）</t>
  </si>
  <si>
    <t>公证员执业审核（一般任职）（公证机构实习二年以上）（省级审核）</t>
  </si>
  <si>
    <t>公证员执业审核（一般任职）（具有三年以上其他法律职业经历并在公证机构实习一年以上）（县级考核审查）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</si>
  <si>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</si>
  <si>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</si>
  <si>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公证员执业审核（一般任职）（具有三年以上其他法律职业经历并在公证机构实习一年以上）（省级审核）</t>
  </si>
  <si>
    <t>公证员执业审核（考核任职）（县级考核审查）</t>
  </si>
  <si>
    <t>公证员执业审核（考核任职）（市级复审）</t>
  </si>
  <si>
    <t>公证员执业审核（考核任职）（市、直管县市考核审查）</t>
  </si>
  <si>
    <t>公证员执业审核（考核任职）（省级审核）</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</si>
  <si>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</si>
  <si>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</si>
  <si>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</si>
  <si>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公证员执业机构变更核准（市级复审）（省内）</t>
  </si>
  <si>
    <t>公证员执业机构变更核准（省级终审）（省内）</t>
  </si>
  <si>
    <t>公证员执业机构变更核准（初审）（跨省）</t>
  </si>
  <si>
    <t>公证员执业机构变更核准（市级复审）（跨省）</t>
  </si>
  <si>
    <t>公证员执业机构变更核准（省级终审）（跨省）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</si>
  <si>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</si>
  <si>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</si>
  <si>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公证员执业审核（免职）（省级审核）</t>
  </si>
  <si>
    <t>仲裁委员会设立、变更、注销登记</t>
  </si>
  <si>
    <t>《中华人民共和国仲裁法》（1994年8月31日主席令第31号，2009年8月27日予以修改）第十条：设立仲裁委员会，应当经省、自治区、直辖市的司法行政部门登记。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t>
  </si>
  <si>
    <t>仲裁委员会设立登记</t>
  </si>
  <si>
    <t>仲裁委员会变更备案</t>
  </si>
  <si>
    <t>仲裁委员会注销登记</t>
  </si>
  <si>
    <t>司法鉴定机构及其分支机构设立、变更、注销登记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</si>
  <si>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</si>
  <si>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司法鉴定机构设立登记审批</t>
  </si>
  <si>
    <t>本省司法鉴定机构设立分支机构审核登记审批</t>
  </si>
  <si>
    <t>非本省司法鉴定机构设立分支机构审核登记审批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</si>
  <si>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</si>
  <si>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司法鉴定机构变更登记（变更住所）审批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</si>
  <si>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</si>
  <si>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司法鉴定机构变更登记（变更资金数额）审批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</si>
  <si>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</si>
  <si>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司法鉴定机构变更登记（变更法定代表人、机构负责人）审批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</si>
  <si>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</si>
  <si>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司法鉴定机构变更登记（变更名称）审批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</si>
  <si>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</si>
  <si>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司法鉴定机构变更登记（减少业务范围）审批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</si>
  <si>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</si>
  <si>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司法鉴定机构变更登记（增加业务范围）审批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</si>
  <si>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</si>
  <si>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司法鉴定机构延续登记审批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</si>
  <si>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</si>
  <si>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司法鉴定机构注销登记审批</t>
  </si>
  <si>
    <t>司法鉴定机构设立登记审核转报</t>
  </si>
  <si>
    <t>本省司法鉴定机构设立分支机构审核登记审核转报</t>
  </si>
  <si>
    <t>非本省司法鉴定机构设立分支机构审核登记审核转报</t>
  </si>
  <si>
    <t>司法鉴定机构变更登记（变更住所）审核转报</t>
  </si>
  <si>
    <t>司法鉴定机构变更登记（变更资金数额）审核转报</t>
  </si>
  <si>
    <t>司法鉴定机构变更登记（变更法定代表人、机构负责人）审核转报</t>
  </si>
  <si>
    <t>司法鉴定机构变更登记（变更名称）审核转报</t>
  </si>
  <si>
    <t>司法鉴定机构变更登记（减少业务范围）审核转报</t>
  </si>
  <si>
    <t>司法鉴定机构变更登记（增加业务范围）审核转报</t>
  </si>
  <si>
    <t>司法鉴定机构延续登记审核转报</t>
  </si>
  <si>
    <t>司法鉴定机构注销登记审核转报</t>
  </si>
  <si>
    <t>司法鉴定人执业、变更、注销登记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</si>
  <si>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</si>
  <si>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司法鉴定人执业登记审批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</si>
  <si>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</si>
  <si>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司法鉴定人变更登记（减少业务类别）审批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</si>
  <si>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</si>
  <si>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司法鉴定人变更登记（增加业务类别）审批</t>
  </si>
  <si>
    <t>司法鉴定人变更登记（变更执业机构）审批</t>
  </si>
  <si>
    <t>司法鉴定人变更登记（变更姓名）审批</t>
  </si>
  <si>
    <t>司法鉴定人变更登记（变更学历）审批</t>
  </si>
  <si>
    <t>司法鉴定人变更登记（变更技术职称）审批</t>
  </si>
  <si>
    <t>司法鉴定人变更登记（变更执业资格）审批</t>
  </si>
  <si>
    <t>司法鉴定人延续登记审批</t>
  </si>
  <si>
    <t>司法鉴定人注销登记审批</t>
  </si>
  <si>
    <t>司法鉴定人执业登记审核转报</t>
  </si>
  <si>
    <t>司法鉴定人变更登记（减少业务类别）审核转报</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</si>
  <si>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</si>
  <si>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</si>
  <si>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</si>
  <si>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</si>
  <si>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</si>
  <si>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</si>
  <si>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</si>
  <si>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</si>
  <si>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</si>
  <si>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</si>
  <si>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t>
  </si>
  <si>
    <t>律师事务所注销</t>
  </si>
  <si>
    <t>律师事务所名称变更</t>
  </si>
  <si>
    <t>律师事务所负责人变更</t>
  </si>
  <si>
    <t>律师事务所章程变更</t>
  </si>
  <si>
    <t>律师事务所合伙协议变更</t>
  </si>
  <si>
    <t>律师事务所组织形式变更（国资所改制为普通合伙所）</t>
  </si>
  <si>
    <t>律师事务所组织形式变更（国资所改制为特殊的普通合伙所）</t>
  </si>
  <si>
    <t>律师事务所组织形式变更（个人所改制为普通合伙所）</t>
  </si>
  <si>
    <t>律师事务所组织形式变更（个人所改制为特殊的普通合伙所）</t>
  </si>
  <si>
    <t>律师事务所组织形式变更（普通合伙所改制为特殊的普通合伙所）</t>
  </si>
  <si>
    <t>律师事务所组织形式变更（特殊的普通合伙所改制为普通合伙所）</t>
  </si>
  <si>
    <t>律师事务所分所设立</t>
  </si>
  <si>
    <t>律师事务所分所注销</t>
  </si>
  <si>
    <t>律师事务所分所名称变更</t>
  </si>
  <si>
    <t>律师事务所分所负责人变更</t>
  </si>
  <si>
    <t>派驻分所律师（河南总所派驻省内分所律师）</t>
  </si>
  <si>
    <t>派驻分所律师（河南总所派驻省外分所律师）</t>
  </si>
  <si>
    <t>派驻分所律师（外省总所派驻河南分所律师）</t>
  </si>
  <si>
    <t>撤回派驻律师（河南总所撤回派驻省内分所律师）</t>
  </si>
  <si>
    <t>撤回派驻律师（河南总所撤回派驻省外分所律师）</t>
  </si>
  <si>
    <t>撤回派驻律师（外省总所撤回派驻河南分所律师）</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</si>
  <si>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</si>
  <si>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</si>
  <si>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</si>
  <si>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t>
  </si>
  <si>
    <t>律师事务所变更合伙人备案</t>
  </si>
  <si>
    <t>律师事务所合伙人变更备案</t>
  </si>
  <si>
    <t>律师事务所分所住所变更备案</t>
  </si>
  <si>
    <t>律师执业、变更、注销许可</t>
  </si>
  <si>
    <t>《中华人民共和国律师法》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t>
  </si>
  <si>
    <t>专职律师执业核准（首次执业）</t>
  </si>
  <si>
    <t>重新执业申请专职律师（曾任专职律师、兼职律师）</t>
  </si>
  <si>
    <t>重新执业申请专职律师（曾任法律援助律师）</t>
  </si>
  <si>
    <t>重新执业申请专职律师（曾任公职律师、公司律师）</t>
  </si>
  <si>
    <t>专职律师执业注销</t>
  </si>
  <si>
    <t>专职律师变更执业机构（省内变更）</t>
  </si>
  <si>
    <t>专职律师变更执业机构（转到外省）</t>
  </si>
  <si>
    <t>专职律师变更执业机构（转入河南）</t>
  </si>
  <si>
    <t>变更执业类别（兼职律师变更为专职律师）</t>
  </si>
  <si>
    <t>兼职律师执业核准（首次执业）</t>
  </si>
  <si>
    <t>重新执业申请兼职律师（曾任专职律师、兼职律师）</t>
  </si>
  <si>
    <t>重新执业申请兼职律师（曾任法律援助律师）</t>
  </si>
  <si>
    <t>重新执业申请兼职律师（曾任公职律师、公司律师）</t>
  </si>
  <si>
    <t>兼职律师执业注销</t>
  </si>
  <si>
    <t>兼职律师变更执业机构（省内变更）</t>
  </si>
  <si>
    <t>兼职律师变更执业机构（转到外省）</t>
  </si>
  <si>
    <t>兼职律师变更执业机构（转入河南）</t>
  </si>
  <si>
    <t>变更执业类别（专职律师变更为兼职律师）</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</si>
  <si>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</si>
  <si>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</si>
  <si>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t>
  </si>
  <si>
    <t>公职律师注销</t>
  </si>
  <si>
    <t>公司律师行政确认</t>
  </si>
  <si>
    <t>公司律师注销</t>
  </si>
  <si>
    <t>港澳台律师事务所驻内地或大陆代表机构设立、变更、注销许可</t>
  </si>
  <si>
    <t>《外国律师事务所驻华代表机构管理条例》（2001年12月22日国务院令第338号）第三十四条：中国的单独关税区的律师事务所在内地设立代表机构的管理办法，由国务院司法行政部门根据本条例的原则另行制定。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t>
  </si>
  <si>
    <t>港澳台律师事务所驻内地或大陆代表机构设立许可（初审）</t>
  </si>
  <si>
    <t>港澳台律师事务所驻内地或大陆代表机构变更许可（初审）</t>
  </si>
  <si>
    <t>港澳台律师事务所驻内地或大陆代表机构注销许可（初审）</t>
  </si>
  <si>
    <t>香港、澳门永久性居民中的中国居民申请在内地从事律师职业核准</t>
  </si>
  <si>
    <t>《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t>
  </si>
  <si>
    <t>香港、澳门永久性居民中的中国居民申请在内地从事律师职业核准初审</t>
  </si>
  <si>
    <t>港、澳律师担任内地律师事务所法律顾问备案</t>
  </si>
  <si>
    <t>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t>
  </si>
  <si>
    <t>港、澳律师担任内地律师事务所法律顾问备案初审</t>
  </si>
  <si>
    <t>香港、澳门律师事务所与内地律师事务所联营核准</t>
  </si>
  <si>
    <t>《国务院对确需保留的行政审批项目设定行政许可的决定》（2004年6月29日国务院令第412号,2009年1月29日予以修改）附件第72项：香港、澳门律师事务所与内地律师事务所联营核准。实施机关：省级人民政府司法行政主管部门。</t>
  </si>
  <si>
    <t>台湾居民申请在大陆从事律师职业许可</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</si>
  <si>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</si>
  <si>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台湾居民申请在大陆从事律师职业许可初审</t>
  </si>
  <si>
    <t>外国律师事务所驻华代表机构设立、变更、注销许可</t>
  </si>
  <si>
    <t>《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t>
  </si>
  <si>
    <t>外国律师事务所驻华代表机构设立许可（初审）</t>
  </si>
  <si>
    <t>外国律师事务所驻华代表机构变更许可（初审）</t>
  </si>
  <si>
    <t>外国律师事务所驻华代表机构注销许可（初审）</t>
  </si>
  <si>
    <t>律师事务所境外分支机构备案</t>
  </si>
  <si>
    <t xml:space="preserve"> 律师事务所境外分支机构备案</t>
  </si>
  <si>
    <t>《律师事务所境外分支机构备案管理规定》（司规[2019]1号）
第三条   律师事务所设立境外分支机构的，在依照驻在国和地区规定获准执业后的三十日内，应当将该国（地区）律师监管机构的批准（登记）文件复印件，分支机构的名称、驻在地址、机构类型、设立方式、负责人、派驻律师及行政人员、聘请当地律师及雇员、业务范围、通讯方式等情况报所在地的省、自治区、直辖市司法行政机关备案。
第四条   律师事务所变更其境外分支机构设立形式、名称、负责人和其他派驻律师的，应当在驻在国和地区办结变更手续后的三十日内，将有关变更材料报所在地的省、自治区、直辖市司法行政机关备案。
第五条   律师事务所决定停办其境外分支机构的，应当在驻在国和地区办结注销手续后的三十日内，将有关材料报所在地的省、自治区、直辖市司法行政机关备案。
第六条   省、自治区、直辖市司法行政机关应当每季度向司法部报送备案情况。</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</si>
  <si>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</si>
  <si>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</si>
  <si>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</si>
  <si>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</si>
  <si>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</si>
  <si>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</si>
  <si>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</si>
  <si>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</si>
  <si>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</si>
  <si>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</si>
  <si>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基层法律服务所变更名称初审</t>
  </si>
  <si>
    <t>C（只含市辖区）</t>
  </si>
  <si>
    <t>基层法律服务所变更法定代表人或者负责人初审</t>
  </si>
  <si>
    <t>基层法律服务所变更合伙人初审</t>
  </si>
  <si>
    <t>基层法律服务所变更住所初审</t>
  </si>
  <si>
    <t>基层法律服务所变更章程初审</t>
  </si>
  <si>
    <t>基层法律服务所注销初审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</si>
  <si>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</si>
  <si>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</si>
  <si>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</si>
  <si>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</si>
  <si>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r>
      <rPr>
        <sz val="11"/>
        <color rgb="FF000000"/>
        <rFont val="宋体"/>
        <charset val="134"/>
      </rPr>
      <t>《中华人民共和国律师法》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1"/>
        <color rgb="FF000000"/>
        <rFont val="Times New Roman"/>
        <charset val="134"/>
      </rPr>
      <t>​</t>
    </r>
    <r>
      <rPr>
        <sz val="11"/>
        <color rgb="FF000000"/>
        <rFont val="宋体"/>
        <charset val="134"/>
      </rPr>
      <t xml:space="preserve">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</si>
  <si>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</si>
  <si>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</si>
  <si>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</si>
  <si>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</si>
  <si>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</si>
  <si>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</si>
  <si>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</si>
  <si>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</si>
  <si>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</si>
  <si>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</si>
  <si>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</si>
  <si>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</si>
  <si>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</si>
  <si>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</si>
  <si>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</si>
  <si>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</si>
  <si>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</si>
  <si>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</si>
  <si>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</si>
  <si>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</si>
  <si>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</si>
  <si>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</si>
  <si>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</si>
  <si>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</si>
  <si>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</si>
  <si>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</si>
  <si>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</si>
  <si>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</si>
  <si>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</si>
  <si>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</si>
  <si>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</si>
  <si>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</si>
  <si>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</si>
  <si>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</si>
  <si>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</si>
  <si>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</si>
  <si>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</si>
  <si>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</si>
  <si>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</si>
  <si>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</si>
  <si>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</si>
  <si>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</si>
  <si>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</si>
  <si>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</si>
  <si>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</si>
  <si>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</si>
  <si>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</si>
  <si>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</si>
  <si>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</si>
  <si>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</si>
  <si>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</si>
  <si>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</si>
  <si>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</si>
  <si>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</si>
  <si>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</si>
  <si>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</si>
  <si>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</si>
  <si>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</si>
  <si>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</si>
  <si>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</si>
  <si>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</si>
  <si>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</si>
  <si>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</si>
  <si>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</si>
  <si>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</si>
  <si>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</si>
  <si>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基层法律服务工作者执业变更初审</t>
  </si>
  <si>
    <t>基层法律服务工作者执业注销初审</t>
  </si>
  <si>
    <t>律师事务所住所变更备案初审</t>
  </si>
  <si>
    <t>律师事务所合伙人变更备案初审</t>
  </si>
  <si>
    <t>律师事务所分所住所变更备案初审</t>
  </si>
  <si>
    <t>【河南省教育厅】</t>
  </si>
  <si>
    <t>实施高等专科教育、中等学历教育、非学历高等教育、自学考试助学、文化补习、学前教育等的中外（含内地与港澳台）合作办学机构设立、变更和终止审批</t>
  </si>
  <si>
    <t>《中华人民共和国中外合作办学条例》（2003年3月1日国务院令第372号，2013年7月18日予以修改）第十二条；第四十二条；第四十三条；第四十四条；第四十五条；第五十九条</t>
  </si>
  <si>
    <t>中外及与港澳台合作办学机构设立审批</t>
  </si>
  <si>
    <t>《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t>
  </si>
  <si>
    <t>中外及与港澳台合作办学机构变更审批</t>
  </si>
  <si>
    <t>中外及与港澳台合作办学机构终止审批</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</si>
  <si>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</si>
  <si>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</si>
  <si>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</si>
  <si>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</si>
  <si>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</si>
  <si>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</si>
  <si>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</si>
  <si>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</si>
  <si>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</si>
  <si>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</si>
  <si>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</si>
  <si>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</si>
  <si>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</si>
  <si>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</si>
  <si>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</si>
  <si>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</si>
  <si>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实施高等专科教育、非学历高等教育和高级中等教育、自学考试助学、文化补习、学前教育的中外（含内地与港澳台）合作办学项目审批</t>
  </si>
  <si>
    <t>中外及与港澳台合作办学项目设立审批</t>
  </si>
  <si>
    <t>中外及与港澳台合作办学项目变更审批</t>
  </si>
  <si>
    <t>中外及与港澳台合作办学项目终止审批</t>
  </si>
  <si>
    <t>开办外籍人员子女学校审批</t>
  </si>
  <si>
    <t>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t>
  </si>
  <si>
    <t>外籍人员子女学校设立审批</t>
  </si>
  <si>
    <t>外籍人员子女学校变更审批</t>
  </si>
  <si>
    <t>外籍人员子女学校终止审批</t>
  </si>
  <si>
    <t>河南省招生和培养国际生的单位备案</t>
  </si>
  <si>
    <t>教育部、外交部、公安部联合制定的《学校招收和培养国际学生管理办法》（2017年42号令）</t>
  </si>
  <si>
    <t>招收和培养国际生的学校备案</t>
  </si>
  <si>
    <t>实施专科教育的高等学校和其他高等教育机构的设立、变更和终止审批</t>
  </si>
  <si>
    <t>《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t>
  </si>
  <si>
    <t>实施专科教育的高等学校的设立审批</t>
  </si>
  <si>
    <t>实施专科教育的高等学校的变更审批</t>
  </si>
  <si>
    <t>实施专科教育的高等学校的终止审批</t>
  </si>
  <si>
    <t>教学成果奖</t>
  </si>
  <si>
    <t>《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t>
  </si>
  <si>
    <t>省级教学成果奖（高等教育类）</t>
  </si>
  <si>
    <t>对各类优秀学生的奖励</t>
  </si>
  <si>
    <t>【规范性文件】《中共中央国务院关于进一步加强和改进未成年人思想道德建设的若干意见》（中发〔2004〕8号）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</si>
  <si>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普通高中省级三好学生评选</t>
  </si>
  <si>
    <t>普通高中省级优秀学生干部评选</t>
  </si>
  <si>
    <t>中小学地方课程教材审定</t>
  </si>
  <si>
    <t>《中华人民共和国义务教育法》（中华人民共和国主席令第五十二号）第三十九条：“国家实行教科书审定制度。教科书的审定办法由国务院教育行政部门规定。未经审定的教科书，不得出版、选用。” 《中小学教材编写审定管理暂行办法》（教育部令第11号）第五条：教材的编写、审定，实行国务院教育行政部门和省级教育行政部门两级管理。国务院教育行政部门负责国家课程教材的编写和审定管理；省级教育行政部门负责地方课程教材的编写和审定管理。第十三条：国务院教育行政部门成立全国中小学教材审定委员会，负责国家课程教材的初审、审定，及跨省（自治区、直辖市）使用的地方课程教材的审定。第十四条：各省、自治区、直辖市教育行政部门成立省级中小学教材审定委员会，负责地方课程教材的初审和审定；经国务院教育行政部门授权或委托，承担有关国家课程教材的初审工作。第十八条：“国务院教育行政部门成立全国中小学教材审定委员会，负责国家课程教材的初审、审定，及跨省（自治区、直辖市）使用的地方课程教材审定。”</t>
  </si>
  <si>
    <t>省级教学成果奖（基础教育类）</t>
  </si>
  <si>
    <t>地方性中小学教学地图审定</t>
  </si>
  <si>
    <t>《中华人民共和国地图编制出版管理条例》（国务院令第180号）第十四条：“全国性中、小学教学地图，由国务院教育行政管理部门会同国务院测绘行政主管部门和外交部组织审定。”
《地图管理条例》（2015年11月26日国务院令第664号）第二十三条：……地方性中小学教学地图，由省、自治区、直辖市人民政府教育行政部门会同省、自治区、直辖市人民政府测绘地理信息行政主管部门组织审定。第二十九条：任何出版单位不得出版未经审定的中小学教学地图。</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</si>
  <si>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</si>
  <si>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</si>
  <si>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河南省中小学优秀班主任省级表彰</t>
  </si>
  <si>
    <t>河南省中小学优秀班主任市级表彰</t>
  </si>
  <si>
    <t>河南省中小学优秀班主任县级表彰</t>
  </si>
  <si>
    <t>普通高中省级优秀学生评选</t>
  </si>
  <si>
    <t>幼儿园等级评定</t>
  </si>
  <si>
    <t>《河南省教育厅关于印发河南省省级示范幼儿园评估及管理办法的通知》（教基〔2016〕946号）</t>
  </si>
  <si>
    <t>省级示范幼儿园评定</t>
  </si>
  <si>
    <t>市级示范幼儿园评定</t>
  </si>
  <si>
    <t>河南省幼儿园管理暂行办法（试行）豫政办〔2012〕63号</t>
  </si>
  <si>
    <t>区级示范幼儿园评定</t>
  </si>
  <si>
    <t>普惠性民办幼儿园认定</t>
  </si>
  <si>
    <t>河南省教育厅、河南省发展和改革委员会、河南省财政厅教基二[2017]1096号《河南省普惠性民办幼儿园认定及管理工作指导意见》</t>
  </si>
  <si>
    <t>教师资格认定</t>
  </si>
  <si>
    <t>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t>
  </si>
  <si>
    <t>普通高等学校教师资格认定（师范生、国培合格人员）</t>
  </si>
  <si>
    <t>普通高等学校教师资格认定（博士、副教授及以上职称）</t>
  </si>
  <si>
    <t>普通高等学校教师资格认定（面试合格人员）</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</si>
  <si>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</si>
  <si>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高中及中等职业学校教师资格认定（国家统一考试）</t>
  </si>
  <si>
    <t>高中及中等职业学校教师资格认定（免试认定改革人员）</t>
  </si>
  <si>
    <t>高中及中等职业学校教师资格认定（非国家统一考试（含免考））</t>
  </si>
  <si>
    <t>1.《中华人民共和国教师法》第十三条“普通高等学校的教师资格由国务院或者省、自治区、直辖市教育行政部门或者由其委托的学校认定。”、2.《&lt;教师资格条例&gt;实施办法》第二十一条“高等学校教师资格，由申请人户籍所在地或者申请人拟受聘高等学校所在地的省级人民政府教育行政部门认定”</t>
  </si>
  <si>
    <t>幼儿园、小学、初级中学教师资格认定</t>
  </si>
  <si>
    <t>教师资格证书补发换发</t>
  </si>
  <si>
    <t>高校教师资格证书补发换发</t>
  </si>
  <si>
    <t>《&lt;教师资格条例&gt;实施办法》第二十四条“教师资格证书遗失或者损毁影响使用的，由本人向原发证机关报告，申请补发。原发证机关应当在补发的同时收回损毁的教师资格证书。”</t>
  </si>
  <si>
    <t>对高校教师资格证书的遗失补办</t>
  </si>
  <si>
    <t>对高校教师资格证书换发</t>
  </si>
  <si>
    <t>高级中学教师、中等职业学校教师、中等职业学校实习指导教师资格证书补发换发</t>
  </si>
  <si>
    <t>高级中学教师、中等职业学校教师、中等职业学校实习指导教师资格证书遗失补办</t>
  </si>
  <si>
    <t>高级中学教师、中等职业学校教师、中等职业学校实习指导教师资格证书换发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</si>
  <si>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</si>
  <si>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</si>
  <si>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</si>
  <si>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</si>
  <si>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</si>
  <si>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对本地高中阶段及以下学校教师申诉的处理（市级）</t>
  </si>
  <si>
    <t>对本地高中阶段及以下学校教师申诉的处理（县级）</t>
  </si>
  <si>
    <t>河南省特岗教师招聘</t>
  </si>
  <si>
    <t>中共中央、国务院《关于全面深化新时代教师队伍建设改革的意见》</t>
  </si>
  <si>
    <t>河南省特岗教师招聘网上报名</t>
  </si>
  <si>
    <t>省级教学成果奖（教师教育类）</t>
  </si>
  <si>
    <t>优秀教师、优秀教育工作者、德育先进工作者等各类教师奖励评选</t>
  </si>
  <si>
    <t>全国教育系统先进集体和先进个人表彰</t>
  </si>
  <si>
    <t>《中华人民共和国教师法》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</si>
  <si>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河南省教育系统先进集体评选表彰</t>
  </si>
  <si>
    <t>河南省模范教师表彰</t>
  </si>
  <si>
    <t>河南省教育系统先进工作者评选表彰</t>
  </si>
  <si>
    <t>河南省优秀教育工作者表彰</t>
  </si>
  <si>
    <t>河南省优秀教师表彰</t>
  </si>
  <si>
    <t>河南省教育厅学术技术带头人评审</t>
  </si>
  <si>
    <t>为贯彻落实《河南省中长期人才发展规划纲要（2010—2020）》和《河南省教育人才发展中长期规划（2011—2020）》精神，实施河南省“811青年人才工程”，加快全省教育系统高层次青年专业技术人才梯队建设，省教育厅开展实施“河南省教育厅学术技术带头人”评选工作。</t>
  </si>
  <si>
    <t>河南省教育厅优秀教育管理人才评审</t>
  </si>
  <si>
    <t>1.《河南省教育厅关于做好2018年优秀教育管理人才人选推荐工作的通知》（教人〔2018〕801号）</t>
  </si>
  <si>
    <t>特级教师评选</t>
  </si>
  <si>
    <t>【规范性文件】《特级教师评选规定》（教人〔1993〕38号）
第六条评选特级教师的程序；
（一）在学校组织教师酝酿提名的基础上，地（市）、县教育行政部门可在适当范围内，广泛征求意见，通过全面考核，确定推荐人选，报省、自治区、直辖市教育行政部门。
（二）省、自治区、直辖市教育行政部门对地（市）、县的推荐人选审核后，送交由教育行政部门领导、特级教师、对中小学教育有研究的专家、校长组成的评审组织评审。
（三）省、自治区、直辖市教育行政部门根据特级教师评审组织的意见确定正式人选报省、自治区、直辖市人民政府批准，并报国务院教育行政部门备案。</t>
  </si>
  <si>
    <t>省级特级教师评选</t>
  </si>
  <si>
    <t>河南省普通话水平测试员评定</t>
  </si>
  <si>
    <t>《普通话水平测试管理规定》（教育部令第16号）第九条:“在测试机构的组织下，测试由测试员依照测试规程执行。测试员应遵守测试工作各项规定和纪律，保证测试质量，并接受国家和省级测试机构的业务培训。”第十条:“测试员须取得相应的测试员证书。申请省级测试员证书者，应具有大专以上学历，熟悉推广普通话工作方针政策和普通语言学理论，熟悉方言与普通话的一般对应规律，熟练掌握《汉语拼音方案》和常用国际音标，有较强的听辨音能力，普通话水平达到一级。”第十一条:“申请省级测试员证书者，通过省级测试机构的培训考核后，由省级语言文字工作部门颁发省级测试员证书。”第十二条:“测试机构根据工作需要聘任测试员并颁发有一定期限的聘书。”</t>
  </si>
  <si>
    <t>设立普通话水平测试站</t>
  </si>
  <si>
    <t>一、《普通话水平测试管理规定》（教育部令第16号）第七条：“省级语言文字工作部门可根据需要设立地方测试机构。省、自治区、直辖市测试机构（以下简称省级测试机构）接受省级语言文字工作部门及其办事机构的行政管理和国家测试机构的业务指导，对本地区测试业务工作进行指导，组织实施测试，对测试质量进行监督和检查，开展测试科学研究和业务培训。省级以下测试机构的职责由省级语言文字工作部门确定。各级测试机构的设立须经同级编制部门批准。” 
二、《关于推进计算机辅助普通话水平测试工作等有关问题的通知》（教语用司函〔2010〕72号）：“国家普通话水平测试全部实现计算机辅助测试，测试信息全部实现计算机系统管理。”我省的普通话水平测试于2014年1月1日起全部实行计算机辅助测试，该测试由省属学校、行业系统和各省辖市语委部门设立测试站承担具体的测试任务，各单位在办公场所、测试员队伍、硬件设施、网络配置等方面达到建站条件后，教育厅组织人员进行实地考察验收合格，经批准可成立普通话水平测试站并开展测试工作。”
三、《河南省普通话水平测试站管理规定（试行）》（教语用（2013〕621号）：“河南省教育厅是河南省普通话水平测试工作的统一管理部门，负责对全省普通话水平测试工作的宏观管理，负责制定和实施有关政策、规划和计划；负责对全省普通话水平测试机构的工作进行指导、检查，组织实施省属学校、省直有关部门、社会人员的普通话水平测试工作；负责审批省属学校、行业和各省辖市、省直管试点县（市）、重点扩权县（市）测试站；负责我省计算机辅助普通话水平测试管理系统的管理和维护。”</t>
  </si>
  <si>
    <t>高校人文社科项目申报</t>
  </si>
  <si>
    <t>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t>
  </si>
  <si>
    <t>高校人文社科研究成果奖申报</t>
  </si>
  <si>
    <t>对自考考生免考课程的确认</t>
  </si>
  <si>
    <t>《高等教育自学考试暂行条例》（国发（1988）15号）第二十二条：已经取得高等学校研究生、本科生学历的人员参加高等教育自学考试的，可以按照有关规定免考部分课程。</t>
  </si>
  <si>
    <t>对自考合格课程跨省转移的确认</t>
  </si>
  <si>
    <t>《高等教育自学考试暂行条例》（国发（1988）15号）第二十四条：高等教育自学考试应考者取得一门课程的单科合格证后，省考委即应为其建立考籍管理档案。应考者因户口迁移或工作变动需要转地区或专业参加考试的，按考籍管理办法办理有关手续。</t>
  </si>
  <si>
    <t>自学考试毕业生登记表证明</t>
  </si>
  <si>
    <t>教育部关于印发《高等教育自学考试考籍管理工作规定》的通知（教考试[2006]3号）第二十条：毕业证书或者毕业生登记表遗失、损毁，不予补发原毕业证书或者毕业生登记表，可补办毕业证明书或者毕业生登记表证明。</t>
  </si>
  <si>
    <t>自学考试补办毕业证明书</t>
  </si>
  <si>
    <t>自学考试合格成绩证明</t>
  </si>
  <si>
    <t>教育部关于印发《高等教育自学考试考籍管理工作规定》的通知（教考试[2006]3号）第十三条考生应当妥善保管《课程合格证》，若有遗失，可向省级考办或者经省级考办授权的地级考办申请并按规定办理《课程合格证明》。《课程合格证》或者《课程合格证明》在毕业审核时随毕业材料一起上交审核。</t>
  </si>
  <si>
    <t>普通高校招生考试成绩证明（对口招生、专升本）</t>
  </si>
  <si>
    <t>普通高招录取审批表</t>
  </si>
  <si>
    <t>成人高考成绩证明</t>
  </si>
  <si>
    <t>成人高招录取审批表</t>
  </si>
  <si>
    <t>普通中专录取审批表</t>
  </si>
  <si>
    <t>对学生申诉的处理</t>
  </si>
  <si>
    <t>《普通高等学校学生管理规定》教育部令第41号</t>
  </si>
  <si>
    <t>受理高校学生申诉</t>
  </si>
  <si>
    <t>《中华人民共和国教育法》第四十二条受教育者享有下列权利：（四）对学校给予的处分不服向有关部门提出申诉，对学校、教师侵犯其人身权、财产权等合法权益，提出申诉或者依法提起诉讼；</t>
  </si>
  <si>
    <t>高中及中等专业学校学生申诉</t>
  </si>
  <si>
    <t>受理初中、小学、幼儿园学校学生申诉</t>
  </si>
  <si>
    <t>高校学生跨省转学确认</t>
  </si>
  <si>
    <t>【规章】《普通高等学校学生管理规定》第二十三条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t>
  </si>
  <si>
    <t>高校学生跨省转学接收确认</t>
  </si>
  <si>
    <t>高校学生跨省转学转出确认</t>
  </si>
  <si>
    <t>省普通高校优秀毕业生表彰</t>
  </si>
  <si>
    <t>根据《教育部　共青团中央关于评选表彰“全国三好学生”、“全国优秀学生干部”和“全国先进班集体”的通知》（教思政函〔2007〕2号）文件精神</t>
  </si>
  <si>
    <t>普通高等学校三好学生、优秀学生干部表彰</t>
  </si>
  <si>
    <t>《普通高等学校学生管理规定》（教育部令第21号）第五十一条对学生的表彰和奖励可以采取授予“三好学生”称号或者其他荣誉称号、颁发奖学金等多种形式，给予相应的精神鼓励或者物质奖励。</t>
  </si>
  <si>
    <t>普通高等学校先进班集体表彰</t>
  </si>
  <si>
    <t>学士学位授予单位审核</t>
  </si>
  <si>
    <t>【法律】《中华人民共和国学位条例》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t>
  </si>
  <si>
    <t>学士学位授予单位审批</t>
  </si>
  <si>
    <t>新增学士学位授予专业审批</t>
  </si>
  <si>
    <t>双学位授予权单位审批</t>
  </si>
  <si>
    <t>地方政府主管的高等学校及其他高等教育机构章程核准</t>
  </si>
  <si>
    <t>《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t>
  </si>
  <si>
    <t>高等学校章程制定核准</t>
  </si>
  <si>
    <t>高等学校章程修订核准</t>
  </si>
  <si>
    <t>省级教学成果奖（职业教育类）</t>
  </si>
  <si>
    <t>中等职业教育学历认证</t>
  </si>
  <si>
    <t>《河南省教育厅办公室关于开展河南省中等职业教育学历证书认证服务工作的通知》（教办职成〔2017〕846号）</t>
  </si>
  <si>
    <t>中等职业教育学历认证（2008年秋季及以后毕业）</t>
  </si>
  <si>
    <t>中等职业教育学历认证（2008年秋季以前毕业）</t>
  </si>
  <si>
    <t>中等职业教育学历认证（2008年秋季（不含）以前毕业且新生入学审批表丢失的）</t>
  </si>
  <si>
    <t>河南省高等学校成人高等学历教育校外教学点备案</t>
  </si>
  <si>
    <t>1.教育部《关于成人高等教育招生和办学秩序管理的通知》（教发﹝2007﹞23号）第四条：各地要按照属地管理的原则，加强对行政区域内各类成人高等教育合作办学的管理，严格函授站、自学考试社会助学班等的审批、备案和监管制度。2.教育部《现代远程教育校外学习中心（点）暂行管理办法》（教高厅﹝2003﹞2号）第十条：省级教育行政部门负责对所管辖的校外学习中心（点）的监督、检查和评估。3.《河南省教育厅关于进一步加强高等学历继续教育校外教学点备案管理工作的通知》（教高〔2018〕543号）。</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</si>
  <si>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</si>
  <si>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</si>
  <si>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</si>
  <si>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</si>
  <si>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</si>
  <si>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</si>
  <si>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</si>
  <si>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对发展教育事业做出突出贡献的县级奖励</t>
  </si>
  <si>
    <t>普通高中学业水平考试成绩证明／会考成绩证明</t>
  </si>
  <si>
    <t>《河南省教育厅关于印发河南省普通高中学业水平考试方案的通知》（豫教基〔2009〕105号）</t>
  </si>
  <si>
    <t>普通高中学业水平考试成绩证明（会考成绩证明）</t>
  </si>
  <si>
    <t>民办中小学跨区域招生计划审批</t>
  </si>
  <si>
    <t>民办中小学跨县（市、区）招生计划审批</t>
  </si>
  <si>
    <t>《中华人民共和国民办教育促进法》第42条：民办学校的招生简章和广告，应当报审批机关备案。《国务院关于鼓励社会力量兴办教育促进民办教育健康发展的若干意见》第17条。</t>
  </si>
  <si>
    <t>民办高中、中专办学许可证年度检查</t>
  </si>
  <si>
    <t>民办初中、小学、幼儿园办学许可证年度检查</t>
  </si>
  <si>
    <t>毕（结）业证书遗失办理、学历证明确认</t>
  </si>
  <si>
    <t>办理高中学历证明书</t>
  </si>
  <si>
    <t>【河南省气象局】</t>
  </si>
  <si>
    <t>雷电防护装置检测单位资质认定</t>
  </si>
  <si>
    <t>除电力、通信以外的雷电防护装置检测单位资质认定</t>
  </si>
  <si>
    <t>《国务院对确需保留的行政审批项目设定行政许可的决定》（国务院令第412号）第377项</t>
  </si>
  <si>
    <t>除电力、通信以外的防雷装置检测单位甲级资质的分立</t>
  </si>
  <si>
    <t>除电力、通信以外的防雷装置检测单位乙级资质的分立</t>
  </si>
  <si>
    <t>除电力、通信以外的防雷装置检测单位甲级资质的合并</t>
  </si>
  <si>
    <t>除电力、通信以外的防雷装置检测单位乙级资质的合并</t>
  </si>
  <si>
    <t>除电力、通信以外的防雷装置检测单位资质的证书更名</t>
  </si>
  <si>
    <t>除电力、通信以外的防雷装置检测单位资质的补证</t>
  </si>
  <si>
    <t>除电力、通信以外的防雷装置检测单位资质的跨省迁出</t>
  </si>
  <si>
    <t>除电力、通信以外的防雷装置检测单位资质的跨省迁入</t>
  </si>
  <si>
    <t>除电力、通信以外的防雷装置检测单位资质的注销</t>
  </si>
  <si>
    <t>除电力、通信以外的防雷装置检测单位资质的单位信息变更</t>
  </si>
  <si>
    <t>除电力、通信以外的防雷装置检测单位资质的新办</t>
  </si>
  <si>
    <t>除电力、通信以外的防雷装置检测单位资质的升级</t>
  </si>
  <si>
    <t>除电力、通信以外的防雷装置检测单位甲级资质的延续</t>
  </si>
  <si>
    <t>除电力、通信以外的防雷装置检测单位乙级资质的延续</t>
  </si>
  <si>
    <t>升放无人驾驶自由气球、系留气球单位资质认定</t>
  </si>
  <si>
    <t>《国务院对确需保留的行政审批项目设定行政许可的决定》（国务院令第412号）第376项：升放无人驾驶自由气球、系留气球单位资质认定。实施机关：省、自治区、直辖市及地（市）气象主管机构。</t>
  </si>
  <si>
    <t>升放无人驾驶自由气球、系留气球单位资质的新办</t>
  </si>
  <si>
    <t>升放无人驾驶自由气球、系留气球单位资质的延续</t>
  </si>
  <si>
    <t>升放无人驾驶自由气球、系留气球单位资质的注销</t>
  </si>
  <si>
    <t>升放无人驾驶自由气球、系留气球单位资质的变更</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</si>
  <si>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</si>
  <si>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</si>
  <si>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</si>
  <si>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</si>
  <si>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</si>
  <si>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</si>
  <si>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气象台站迁建审批</t>
  </si>
  <si>
    <t>除大气本底站、国家基准气候站、国家基本气象站以外的气象台站迁建审批</t>
  </si>
  <si>
    <t>《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t>
  </si>
  <si>
    <t>大气本底站、国家基准气候站、国家基本气象站迁建初审</t>
  </si>
  <si>
    <t>新建、扩建、改建建设工程避免危害气象探测环境审批</t>
  </si>
  <si>
    <t xml:space="preserve">《中华人民共和国气象法》（2016年修订）第二十一条：“新建、扩建、改建建设工程，应当避免危害气象探测环境；确实无法避免的，建设单位应当事先征得省、自治区、直辖市气象主管机构的同意，并采取相应的措施后，方可建设”。
《气象设施和气象探测环境保护条例》（国务院令第623号，2016年修订）第十七条：“在气象台站探测环境保护范围内新建、改建、扩建建设工程，应当避免危害气象探测环境；确实无法避免的，建设单位应当向省、自治区、直辖市气象主管机构报告并提出相应的补救措施，经省、自治区、直辖市气象主管机构书面同意。未征得气象主管机构书面同意或者未落实补救措施的，有关部门不得批准其开工建设”。
《河南省气象条例》第十二条：“……在气象探测环境保护范围内，新建、扩建、改建建设项目必须事先征得省气象主管机构同意，并采取相应措施后，方可建设。……”
《新建扩建改建建设工程避免危害气象探测环境行政许可管理办法》（中国气象局令第29号）第六条第一款 ：新建、扩建、改建建设工程避免危害气象探测环境行政许可的申请由设区的市气象主管机构或省直管县（市）气象主管机构受理。
《新建扩建改建建设工程避免危害气象探测环境行政许可管理办法》（中国气象局令第29号）第七条第一款 受理机构负责对申请材料进行初审，并组织现场踏勘。现场踏勘应当通知申请人或者其代理人到场，申请人或者其代理人应当在现场踏勘记录表上签署明确意见。
</t>
  </si>
  <si>
    <t>新建、扩建、改建建设工程避免危害气象探测环境初审</t>
  </si>
  <si>
    <t>新建迁移撤销行业气象台站和临时气象观测备案</t>
  </si>
  <si>
    <t>《气象行业管理若干规定》（中国气象局令第34号）第八条第二款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t>
  </si>
  <si>
    <t>新建迁移撤销行业气象台站备案</t>
  </si>
  <si>
    <t>新建迁移撤销临时气象观测备案</t>
  </si>
  <si>
    <t>【中国人民银行郑州中心支行】</t>
  </si>
  <si>
    <t>黄金及其制品进出口审批</t>
  </si>
  <si>
    <t>《国务院对确需保留的行政审批项目设定行政许可的决定》（国务院令第412号）第216项：黄金及其制品进出口审批。实施机关：人民银行。</t>
  </si>
  <si>
    <t>在宣传品、出版物或者其他商品上使用人民币图样审批</t>
  </si>
  <si>
    <t>《中华人民共和国人民币管理条例》（国务院令第280号）第二十七条：“禁止下列损害人民币的行为……（三）未经中国人民银行批准，在宣传品、出版物或者其他商品上使用人民币图样……”</t>
  </si>
  <si>
    <t>商业银行、信用社代理支库业务审批</t>
  </si>
  <si>
    <t>《国务院对确需保留的行政审批项目设定行政许可的决定》（国务院令〔2004〕第412号）、《中国人民银行行政许可实施办法》（中国人民银行令〔2004〕第3号）、《商业银行、信用社代理国库业务管理办法》（中国人民银行令〔2001〕第1号）、《中国人民银行关于印发&lt;商业银行、信用社代理支库业务审批工作流程（暂行）&gt;的通知》（银发〔2005〕89号文印发）。</t>
  </si>
  <si>
    <t>银行账户开户许可证核发</t>
  </si>
  <si>
    <t>（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t>
  </si>
  <si>
    <t>非企业单位银行结算账户开户许可证核发（非预算管理的事业单位开立基本存款账户）</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</si>
  <si>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</si>
  <si>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</si>
  <si>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</si>
  <si>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</si>
  <si>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</si>
  <si>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</si>
  <si>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</si>
  <si>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</si>
  <si>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</si>
  <si>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</si>
  <si>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</si>
  <si>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【河南省工业和信息化厅】</t>
  </si>
  <si>
    <t>新建、扩建或者改建用于生产第二、三类监控化学品和第四类监控化学品中含磷、硫、氟的特定有机化学品的设施建设初审</t>
  </si>
  <si>
    <t>《中华人民共和国监控化学品管理条例》（1995年12月27日国务院令第190号，2011年1月8日予以修订）第八条：新建、扩建或者改建用于生产第二类、第三类监控化学品和第四类监控化学品中含磷、硫、氟的特定有机化学品的设施，应当向所在地省、自治区、直辖市人民政府化学工业主管部门提出申请，经省、自治区、直辖市人民政府化学工业主管部门审查签署意见，报国务院化学工业主管部门批准后，方可开工建设。</t>
  </si>
  <si>
    <t>第二、三类监控化学品和第四类监控化学品中含磷、硫、氟的特定有机化学品生产特别许可</t>
  </si>
  <si>
    <t>中华人民共和国监控化学品管理条例》（1995年国务院令第190号发布，2011年国务院令第588号修订）第七条：“国家对第二类、第三类监控化学品和第四类监控化学品中含磷、硫、氟的特定有机化学品的生产，实行特别许可制度；未经特别许可的，任何单位和个人均不得生产。特别许可办法，由国务院化学工业主管部门制定。”</t>
  </si>
  <si>
    <t>第二类监控化学品经营许可</t>
  </si>
  <si>
    <t>《&lt;中华人民共和国监控化学品管理条例&gt;实施细则》(2018年7月2日工业和信息化部令第48号)第十七条:国家对第二类监控化学品的经营、第一类和第二类监控化学品的使用，实行许可制度。 第五条：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《&lt;中华人民共和国监控化学品管理条例&gt;实施细则》(2018年7月2日工业和信息化部令第48号)第十七条 国家对第二类监控化学品的经营、第一类和第二类监控化学品的使用，实行许可制度。 第十八条申请第二类监控化学品经营许可的，应当具备下列条件： （一）申请人为法人或者非法人组织； （二）对第二类监控化学品的采购、运输和储存具有全过程管理能力； （三）有符合安全要求的经营设施和熟悉产品性能的技术人员； （四）有健全的监控化学品经营管理制度； （五）有熟悉监控化学品数据统计和履行《禁止化学武器公约》所需的管理人员和管理制度； （六）五年内无违法生产、经营、使用监控化学品的记录。 第十九条申请第二类监控化学品经营许可的，应当填写《第二类监控化学品经营申请表》并附上申请表中要求提供的相关材料，向所在地的省、自治区、直辖市工业和信息化主管部门提出申请。 第二十条 省、自治区、直辖市工业和信息化主管部门应当对申请材料进行审查并进行现场核验，并于收到全部申请材料之日起20个工作日内作出决定。予以批准的，颁发第二类监控化学品经营许可证书；不予批准的，书面通知申请人并说明理由。第二十八条 第二类监控化学品经营许可证书、使用许可证书有效期为5年，许可证书的样式由工业和信息化部统一规定。许可证书有效期届满需要继续经营、使用监控化学品的，应当提前6个月向所在地省、自治区、直辖市工业和信息化主管部门申请延续。经审查符合本细则规定的条件的，应当在有效期届满前准予延续。</t>
  </si>
  <si>
    <t>第二类监控化学品使用许可</t>
  </si>
  <si>
    <t>《中华人民共和国监控化学品管理条例》（1995年12月27日国务院令第190号，2011年1月8日予以修订）第二十四条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t>
  </si>
  <si>
    <t>改变第二类监控化学品使用目的许可</t>
  </si>
  <si>
    <t>《中华人民共和国监控化学品管理条例》（1995年12月27日国务院令第190号，2011年1月8日予以修订）第二十四条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第二十八条 第二类监控化学品经营许可证书、使用许可证书有效期为5年，许可证书的样式由工业和信息化部统一规定。</t>
  </si>
  <si>
    <t>变质或者过期失效的监控化学品处理方案批准</t>
  </si>
  <si>
    <t>《中华人民共和国监控化学品管理条例》（1995年12月27日国务院令第190号，2011年1月8日予以修订）第十一条：对变质或者过期失效的监控化学品，应当及时处理。处理方案报所在地省、自治区、直辖市人民政府化学工业主管部门批准后实施。</t>
  </si>
  <si>
    <t>无线电台（站）设置、使用许可</t>
  </si>
  <si>
    <t>《中华人民共和国无线电管理条例》（国务院、中央军事委员会令第128号公布，国务院、中央军事委员会令第672号修订）第二十七条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t>
  </si>
  <si>
    <t>无线电台（站）的设置、使用许可</t>
  </si>
  <si>
    <t>无线电台（站）注销使用许可</t>
  </si>
  <si>
    <t>无线电台识别码核发</t>
  </si>
  <si>
    <t>一、设定依据
《中华人民共和国无线电管理条例》（国务院、中央军委令第672号）第三十一条无线电管理机构应当自受理申请之日起30个工作日内审查完毕，依照本条例第二十八条、第二十九条规定的条件，作出许可或者不予许可的决定。予以许可的，颁发无线电台执照，需要使用无线电台识别码的，同时核发无线电台识别码；不予许可的，书面通知申请人并说明理由。
无线电台（站）需要变更、增加无线电台识别码的，由无线电管理机构核发。
二、主体依据
《中华人民共和国无线电管理条例》（国务院、中央军委令第672号）第十条第一款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t>
  </si>
  <si>
    <t>无线电台识别码（含呼号）核发</t>
  </si>
  <si>
    <t>无线电设备进关核准</t>
  </si>
  <si>
    <t>《中华人民共和国无线电管理条例》（1993年9月11日中华人民共和国国务院、中华人民共和国中央军事委员会令第128号发布 2016年11月11日中华人民共和国国务院、中华人民共和国中央军事委员会令第672号修订）第四十七条第二款 进行体育比赛、科学实验等活动，需要携带、寄递依照本条例第四十四条的规定应当取得型号核准而未取得型号核准的无线电发射设备临时进关的，应当经无线电管理机构批准，凭批准文件办理通关手续。第五十三条第三款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t>
  </si>
  <si>
    <t>无线电频率使用许可</t>
  </si>
  <si>
    <t>《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t>
  </si>
  <si>
    <t>无线电频率使用许可（首次申请）</t>
  </si>
  <si>
    <t>无线电频率使用许可（延续）</t>
  </si>
  <si>
    <t>无线电频率使用许可（注销）</t>
  </si>
  <si>
    <t>稀土矿山、铁矿矿山、有色矿山企业投资项目核准及稀土冶炼分离、稀土深加工企业投资项目核准</t>
  </si>
  <si>
    <t>《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t>
  </si>
  <si>
    <t>稀土矿山开发项目核准</t>
  </si>
  <si>
    <t>稀土冶炼分离项目核准</t>
  </si>
  <si>
    <t>稀土深加工项目核准</t>
  </si>
  <si>
    <t>采选黄金矿项目核准</t>
  </si>
  <si>
    <t>新建二苯基甲烷二异氰酸酯（MDI）项目核准</t>
  </si>
  <si>
    <t>煤矿企业主要负责人和安全生产管理人员安全生产知识和管理能力考核</t>
  </si>
  <si>
    <t>《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t>
  </si>
  <si>
    <t>煤矿企业主要负责人安全生产知识和管理能力考核</t>
  </si>
  <si>
    <t>《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t>
  </si>
  <si>
    <t>煤矿企业安全生产管理人员安全生产知识和管理能力考核</t>
  </si>
  <si>
    <t>煤矿特种作业人员（含煤矿矿井使用的特种设备作业人员）操作资格认定</t>
  </si>
  <si>
    <t>《中华人民共和国安全生产法》 第二十七条:生产经营单位的特种作业人员必须按照国家有关规定经专门的安全作业培训,取得相应资格,方可上岗作业。 《特种作业人员安全技术培训考核管理规定》(国家安全生产监督管理总局令第30号) 第五条:特种作业人员必须经专门的安全技术培训并考核合格，取得《中华人员共和国特种作业操作证》（以下简称特种作业操作证）后，方可上岗作业。《煤矿安全培训规定》（原国家安监总局第92号令）第二十四条：煤矿特种作业人员必须经专门的安全技术培训和考核合格，由省级煤矿安全培训主管部门颁发《中华人员共和国特种作业操作证》（以下简称特种作业操作证）后，方可上岗作业。</t>
  </si>
  <si>
    <t>煤矿特种作业人员操作资格认定</t>
  </si>
  <si>
    <t>《煤矿安全培训规定》（原国家安监总局第92号令）第三十一条：特种作业操作证遗失或者损毁的，应当及时向原考核发证部门提出书面申请，由原考核发证部门补发。特种作业操作证所记载的信息发生变化的，应当向原考核发证部门提出书面申请，经原考核发证部门审查确认后，予以更新。</t>
  </si>
  <si>
    <t>煤矿特种作业人员操作资格信息变更</t>
  </si>
  <si>
    <t>《特种作业人员安全技术培训考核管理规定》（原国家安监总局第30号令）第三十一条：有下列情形之一的，考核发证机关应当注销特种作业操作证：（一）特种作业人员死亡的；（二）特种作业人员提出注销申请的；（三）特种作业人员操作证被依法撤销的。</t>
  </si>
  <si>
    <t>煤矿特种作业人员操作资格注销</t>
  </si>
  <si>
    <t>关闭煤矿和报废矿井许可</t>
  </si>
  <si>
    <t>1.《中华人民共和国煤炭法》（1996年12月1日主席令第七十五号，2016年11月7日予以修改）第二十六条：关闭煤矿和报废矿井，应当依照有关法律、法规和国务院煤炭管理部门的规定办理；2.《中华人民共和国矿产资源法》（1986年3月19日主席令第三十六号，2009年8月27日予以修改）第二十一条：关闭矿山，必须提出矿山闭坑报告及有关采掘工程、不安全隐患、土地复垦利用、环境保护的资料，并按照国家规定报请审查批准；3.《河南省煤炭条例》 第二十条： 煤矿企业关闭煤矿、报废矿井的，应当依法向省煤炭管理部门提交申请报告，并附矿井实际开采的实测图纸资料和矿井关闭后可能危及公共安全的事故隐患资料，经审核同意后，依法办理关闭、报废手续；4.《煤矿安全规程》（国家安监总局令第87号）第二十一条：煤矿闭坑前，煤矿企业必须编制闭坑报告，并报省级煤炭行业管理部门批准。矿井闭坑报告必须有完善的各种地质资料，在相应图件上标注采空区、煤柱、井筒、巷道、火区、地面沉陷区等，情况不清的应当予以说明。</t>
  </si>
  <si>
    <t>煤矿生产能力核定</t>
  </si>
  <si>
    <t>1.《河南省煤炭条例》（2016年修正）第十五条 ：煤矿企业应当按照批准的设计生产能力或者核定的生产能力组织生产，不得超能力生产；2.《关于印发煤矿生产能力管理办法和核定标准的通知》（安监总煤行〔2014〕61号）《煤矿生产能力管理办法》第五条第二款：省级人民政府煤炭行业管理部门负责本行政区域内中央企业所属煤矿以外的煤矿生产能力的监管工作；3.《河南省工业和信息化厅职能配置内设机构和人员编制规定》（厅文〔2019〕66号）五、内设机构二十二煤炭行业管理处。“负责全省煤矿安全生产标准化建设和煤矿生产能力核定”。</t>
  </si>
  <si>
    <t>甘草、麻黄草收购许可证核发</t>
  </si>
  <si>
    <t>《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t>
  </si>
  <si>
    <t>产业政策确认</t>
  </si>
  <si>
    <t>《国家质量监督检验检疫总局国家发展和改革委员会关于工业产品生产许可工作中严格执行国家产业政策有关问题的通知》（国质检监联〔2006〕632号）第三条：属于下列情况之一的，且不能提供符合有关产业政策证明文件的，企业在申请办理生产许可证时，需要由省级发展改革委、经委（经贸委）（产业政策工作部门）出具符合产业政策的证明文件:（一）企业在《目录》发布实施前建设的生产项目，在《目录》发布实施后提出办证申请的；（二）对已经获得生产许可证的企业进行改制、重组、兼并等，重新设立企业，并提出办证申请的；（三）企业收购（包括异地收购）已经获得生产许可证的破产、倒闭企业，并提出办证申请的；（四）已经获得生产许可证的企业进行搬迁（包括跨省搬迁），生产条件发生重大变化，企业依法提出重新办证申请的；（五）已经获得生产许可证的企业对原生产能力改造升级后，提出办证申请的；（六）其他需要对是否符合产业政策作出判断的情况。</t>
  </si>
  <si>
    <t>煤矿技术改造项目审批</t>
  </si>
  <si>
    <t>1.《煤矿生产技术管理基础工作若干规定》（煤生字第237号）第十条：“根据国家有关部门批准的项目建议书，落实项目资本金后，委托有相应资质的设计单位编制可行性研究报告，报上级主管部门；可行性研究报告经国家有关部门批准后可进行初步设计。” 2.《河南省工业和信息化厅职能配置内设机构和人员编制规定》（厅文 〔2019〕66号）第五条（二十二）：“煤炭行业管理处。按规定权限核准煤矿技术改造项目”。</t>
  </si>
  <si>
    <t>煤矿安全生产标准化考核</t>
  </si>
  <si>
    <t>1.《煤矿安全生产标准化管理体系考核定级办法（试行）》（煤安监行管﹝2020﹞16号） 第六条 煤矿安全生产标准化管理体系等级实行分级考核定级。申报一级的煤矿由省级煤矿安全生产标准化工作主管部门组织初审，国家煤矿安全监察局组织考核定级。申报二级、三级的煤矿的初审和考核定级部门由省级煤矿安全生产标准化工作主管部门确定。 2.《河南省工业和信息化厅职能配置内设机构和人员编制规定》（厅文 〔2019〕66号）第五条（二十二）：“煤炭行业管理处。负责全省煤炭安全生产标准化建设和煤矿生产能力核定”。</t>
  </si>
  <si>
    <t>国家小型微型企业创业创新示范基地推荐和省级创业创新示范基地审定</t>
  </si>
  <si>
    <t>《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t>
  </si>
  <si>
    <t>国家小型微型企业创业创新示范基地推荐</t>
  </si>
  <si>
    <t>河南省小型微型企业创业创新示范基地认定</t>
  </si>
  <si>
    <t>煤矿安全生产检测检验机构资质认可</t>
  </si>
  <si>
    <t>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t>
  </si>
  <si>
    <t>煤矿安全生产检测检验机构资质认可注销</t>
  </si>
  <si>
    <t>煤矿安全生产检测检验机构资质认可首次申请</t>
  </si>
  <si>
    <t>煤矿安全生产检测检验资质认可变更注册地址</t>
  </si>
  <si>
    <t>煤矿安全生产检测检验资质认可变更法定代表人</t>
  </si>
  <si>
    <t>煤矿安全生产检测检验资质认可变更机构名称</t>
  </si>
  <si>
    <t>煤矿安全生产检测检验资质认可变更业务范围</t>
  </si>
  <si>
    <t>煤矿安全生产检测检验资质认可变更授权签字人</t>
  </si>
  <si>
    <t>煤矿安全生产检测检验资质认可变更专职技术负责人</t>
  </si>
  <si>
    <t>煤矿安全生产检测检验资质认可机构改制、分立、合并</t>
  </si>
  <si>
    <t>煤矿安全生产检测检验机构资质认可延续申请</t>
  </si>
  <si>
    <t>煤矿安全生产检测检验资质认可变更实验室条件</t>
  </si>
  <si>
    <t>煤矿安全评价机构资质认可</t>
  </si>
  <si>
    <t>煤矿安全评价机构资质认可首次申请</t>
  </si>
  <si>
    <t>煤矿安全评价机构资质认可延续申请</t>
  </si>
  <si>
    <t>煤矿安全评价机构变更机构名称</t>
  </si>
  <si>
    <t>煤矿安全评价机构变更法定代表人</t>
  </si>
  <si>
    <t>煤矿安全评价机构变更注册地址</t>
  </si>
  <si>
    <t>煤矿安全评价机构变更专职技术负责人</t>
  </si>
  <si>
    <t>煤矿安全评价机构改制、分立、合并变更</t>
  </si>
  <si>
    <t>煤矿安全评价机构资质注销</t>
  </si>
  <si>
    <t>产生无线电波辐射的工程设施的选址定点</t>
  </si>
  <si>
    <t>《中华人民共和国无线电管理条例》（1993 国务院、中央军委令第 128 号公布）第三十一条 工业、科学、医疗设备，电气化运输系统，高压电力线及其他电器装置产生的无线电波辐射，必须符合国家规定，不得对无线电业务产生有害干扰。第三十二条 产生无线电辐射的工程设施，可能对无线电台（站）造成有害干扰的，其选址定点应当由城市规划行政主管部门和无线电管理机构协商确定。</t>
  </si>
  <si>
    <t>产生无线电波辐射的工程设施选址</t>
  </si>
  <si>
    <t>煤矿企业安全生产许可证</t>
  </si>
  <si>
    <t>煤矿企业安全生产许可证首次申请、延期</t>
  </si>
  <si>
    <t>《安全生产许可证条例》：
    第二条
    国家对矿山企业、建筑施工企业和危险化学品、烟花爆竹、民用爆炸物品生产企业（以下统称企业）实行安全生产许可制度。
　　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t>
  </si>
  <si>
    <t>煤矿企业安全生产许可证直接延期</t>
  </si>
  <si>
    <t>《安全生产许可证条例》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
    安全生产许可证的有效期为3年。安全生产许可证有效期满需要延期的，企业应当于期满前3个月向原安全生产许可证颁发管理机关办理延期手续。
　　企业在安全生产许可证有效期内，严格遵守有关安全生产的法律法规，未发生死亡事故的，安全生产许可证有效期届满时，经原安全生产许可证颁发管理机关同意，不再审查，安全生产许可证有效期延期3年。</t>
  </si>
  <si>
    <t>煤矿企业安全生产许可证变更</t>
  </si>
  <si>
    <t>《煤矿企业安全生产许可证实施办法》第二十条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t>
  </si>
  <si>
    <t>煤矿企业安全生产许可证变更（变更企业名称、经济类型、隶属关系）</t>
  </si>
  <si>
    <t>煤矿企业安全生产许可证变更（变更主要负责人）</t>
  </si>
  <si>
    <t>煤矿企业安全生产许可证变更（改建、扩建工程验收合格）</t>
  </si>
  <si>
    <t>煤矿企业安全生产许可证注销</t>
  </si>
  <si>
    <t>一、《安全生产许可证条例》（国务院令第397号）。
二、《煤矿企业安全生产许可证实施办法》（原国家安全生产监督管理总局令第86号，89号令修正）第二十三条  煤矿企业停办、关闭的，应当自停办、关闭决定之日起10个工作日内向原安全生产许可证颁发管理机关申请注销安全生产许可证，并提供煤矿开采现状报告、实测图纸和遗留事故隐患的报告及防治措施。。</t>
  </si>
  <si>
    <t>煤矿建设项目安全设施设计审查</t>
  </si>
  <si>
    <t>其他煤矿建设项目安全设施设计审查</t>
  </si>
  <si>
    <t>1.《中华人民共和国安全生产法》第三十条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2.《煤矿建设项目安全设施监察规定》第五条　煤矿建设项目施工前，其安全设施设计应当经煤矿安全监察机构审查同意。</t>
  </si>
  <si>
    <t>1.《中华人民共和国安全生产法》第三十条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3.《煤矿建设项目安全设施监察规定》第五条　煤矿建设项目施工前，其安全设施设计应当经煤矿安全监察机构审查同意。</t>
  </si>
  <si>
    <t>煤矿建设项目安全设施设计变更审查</t>
  </si>
  <si>
    <t>【中国烟草总公司河南省公司】</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</si>
  <si>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</si>
  <si>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</si>
  <si>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</si>
  <si>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</si>
  <si>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</si>
  <si>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</si>
  <si>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</si>
  <si>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</si>
  <si>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</si>
  <si>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</si>
  <si>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</si>
  <si>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</si>
  <si>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</si>
  <si>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</si>
  <si>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</si>
  <si>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</si>
  <si>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</si>
  <si>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</si>
  <si>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</si>
  <si>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</si>
  <si>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</si>
  <si>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</si>
  <si>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</si>
  <si>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</si>
  <si>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</si>
  <si>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</si>
  <si>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</si>
  <si>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设立烟叶收购站（点）审批</t>
  </si>
  <si>
    <t>《中华人民共和国烟草专卖法》第十条：“烟叶由烟草公司或者其委托单位按照国家规定的收购标准、价格统一收购，其他单位和个人不得收购。”
《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t>
  </si>
  <si>
    <t>【河南省交通运输厅】</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</si>
  <si>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</si>
  <si>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</si>
  <si>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</si>
  <si>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</si>
  <si>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</si>
  <si>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</si>
  <si>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市际道路旅客运输经营许可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</si>
  <si>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</si>
  <si>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</si>
  <si>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</si>
  <si>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</si>
  <si>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</si>
  <si>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</si>
  <si>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</si>
  <si>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</si>
  <si>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</si>
  <si>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</si>
  <si>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</si>
  <si>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</si>
  <si>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</si>
  <si>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</si>
  <si>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</si>
  <si>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</si>
  <si>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</si>
  <si>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</si>
  <si>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</si>
  <si>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</si>
  <si>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</si>
  <si>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</si>
  <si>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</si>
  <si>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</si>
  <si>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</si>
  <si>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</si>
  <si>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</si>
  <si>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</si>
  <si>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</si>
  <si>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</si>
  <si>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</si>
  <si>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</si>
  <si>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</si>
  <si>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</si>
  <si>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</si>
  <si>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</si>
  <si>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</si>
  <si>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《中华人民共和国航标条例》（国务院令第188号）第六条“专业单位可以自行设置自用的专用航标。专用航标的设置、撤除、位置移动和其他状况改变，应当经航标管理机关同意”。</t>
  </si>
  <si>
    <t>专用航标撤除审批</t>
  </si>
  <si>
    <t>《中华人民共和国航标条例》（国务院令第189号）第六条“专业单位可以自行设置自用的专用航标。专用航标的设置、撤除、位置移动和其他状况改变，应当经航标管理机关同意”。</t>
  </si>
  <si>
    <t>专用航标位置移动审批</t>
  </si>
  <si>
    <t>《中华人民共和国航标条例》（国务院令第190号）第六条“专业单位可以自行设置自用的专用航标。专用航标的设置、撤除、位置移动和其他状况改变，应当经航标管理机关同意”。</t>
  </si>
  <si>
    <t>专用航标调整审批</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</si>
  <si>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</si>
  <si>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</si>
  <si>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公路超限运输许可（跨省）</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</si>
  <si>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3.超限运输车辆行驶公路管理规定（交通运输部令2016年第65号）                                                                                                                                    </t>
  </si>
  <si>
    <t>一类超限运输车辆在省范围内跨设区的市行驶普通干线公路许可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</si>
  <si>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3.超限运输车辆行驶公路管理规定（交通运输部令2016年第66号）                                                                                                                                    </t>
  </si>
  <si>
    <t>二类超限运输车辆在省范围内跨设区的市行驶普通干线公路许可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</si>
  <si>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3.超限运输车辆行驶公路管理规定（交通运输部令2016年第67号）                                                                                                                                    </t>
  </si>
  <si>
    <t>三类超限运输车辆在省范围内跨设区的市行驶普通干线公路许可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</si>
  <si>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594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</si>
  <si>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一类超限运输车辆在省范围内跨设区的市行驶高速公路许可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</si>
  <si>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596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</si>
  <si>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二类超限运输车辆在省范围内跨设区的市行驶高速公路许可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</si>
  <si>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598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</si>
  <si>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三类超限运输车辆在省范围内跨设区的市行驶高速公路许可</t>
  </si>
  <si>
    <t>公路超限运输许可（省内Ⅰ类）</t>
  </si>
  <si>
    <t>公路超限运输许可（省内Ⅱ类）</t>
  </si>
  <si>
    <t>公路超限运输许可（省内Ⅲ类）</t>
  </si>
  <si>
    <t>公路超限运输许可（市内Ⅰ类）</t>
  </si>
  <si>
    <t>公路超限运输许可（市内Ⅱ类）</t>
  </si>
  <si>
    <t>公路超限运输许可（市内Ⅲ类）</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</si>
  <si>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</si>
  <si>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</si>
  <si>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</si>
  <si>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</si>
  <si>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</si>
  <si>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</si>
  <si>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</si>
  <si>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</si>
  <si>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</si>
  <si>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</si>
  <si>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</si>
  <si>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</si>
  <si>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</si>
  <si>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</si>
  <si>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</si>
  <si>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</si>
  <si>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</si>
  <si>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</si>
  <si>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</si>
  <si>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</si>
  <si>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</si>
  <si>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</si>
  <si>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</si>
  <si>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</si>
  <si>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公路安全保护条例》（2011年3月7日国务院令第603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</si>
  <si>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因修建铁路建设工程需要占用、挖掘普通公路用地审批</t>
  </si>
  <si>
    <t>《公路安全保护条例》（2011年3月7日国务院令第604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</si>
  <si>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因修建机场建设工程需要占用、挖掘普通公路用地审批</t>
  </si>
  <si>
    <t>《公路安全保护条例》（2011年3月7日国务院令第605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</si>
  <si>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因修建供电建设工程需要占用、挖掘普通公路用地审批</t>
  </si>
  <si>
    <t>《公路安全保护条例》（2011年3月7日国务院令第606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</si>
  <si>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因修建水利建设工程需要占用、挖掘普通公路用地审批</t>
  </si>
  <si>
    <t>《公路安全保护条例》（2011年3月7日国务院令第607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</si>
  <si>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因修建通信建设工程需要占用、挖掘普通公路用地审批</t>
  </si>
  <si>
    <t>因修建铁路建设工程需要占用、挖掘高速公路审批</t>
  </si>
  <si>
    <t>因修建机场建设工程需要占用、挖掘高速公路审批</t>
  </si>
  <si>
    <t>因修建供电建设工程需要占用、挖掘高速公路审批</t>
  </si>
  <si>
    <t>因修建水利建设工程需要占用、挖掘高速公路审批</t>
  </si>
  <si>
    <t>因修建通信建设工程需要占用、挖掘高速公路审批</t>
  </si>
  <si>
    <t>因修建铁路建设工程占用、挖掘公路使高速公路改线审批</t>
  </si>
  <si>
    <t>因修建机场建设工程占用、挖掘公路使高速公路改线审批</t>
  </si>
  <si>
    <t>因修建供电建设工程占用、挖掘公路使高速公路改线审批</t>
  </si>
  <si>
    <t>因修建水利建设工程占用、挖掘公路使高速公路改线审批</t>
  </si>
  <si>
    <t>因修建通信建设工程占用、挖掘公路使高速公路改线审批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</si>
  <si>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</si>
  <si>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</si>
  <si>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</si>
  <si>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</si>
  <si>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</si>
  <si>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《公路安全保护条例》（2011年3月7日国务院令第593号）第二十七条：进行下列涉路施工活动，建设单位应当向公路管理机构提出申请：（六）在公路上增设或者改造平面交叉道口。</t>
  </si>
  <si>
    <t>在高速公路增设平面交叉道口审批</t>
  </si>
  <si>
    <t>《公路安全保护条例》（2011年3月7日国务院令第594号）第二十七条：进行下列涉路施工活动，建设单位应当向公路管理机构提出申请：（六）在公路上增设或者改造平面交叉道口。</t>
  </si>
  <si>
    <t>在高速公路改造平面交叉道口审批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</si>
  <si>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</si>
  <si>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</si>
  <si>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</si>
  <si>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</si>
  <si>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在高速公路用地范围内设置非公路标志审批</t>
  </si>
  <si>
    <t>《公路安全保护条例》第二十七条第一款第五项进行下列涉路施工活动，建设单位应当向公路管理机构提出申请：（五）利用跨越公路的设施悬挂非公路标志；</t>
  </si>
  <si>
    <t>利用跨越普通公路的设施悬挂非公路标志许可</t>
  </si>
  <si>
    <t>利用跨越高速公路的设施悬挂非公路标志审批</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</si>
  <si>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</si>
  <si>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</si>
  <si>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</si>
  <si>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</si>
  <si>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更新采伐高速公路护路林审批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</si>
  <si>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</si>
  <si>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</si>
  <si>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水运工程监理企业资质认定</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</si>
  <si>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t>
  </si>
  <si>
    <t>水运工程监理甲级企业资质认定首次申请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</si>
  <si>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t>
  </si>
  <si>
    <t>水运工程监理甲级企业资质认定延续申请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</si>
  <si>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t>
  </si>
  <si>
    <t>水运工程监理甲级企业资质认定变更申请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</si>
  <si>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t>
  </si>
  <si>
    <t>水运工程监理甲级企业资质认定定期检验申请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</si>
  <si>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t>
  </si>
  <si>
    <t>水运工程监理甲级企业资质认定补办申请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</si>
  <si>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t>
  </si>
  <si>
    <t>水运工程监理甲级企业资质认定注销申请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</si>
  <si>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43号）第八条省、自治区、直辖市人民政府交通运输主管部门负责公路工程专业丙级监理资质，水运工程专业甲级、乙级、丙级监理资质，水运机电工程专项监理资质的行政许可工作。</t>
  </si>
  <si>
    <t>水运工程监理乙级企业资质认定首次申请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</si>
  <si>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44号）第八条省、自治区、直辖市人民政府交通运输主管部门负责公路工程专业丙级监理资质，水运工程专业甲级、乙级、丙级监理资质，水运机电工程专项监理资质的行政许可工作。</t>
  </si>
  <si>
    <t>水运工程监理乙级企业资质认定延续申请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</si>
  <si>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45号）第八条省、自治区、直辖市人民政府交通运输主管部门负责公路工程专业丙级监理资质，水运工程专业甲级、乙级、丙级监理资质，水运机电工程专项监理资质的行政许可工作。</t>
  </si>
  <si>
    <t>水运工程监理乙级企业资质认定变更申请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</si>
  <si>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46号）第八条省、自治区、直辖市人民政府交通运输主管部门负责公路工程专业丙级监理资质，水运工程专业甲级、乙级、丙级监理资质，水运机电工程专项监理资质的行政许可工作。</t>
  </si>
  <si>
    <t>水运工程监理乙级企业资质认定定期检验申请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</si>
  <si>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47号）第八条省、自治区、直辖市人民政府交通运输主管部门负责公路工程专业丙级监理资质，水运工程专业甲级、乙级、丙级监理资质，水运机电工程专项监理资质的行政许可工作。</t>
  </si>
  <si>
    <t>水运工程监理乙级企业资质认定补办申请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</si>
  <si>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48号）第八条省、自治区、直辖市人民政府交通运输主管部门负责公路工程专业丙级监理资质，水运工程专业甲级、乙级、丙级监理资质，水运机电工程专项监理资质的行政许可工作。</t>
  </si>
  <si>
    <t>水运工程监理乙级企业资质认定注销申请</t>
  </si>
  <si>
    <t>水运机电工程专项监理企业资质认定首次申请</t>
  </si>
  <si>
    <t>水运机电工程专项监理企业资质认定延续申请</t>
  </si>
  <si>
    <t>水运机电工程专项监理企业资质认定变更申请</t>
  </si>
  <si>
    <t>水运机电工程专项监理企业资质认定定期检验申请</t>
  </si>
  <si>
    <t>水运机电工程专项监理企业资质认定补办申请</t>
  </si>
  <si>
    <t>水运机电工程专项监理企业资质认定注销申请</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</si>
  <si>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</si>
  <si>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</si>
  <si>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省际普通货物水路运输许可</t>
  </si>
  <si>
    <t>水路运输企业设立及经营跨省辖市水路运输审批</t>
  </si>
  <si>
    <t>BC(不含市辖区)</t>
  </si>
  <si>
    <t>市域内水路运输审批</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</si>
  <si>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</si>
  <si>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</si>
  <si>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</si>
  <si>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</si>
  <si>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</si>
  <si>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</si>
  <si>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</si>
  <si>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</si>
  <si>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</si>
  <si>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</si>
  <si>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</si>
  <si>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</si>
  <si>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</si>
  <si>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</si>
  <si>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</si>
  <si>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</si>
  <si>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</si>
  <si>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</si>
  <si>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</si>
  <si>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</si>
  <si>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</si>
  <si>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巡游出租汽车客运《经营许可证》换发</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</si>
  <si>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</si>
  <si>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</si>
  <si>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</si>
  <si>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</si>
  <si>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</si>
  <si>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</si>
  <si>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</si>
  <si>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</si>
  <si>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</si>
  <si>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</si>
  <si>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</si>
  <si>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</si>
  <si>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</si>
  <si>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</si>
  <si>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</si>
  <si>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</si>
  <si>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</si>
  <si>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</si>
  <si>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</si>
  <si>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</si>
  <si>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</si>
  <si>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</si>
  <si>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</si>
  <si>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</si>
  <si>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</si>
  <si>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</si>
  <si>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</si>
  <si>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</si>
  <si>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</si>
  <si>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</si>
  <si>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</si>
  <si>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</si>
  <si>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</si>
  <si>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</si>
  <si>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</si>
  <si>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</si>
  <si>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</si>
  <si>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</si>
  <si>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</si>
  <si>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</si>
  <si>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</si>
  <si>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</si>
  <si>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</si>
  <si>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</si>
  <si>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</si>
  <si>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</si>
  <si>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</si>
  <si>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</si>
  <si>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</si>
  <si>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</si>
  <si>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</si>
  <si>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</si>
  <si>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</si>
  <si>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</si>
  <si>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</si>
  <si>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</si>
  <si>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跨越高速公路修建桥梁设施许可</t>
  </si>
  <si>
    <t>《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t>
  </si>
  <si>
    <t>穿越高速公路修建桥梁设施许可</t>
  </si>
  <si>
    <t>《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t>
  </si>
  <si>
    <t>跨越高速公路修建渡槽设施许可</t>
  </si>
  <si>
    <t>《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t>
  </si>
  <si>
    <t>穿越高速公路修建渡槽设施许可</t>
  </si>
  <si>
    <t>《公路安全保护条例》（2011年3月7日国务院令第597号）第二十七条：进行下列涉路施工活动，建设单位应当向公路管理机构提出申请：（二）跨越、穿越公路修建桥梁、渡槽或者架设、埋设管道、电缆等设施；（四）利用公路桥梁、公路隧道、涵洞铺设电缆等设施。</t>
  </si>
  <si>
    <t>跨越高速公路架设管线设施许可</t>
  </si>
  <si>
    <t>《公路安全保护条例》（2011年3月7日国务院令第598号）第二十七条：进行下列涉路施工活动，建设单位应当向公路管理机构提出申请：（二）跨越、穿越公路修建桥梁、渡槽或者架设、埋设管道、电缆等设施；（四）利用公路桥梁、公路隧道、涵洞铺设电缆等设施。</t>
  </si>
  <si>
    <t>穿越高速公路埋设管线设施许可</t>
  </si>
  <si>
    <t>《公路安全保护条例》（2011年3月7日国务院令第599号）第二十七条：进行下列涉路施工活动，建设单位应当向公路管理机构提出申请：（二）跨越、穿越公路修建桥梁、渡槽或者架设、埋设管道、电缆等设施；（四）利用公路桥梁、公路隧道、涵洞铺设电缆等设施。</t>
  </si>
  <si>
    <t>跨越高速公路架设电缆设施许可</t>
  </si>
  <si>
    <t>《公路安全保护条例》（2011年3月7日国务院令第600号）第二十七条：进行下列涉路施工活动，建设单位应当向公路管理机构提出申请：（二）跨越、穿越公路修建桥梁、渡槽或者架设、埋设管道、电缆等设施；（四）利用公路桥梁、公路隧道、涵洞铺设电缆等设施。</t>
  </si>
  <si>
    <t>穿越高速公路埋设电缆设施许可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</si>
  <si>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</si>
  <si>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</si>
  <si>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</si>
  <si>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</si>
  <si>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</si>
  <si>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</si>
  <si>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利用高速公路桥梁铺设电缆设施许可</t>
  </si>
  <si>
    <t>利用高速公路隧道铺设电缆设施许可</t>
  </si>
  <si>
    <t>利用高速公路涵洞铺设电缆设施许可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</si>
  <si>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</si>
  <si>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</si>
  <si>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</si>
  <si>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</si>
  <si>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</si>
  <si>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在高速公路用地范围内架设管道设施许可</t>
  </si>
  <si>
    <t>在高速公路用地范围内埋设管道设施许可</t>
  </si>
  <si>
    <t>在高速公路用地范围内架设电缆设施许可</t>
  </si>
  <si>
    <t>在高速公路用地范围内埋设电缆设施许可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</si>
  <si>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</si>
  <si>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</si>
  <si>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</si>
  <si>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</si>
  <si>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</si>
  <si>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《公路安全保护条例》（2011年3月7日国务院令第593号）第二十七条：进行下列涉路施工活动，建设单位应当向公路管理机构提出申请：（七）在公路建筑控制区内埋设管道、电缆等设施。</t>
  </si>
  <si>
    <t>在高速公路建筑控制区内埋设管道设施许可</t>
  </si>
  <si>
    <t>《公路安全保护条例》（2011年3月7日国务院令第594号）第二十七条：进行下列涉路施工活动，建设单位应当向公路管理机构提出申请：（七）在公路建筑控制区内埋设管道、电缆等设施。</t>
  </si>
  <si>
    <t>在高速公路建筑控制区内埋设电缆设施许可</t>
  </si>
  <si>
    <t>在公路周边一定范围内因抢险、防汛需要修筑堤坝、压缩或者拓宽河床许可</t>
  </si>
  <si>
    <t>《中华人民共和国公路法》（1997年7月3日主席令第86号，2009年8月27日予以修改）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t>
  </si>
  <si>
    <t>放射性物品道路运输经营许可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</si>
  <si>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</si>
  <si>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563号）第三十一条：承运放射性物品应当取得国家规定的运输资质。承运人的资质管理，依照有关法律、行政法规和国务院交通运输、铁路、民航、邮政主管部门的规定执行。</t>
  </si>
  <si>
    <t>道路放射性危险货物运输企业设立子公司许可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</si>
  <si>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564号）第三十一条：承运放射性物品应当取得国家规定的运输资质。承运人的资质管理，依照有关法律、行政法规和国务院交通运输、铁路、民航、邮政主管部门的规定执行。</t>
  </si>
  <si>
    <t>道路放射性危险货物运输企业设立分公司报备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</si>
  <si>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565号）第三十一条：承运放射性物品应当取得国家规定的运输资质。承运人的资质管理，依照有关法律、行政法规和国务院交通运输、铁路、民航、邮政主管部门的规定执行。</t>
  </si>
  <si>
    <t>道路放射性危险货物运输企业变更事项</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</si>
  <si>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566号）第三十一条：承运放射性物品应当取得国家规定的运输资质。承运人的资质管理，依照有关法律、行政法规和国务院交通运输、铁路、民航、邮政主管部门的规定执行。</t>
  </si>
  <si>
    <t>道路放射性危险货物企业运输核减经营（运输）范围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</si>
  <si>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567号）第三十一条：承运放射性物品应当取得国家规定的运输资质。承运人的资质管理，依照有关法律、行政法规和国务院交通运输、铁路、民航、邮政主管部门的规定执行。</t>
  </si>
  <si>
    <t>道路放射性危险货物企业终止经营（运输）</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</si>
  <si>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</si>
  <si>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t>
  </si>
  <si>
    <t>放射性危险货物运输车辆报停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</si>
  <si>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t>
  </si>
  <si>
    <t>放射性危险货物运输车辆恢复营运</t>
  </si>
  <si>
    <t>危险货物运输经营许可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</si>
  <si>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</si>
  <si>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中华人民共和国道路运输条例》（2004年4月30日国务院令第406号，2016年2月7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</si>
  <si>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道路危险货物运输企业设立子公司许可</t>
  </si>
  <si>
    <t>《中华人民共和国道路运输条例》（2004年4月30日国务院令第406号，2016年2月8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</si>
  <si>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道路危险货物运输企业设立分公司报备</t>
  </si>
  <si>
    <t>《中华人民共和国道路运输条例》（2004年4月30日国务院令第406号，2016年2月9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</si>
  <si>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道路危险货物运输企业变更事项</t>
  </si>
  <si>
    <t>《中华人民共和国道路运输条例》（2004年4月30日国务院令第406号，2016年2月10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</si>
  <si>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道路危险货物运输企业核减经营（运输）范围</t>
  </si>
  <si>
    <t>《中华人民共和国道路运输条例》（2004年4月30日国务院令第406号，2016年2月11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</si>
  <si>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道路危险货物企业终止经营（运输）</t>
  </si>
  <si>
    <t>《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</si>
  <si>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道路危险货物运输车辆报停</t>
  </si>
  <si>
    <t>《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</si>
  <si>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道路危险货物运输车辆恢复营运</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</si>
  <si>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</si>
  <si>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</si>
  <si>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</si>
  <si>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</si>
  <si>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</si>
  <si>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</si>
  <si>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</si>
  <si>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</si>
  <si>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</si>
  <si>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</si>
  <si>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</si>
  <si>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</si>
  <si>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</si>
  <si>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</si>
  <si>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</si>
  <si>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</si>
  <si>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</si>
  <si>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</si>
  <si>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</si>
  <si>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</si>
  <si>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</si>
  <si>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载运危险货物和污染危害性货物进出港口审批</t>
  </si>
  <si>
    <t>《中华人民共和国海上交通安全法》第三十三条“船舶装运危险货物，必须向主管机关办理申报手续，经批准后，方可进出港口或装卸”；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t>
  </si>
  <si>
    <t>船舶载运危险货物进出港口审批</t>
  </si>
  <si>
    <t>船舶载运污染危害性货物进出港口审批</t>
  </si>
  <si>
    <t>船舶安全检验证书核发</t>
  </si>
  <si>
    <t>《中华人民共和国海上交通安全法》第四条“船舶和船上有关航行安全的重要设备必须具有船舶检验部门签发的有效技术证书”；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t>
  </si>
  <si>
    <t>营运船舶检验</t>
  </si>
  <si>
    <t>船舶建造检验</t>
  </si>
  <si>
    <t>危险化学品水路运输人员资格认可</t>
  </si>
  <si>
    <t>申报人员资格认可</t>
  </si>
  <si>
    <t>《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t>
  </si>
  <si>
    <t>危险化学品水路运输申报人员资格认可</t>
  </si>
  <si>
    <t>集装箱装箱现场检查员资格认可</t>
  </si>
  <si>
    <t>危险化学品水路运输集装箱装箱现场检查人员资格认可</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</si>
  <si>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</si>
  <si>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</si>
  <si>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</si>
  <si>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</si>
  <si>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船舶临时国籍证书核发</t>
  </si>
  <si>
    <t>通航建筑物运行方案审批</t>
  </si>
  <si>
    <t>《中华人民共和国航道法》（2014年12月28日主席令第17号）第二十五条第四款：通航建筑物的运行应当适应船舶通行需要,运行方案应当经负责航道管理的部门同意并公布。</t>
  </si>
  <si>
    <t>国际道路旅客运输许可</t>
  </si>
  <si>
    <t>《中华人民共和国道路运输条例》（2004年4月30日国务院令第406号，2016年2月6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</si>
  <si>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申请国际道路旅客运输经营许可</t>
  </si>
  <si>
    <t>《中华人民共和国道路运输条例》（2004年4月30日国务院令第406号，2016年2月7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</si>
  <si>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国际道路旅客运输变更业户基本信息</t>
  </si>
  <si>
    <t>《中华人民共和国道路运输条例》（2004年4月30日国务院令第406号，2016年2月8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</si>
  <si>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国际道路旅客运输补发《道路运输经营许可证》</t>
  </si>
  <si>
    <t>《中华人民共和国道路运输条例》（2004年4月30日国务院令第406号，2016年2月9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</si>
  <si>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国际道路旅客运输《道路运输经营许可证》到期换发</t>
  </si>
  <si>
    <t>《中华人民共和国道路运输条例》（2004年4月30日国务院令第406号，2016年2月10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</si>
  <si>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国际道路运输企业（线路）经营许可变更</t>
  </si>
  <si>
    <t>《中华人民共和国道路运输条例》（2004年4月30日国务院令第406号，2016年2月11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</si>
  <si>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国际道路运输企业终止经营</t>
  </si>
  <si>
    <t>经营国内船舶管理业务审批</t>
  </si>
  <si>
    <t>《国内水路运输管理条例》（2012年10月13日国务院令第625号，2016年2月6日予以修改）第二十七条：经营船舶管理业务，应当经设区的市级以上人民政府负责水路运输管理的部门批准。</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</si>
  <si>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</si>
  <si>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</si>
  <si>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</si>
  <si>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</si>
  <si>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</si>
  <si>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</si>
  <si>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</si>
  <si>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</si>
  <si>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</si>
  <si>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</si>
  <si>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</si>
  <si>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</si>
  <si>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</si>
  <si>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</si>
  <si>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</si>
  <si>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</si>
  <si>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</si>
  <si>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</si>
  <si>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</si>
  <si>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</si>
  <si>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</si>
  <si>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</si>
  <si>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</si>
  <si>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</si>
  <si>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</si>
  <si>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</si>
  <si>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</si>
  <si>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</si>
  <si>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</si>
  <si>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</si>
  <si>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</si>
  <si>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</si>
  <si>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</si>
  <si>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</si>
  <si>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</si>
  <si>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</si>
  <si>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</si>
  <si>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</si>
  <si>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</si>
  <si>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</si>
  <si>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</si>
  <si>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</si>
  <si>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国家重点水运工程建设项目竣工验收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</si>
  <si>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</si>
  <si>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</si>
  <si>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</si>
  <si>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国家重点公路建设项目竣工验收</t>
  </si>
  <si>
    <t>船舶在港口水域外申请从事内河危险货物过驳作业或者海上散装液体污染危害性货物过驳作业审批</t>
  </si>
  <si>
    <t>《中华人民共和国水污染防治法》第五十五条“船舶进行下列活动，应当编制作业方案，采取有效的安全和防污染措施，并报作业地海事管理机构批准：……（二）进行散装液体污染危害性货物的过驳作业”。</t>
  </si>
  <si>
    <t>船舶进行散装液体污染危害性货物水上过驳作业审批</t>
  </si>
  <si>
    <t>港口设施保安证书核发</t>
  </si>
  <si>
    <t>《国务院对确需保留的行政审批项目设定行政许可的决定》（国务院令第412号）第134项：国际船舶及港口设施保安证书核发。实施机关：交通部。
《国务院关于取消和下放一批行政许可事项的决定》（国发〔2019 〕6号）决定下放第2项项目名称：港口设施保安证书核发，下放到省级交通运输（港口）部门</t>
  </si>
  <si>
    <t>从事内地与港澳间客船（含客滚船、客货船等）、散装液体危险品船运输业务许可</t>
  </si>
  <si>
    <t>《国务院关于取消和下放一批行政许可事项的决定》（国发〔2019 〕6号）决定下放第10项项目名称：国际集装箱船、普通货船运输业务审批。决定下放第1项项目名称：从事内地与港澳间客船（含客滚船、客货船等）、散装液体危险品船运输业务许可，下放至省级交通运输部门。</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</si>
  <si>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</si>
  <si>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</si>
  <si>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</si>
  <si>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</si>
  <si>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</si>
  <si>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收费公路的鉴定和验收</t>
  </si>
  <si>
    <t>《收费公路管理条例》（2004年9月13日国务院令第417号）
第三十八条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t>
  </si>
  <si>
    <t>出具公路工程参建单位工作综合评价等级证书</t>
  </si>
  <si>
    <t>《公路工程竣（交）工验收办法》（交通部令2004年第3号）第24条规定“通过竣工验收的工程，由质量监督机构依据竣工验收结论，按照交通部规定的格式对各参建单位签发工作综合评价等级证书。”</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</si>
  <si>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</si>
  <si>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</si>
  <si>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</si>
  <si>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</si>
  <si>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出租汽车驾驶员从业资格证核发</t>
  </si>
  <si>
    <t>《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t>
  </si>
  <si>
    <t>申请巡游出租汽车驾驶员从业资格证</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</si>
  <si>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t>
  </si>
  <si>
    <t>巡游出租汽车驾驶员资格证补发</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</si>
  <si>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出租汽车驾驶员办理从业资格证补（换）发手续，应当填写《出租汽车驾驶员从业资格证补（换）发登记表》。出租汽车行政主管部门应当对符合要求的从业资格证补（换）发申请予以办理。</t>
  </si>
  <si>
    <t>巡游出租汽车驾驶员资格证换发</t>
  </si>
  <si>
    <t>《交通运输部关于修改〈出租汽车驾驶员从业资格管理规定〉的决定》（中华人民共和国交通运输部令2021年第15号）第三十八条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t>
  </si>
  <si>
    <t>巡游出租汽车驾驶员从业资格证注销</t>
  </si>
  <si>
    <t>申请网络预约出租汽车驾驶员从业资格证</t>
  </si>
  <si>
    <t>网络预约出租汽车驾驶员资格证补发</t>
  </si>
  <si>
    <t>网络预约出租汽车驾驶员资格证换发</t>
  </si>
  <si>
    <t>网络预约出租汽车驾驶员从业资格证注销</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</si>
  <si>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</si>
  <si>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</si>
  <si>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</si>
  <si>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</si>
  <si>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</si>
  <si>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营运客车类型等级评定</t>
  </si>
  <si>
    <t>【规章】《道路运输车辆技术管理规定》（交通运输部令第1号）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交通部关于加强营运客车类型划分及等级评定管理工作的通知》申报中级客车的，由客车生产企业自愿向所在地省级交通运输主管部门或道路运输管理机构提出申请。省级交通运输主管部门或道路运输管理机构应当按照中级客车评定程序和《英语客车类型划分及等级评定规则》（交公路发[2002]590号）的规定组织现场查看、实测和评定，并将发布的《中级客车类型划分及等级评定表》及时抄报交通部。</t>
  </si>
  <si>
    <t>中级客车类型划分及等级评定</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</si>
  <si>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</si>
  <si>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</si>
  <si>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</si>
  <si>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</si>
  <si>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</si>
  <si>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</si>
  <si>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</si>
  <si>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</si>
  <si>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</si>
  <si>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</si>
  <si>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</si>
  <si>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公路工程综合类甲、乙、丙级和专项类及水运工程材料类甲、乙、丙级、水运工程结构类甲、乙级试验检测机构等级的资格认定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</si>
  <si>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80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</si>
  <si>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公路工程综合类乙级试验检测机构等级的资格认定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</si>
  <si>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81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</si>
  <si>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公路工程综合类丙级试验检测机构等级的资格认定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</si>
  <si>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82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</si>
  <si>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水运工程材料类乙级试验检测机构等级的资格认定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</si>
  <si>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83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</si>
  <si>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水运工程材料类丙级试验检测机构等级的资格认定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</si>
  <si>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84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</si>
  <si>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水运工程结构类乙级试验检测机构等级的资格认定</t>
  </si>
  <si>
    <t>公路水运工程施工企业主要负责人和安全生产管理人员安全生产考核合格证书考核发证</t>
  </si>
  <si>
    <t>《中华人民共和国安全生产法》第二十四条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《公路水运工程施工企业主要负责人和安全生产管理人员考核管理办法》（交安监发〔2016〕65号）第四条 省级交通运输主管部门负责本行政区域工商注册的公路水运工程施工企业安管人员考核的申请受理、考试组卷、组织考试等考核工作，以及核发、变更、注销等证书管理工作，并实施监督管理。</t>
  </si>
  <si>
    <t>公路水运工程施工企业主要负责人和安全生产管理人员安全生产考核合格证书考核发证（新申请考核）</t>
  </si>
  <si>
    <t>《中华人民共和国安全生产法》第二十四条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《公路水运工程施工企业主要负责人和安全生产管理人员考核管理办法》（交安监发〔2016〕66号）第四条 省级交通运输主管部门负责本行政区域工商注册的公路水运工程施工企业安管人员考核的申请受理、考试组卷、组织考试等考核工作，以及核发、变更、注销等证书管理工作，并实施监督管理。</t>
  </si>
  <si>
    <t>公路水运工程施工企业主要负责人和安全生产管理人员安全生产考核合格证书考核发证（证书延期办理）</t>
  </si>
  <si>
    <t>《中华人民共和国安全生产法》第二十四条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《公路水运工程施工企业主要负责人和安全生产管理人员考核管理办法》（交安监发〔2016〕67号）第四条 省级交通运输主管部门负责本行政区域工商注册的公路水运工程施工企业安管人员考核的申请受理、考试组卷、组织考试等考核工作，以及核发、变更、注销等证书管理工作，并实施监督管理。</t>
  </si>
  <si>
    <t>公路水运工程施工企业主要负责人和安全生产管理人员安全生产考核合格证书考核发证（证书信息变更）</t>
  </si>
  <si>
    <t>航道通航条件影响评价审核</t>
  </si>
  <si>
    <t>《中华人民共和国航道法》（2014年12月28日主席令第17号）第二十八条‘建设与航道有关的工程，建设单位应当在工程可行性研究阶段就建设项目对航道通航条件的影响作出评价，并报送有审核权的交通运输主管部门或者航道管理机构审核’</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</si>
  <si>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</si>
  <si>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</si>
  <si>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</si>
  <si>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</si>
  <si>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</si>
  <si>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</si>
  <si>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</si>
  <si>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</si>
  <si>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</si>
  <si>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</si>
  <si>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对保护航标单位和个人的奖励</t>
  </si>
  <si>
    <t>【行政法规】《中华人民共和国航标条例》
第十八条对有下列行为之一的单位和个人，由航标管理机关给予奖励：
（一）检举、控告危害航标的行为，对破案有功的；
（二）及时制止危害航标的行为，防止事故发生或者减少损失的；
（三）捞获水上漂流航标，主动送交航标管理机关的。</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</si>
  <si>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</si>
  <si>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</si>
  <si>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</si>
  <si>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</si>
  <si>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</si>
  <si>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</si>
  <si>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</si>
  <si>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</si>
  <si>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</si>
  <si>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</si>
  <si>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</si>
  <si>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</si>
  <si>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</si>
  <si>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</si>
  <si>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</si>
  <si>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</si>
  <si>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在高速公路收费站区、立交区、服务区和过路天桥区设置广告设施许可</t>
  </si>
  <si>
    <t>《公路安全保护条例》（国务院令第593号）第二十七条："利用跨越公路的设施悬挂非公路标志的，建设单位应当向省级公路管理机构提出申请。"《河南省高速公路管理条例》（2004年11月26日河南省第十届人民代表大会常务委员会第十二次会议）第三十二条第二款：“在高速公路　高速公路收费站区、立交区、服务区和过路天桥区设置广告设的，应当经省、省辖市交通主管部门依法批准。”</t>
  </si>
  <si>
    <t>在高速公路收费站区设置广告设施许可</t>
  </si>
  <si>
    <t>《公路安全保护条例》（国务院令第593号）第二十七条："利用跨越公路的设施悬挂非公路标志的，建设单位应当向省级公路管理机构提出申请。"《河南省高速公路管理条例》（2004年11月27日河南省第十届人民代表大会常务委员会第十二次会议）第三十二条第二款：“在高速公路　高速公路收费站区、立交区、服务区和过路天桥区设置广告设的，应当经省、省辖市交通主管部门依法批准。”</t>
  </si>
  <si>
    <t>在高速公路立交区设置广告设施许可</t>
  </si>
  <si>
    <t>《公路安全保护条例》（国务院令第593号）第二十七条："利用跨越公路的设施悬挂非公路标志的，建设单位应当向省级公路管理机构提出申请。"《河南省高速公路管理条例》（2004年11月28日河南省第十届人民代表大会常务委员会第十二次会议）第三十二条第二款：“在高速公路　高速公路收费站区、立交区、服务区和过路天桥区设置广告设的，应当经省、省辖市交通主管部门依法批准。”</t>
  </si>
  <si>
    <t>在高速公路服务区设置广告设施许可</t>
  </si>
  <si>
    <t>《公路安全保护条例》（国务院令第593号）第二十七条："利用跨越公路的设施悬挂非公路标志的，建设单位应当向省级公路管理机构提出申请。"《河南省高速公路管理条例》（2004年11月29日河南省第十届人民代表大会常务委员会第十二次会议）第三十二条第二款：“在高速公路　高速公路收费站区、立交区、服务区和过路天桥区设置广告设的，应当经省、省辖市交通主管部门依法批准。”</t>
  </si>
  <si>
    <t>在高速公路过路天桥区设置广告设施许可</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</si>
  <si>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</si>
  <si>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</si>
  <si>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</si>
  <si>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</si>
  <si>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</si>
  <si>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</si>
  <si>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</si>
  <si>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</si>
  <si>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</si>
  <si>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</si>
  <si>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</si>
  <si>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道路普通货物运输经营许可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</si>
  <si>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</si>
  <si>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</si>
  <si>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</si>
  <si>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</si>
  <si>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</si>
  <si>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</si>
  <si>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</si>
  <si>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</si>
  <si>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</si>
  <si>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</si>
  <si>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</si>
  <si>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</si>
  <si>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</si>
  <si>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</si>
  <si>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</si>
  <si>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</si>
  <si>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</si>
  <si>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</si>
  <si>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</si>
  <si>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</si>
  <si>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</si>
  <si>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</si>
  <si>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</si>
  <si>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</si>
  <si>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</si>
  <si>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</si>
  <si>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</si>
  <si>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</si>
  <si>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</si>
  <si>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</si>
  <si>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</si>
  <si>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</si>
  <si>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</si>
  <si>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</si>
  <si>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</si>
  <si>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</si>
  <si>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</si>
  <si>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</si>
  <si>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</si>
  <si>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</si>
  <si>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</si>
  <si>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</si>
  <si>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</si>
  <si>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</si>
  <si>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</si>
  <si>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</si>
  <si>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</si>
  <si>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</si>
  <si>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</si>
  <si>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</si>
  <si>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</si>
  <si>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</si>
  <si>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</si>
  <si>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</si>
  <si>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</si>
  <si>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航道养护工程交（竣）工验收</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</si>
  <si>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</si>
  <si>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</si>
  <si>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</si>
  <si>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</si>
  <si>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</si>
  <si>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</si>
  <si>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</si>
  <si>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</si>
  <si>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</si>
  <si>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</si>
  <si>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</si>
  <si>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</si>
  <si>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</si>
  <si>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</si>
  <si>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</si>
  <si>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</si>
  <si>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</si>
  <si>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</si>
  <si>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外资企业、中外合资经营企业、中外合作经营企业经营中华人民共和国沿海、江河、湖泊及其他通航水域水路运输审批</t>
  </si>
  <si>
    <t xml:space="preserve">国内水路运输管理条例》（国务院令第625号）
第八条第一款“经营水路运输业务，应当按照国务院交通运输主管部门的规定，经国务院交通运输主管部门或者设区的市级以上地方人民政府负责水路运输管理的部门批准。”
交通运输部关于修改《国内水路运输管理规定》的决定（交通运输部令2016年第79号）
第五条　申请经营水路运输业务，除个人申请经营内河普通货物运输业务外，申请人应当符合下列条件：（一）具备企业法人资格。（二）有明确的经营范围，包括经营区域和业务种类。经营水路旅客班轮运输业务的，还应当有班期、班次以及拟停靠的码头安排等可行的航线营运计划。 （三）有符合本规定要求的船舶，且自有船舶运力应当符合附件1的要求。（四）有符合本规定要求的海务、机务管理人员。（五）有符合本规定要求的与其直接订立劳动合同的高级船员。 （六）有健全的安全管理机构及安全管理人员设置制度、安全管理责任制度、安全监督检查制度、事故应急处置制度、岗位安全操作规程等安全管理制度。
第十一条　申请经营水路运输业务或者变更水路运输经营范围，应当向其所在地设区的市级人民政府水路运输管理部门提交申请书和证明申请人符合本规定要求的相关材料。 
第十二条　受理申请的水路运输管理部门不具有许可权限的，当场核实申请材料中的原件与复印件的内容一致后，在5个工作日内提出初步审查意见并将全部申请材料转报至具有许可权限的部门。 
第十三条　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国内水路运输经营许可证》和《船舶营业运输证》应当通过全国水路运政管理信息系统核发，并逐步实现行政许可网上办理。
第三十四条　外商投资企业申请从事水路运输，除满足本规定第五条规定的经营资质条件外，还应当符合下列条件： （一）拟经营的范围内，国内水路运输经营者无法满足需求；（二）应当具有经营水路运输业务的良好业绩和运营记录。
第三十五条　具有许可权限的部门可以根据国内水路运输实际情况，决定是否准许外商投资企业经营国内水路运输。经批准取得水路运输经营许可的外商投资企业外方投资者或者外方投资股比等事项发生变化的，应当报原许可机关批准。原许可机关发现外商投资企业不再符合本规定要求的，应当撤销其水路运输经营资质。 
《国务院关于取消和调整一批行政审批项目等事项的决定》（国发〔2015〕11号，附件：1.国务院决定取消和下放管理层级的行政审批项目目录 72）将“外资企业、中外合资经营企业、中外合作经营企业经营中华人民共和国沿海、江河、湖泊及其他通航水域水路运输审批”下放至省级人民政府交通运输行政主管部门。
</t>
  </si>
  <si>
    <t>水运建设项目竣工验收</t>
  </si>
  <si>
    <t>公路养护作业单位资质审批</t>
  </si>
  <si>
    <t>《公路养护作业单位资质管理办法》（交通运输部令2021年第22号）第四条：从事路基路面、桥梁、隧道、交通安全设施养护作业的单位应当按照本办法的规定取得公路养护作业资质。</t>
  </si>
  <si>
    <t>重点物资运输通行证申领</t>
  </si>
  <si>
    <t>《国务院联防联控机制综合组交通管控与运输保障专班关于全力做好货运物流保通保畅工作的通知》（交运明电﹝2022﹞81号）</t>
  </si>
  <si>
    <t>河南省交通厅</t>
  </si>
  <si>
    <t>国际道路货物运输经营备案</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</si>
  <si>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</si>
  <si>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t>
  </si>
  <si>
    <t>国际道路货物运输车辆变更备案</t>
  </si>
  <si>
    <t>公路工程监理企业资质许可</t>
  </si>
  <si>
    <t>公路工程监理企业资质许可-公路工程专业乙级监理资质</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</si>
  <si>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《公路水运工程监理企业资质管理规定》（交通运输部令2022年第12号）第十四条：交通运输部负责公路工程甲级和机电专项监理企业资质的行政许可工作。 申请人注册地的省级人民政府交通运输主管部门负责公路工程乙级监理企业资质，水运工程甲级、乙级和机电专项监理企业资质的行政许可工作。</t>
  </si>
  <si>
    <t>公路工程乙级监理企业资质许可</t>
  </si>
  <si>
    <t>【河南省通信管理局】</t>
  </si>
  <si>
    <t>设立互联网域名注册服务机构审批</t>
  </si>
  <si>
    <t>《国务院对确需保留的行政审批项目设定行政许可的决定》（国务院令第412号）附件第141项：“设立互联网域名注册服务机构审批”；实施机关：信息产业部。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t>
  </si>
  <si>
    <t>互联网域名注册服务机构审批</t>
  </si>
  <si>
    <t>互联网域名注册服务机构信息变更</t>
  </si>
  <si>
    <t>《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t>
  </si>
  <si>
    <t>工业互联网标识注册服务机构审批</t>
  </si>
  <si>
    <t>工业互联网标识注册服务机构信息变更</t>
  </si>
  <si>
    <t>电信网码号资源使用和调整审批</t>
  </si>
  <si>
    <t>电信网码号资源申请审批</t>
  </si>
  <si>
    <t>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t>
  </si>
  <si>
    <t>电信网码号资源变更审批</t>
  </si>
  <si>
    <t>电信业务经营许可</t>
  </si>
  <si>
    <t>《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t>
  </si>
  <si>
    <t>增值电信业务经营许可证审批</t>
  </si>
  <si>
    <t>增值电信业务经营许可证终止经营</t>
  </si>
  <si>
    <t>增值电信业务经营许可证公司名称变更</t>
  </si>
  <si>
    <t>增值电信业务经营许可证法定代表人变更</t>
  </si>
  <si>
    <t>增值电信业务经营许可证延期经营</t>
  </si>
  <si>
    <t>增值电信业务经营许可证业务覆盖范围变更</t>
  </si>
  <si>
    <t>增值电信业务经营许可证网站（APP）载明事项变更</t>
  </si>
  <si>
    <t>增值电信业务经营许可证服务项目变更</t>
  </si>
  <si>
    <t>增值电信业务经营许可证遗失补办变更</t>
  </si>
  <si>
    <t>增值电信业务经营许可证经营主体变更</t>
  </si>
  <si>
    <t>试办电信新业务备案核准</t>
  </si>
  <si>
    <t>《中华人民共和国电信条例》（国务院令第291号）第9条：“运用新技术试办《电信业务分类目录》未列出的新型电信业务的，应当向省、自治区、直辖市电信管理机构备案”。</t>
  </si>
  <si>
    <t>非经营性互联网信息服务备案核准</t>
  </si>
  <si>
    <t>《互联网信息服务管理办法》（国务院令第292号公布，国务院令第588号修订）第四条：“国家对经营性互联网信息服务实行许可制度；对非经营性互联网信息服务实行备案制度。未取得许可或未履行备案手续的，不得从事互联网信息服务”。《非经营性互联网信息服务备案管理办法》（原信息产业部令第33号）第三条第二款：“拟从事非经营性互联网信息服务的，应当向其住所所在地省通信管理局履行备案手续”。</t>
  </si>
  <si>
    <t>非经营性互联网信息服务备案审批</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</si>
  <si>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</si>
  <si>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</si>
  <si>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【河南省广播电视局】</t>
  </si>
  <si>
    <t>国产电视剧片（电视动画片）审查</t>
  </si>
  <si>
    <t>国产电视剧片审查</t>
  </si>
  <si>
    <t xml:space="preserve">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</si>
  <si>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9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
4.</t>
  </si>
  <si>
    <t>国产电视剧片审查（变更剧目名称）</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</si>
  <si>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10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t>
  </si>
  <si>
    <t>国产电视剧片审查（变更集数）</t>
  </si>
  <si>
    <t>国产电视动画片审查</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</si>
  <si>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4.《广电总局关于实行国产电视动画片发行许可制度的通知》（广发编字〔2005〕48号）。</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</si>
  <si>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4.《广电总局关于实行国产电视动画片发行许可制度的通知》（广发编字〔2005〕49号）。</t>
  </si>
  <si>
    <t>国产电视动画片审查（变更片名）</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</si>
  <si>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4.《广电总局关于实行国产电视动画片发行许可制度的通知》（广发编字〔2005〕50号）。</t>
  </si>
  <si>
    <t>国产电视动画片审查（变更集数）</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</si>
  <si>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</si>
  <si>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</si>
  <si>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</si>
  <si>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接收卫星传送的境内电视节目审批</t>
  </si>
  <si>
    <t>《卫星电视广播地面接收设施管理规定》实施细则(广播电影电视部令第11号)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t>
  </si>
  <si>
    <t>接收卫星传送的境内电视节目审批（变更）</t>
  </si>
  <si>
    <t>接收卫星传送的境内电视节目审批（注销）</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</si>
  <si>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t>
  </si>
  <si>
    <t>接收卫星传送的境内电视节目审批（省直单位）</t>
  </si>
  <si>
    <t>接收卫星传送的境内电视节目审批（省直单位）（变更）</t>
  </si>
  <si>
    <t>接收卫星传送的境内电视节目审批（省直单位）（注销）</t>
  </si>
  <si>
    <t>《卫星电视广播地面接收设施管理规定》实施细则（广播电影电视部令第12号）第五条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</si>
  <si>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接收卫星传送的境外电视节目审核</t>
  </si>
  <si>
    <t>《卫星电视广播地面接收设施管理规定》实施细则（广播电影电视部令第13号）第五条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</si>
  <si>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接收卫星传送的境外电视节目审批</t>
  </si>
  <si>
    <t>《卫星电视广播地面接收设施管理规定》实施细则(广播电影电视部令第11号)第十三条：《许可证》不得涂改或者转让。需要改变《许可证》规定的内容或者不再接收卫星传送的电视节目的单位，应按设置卫星地面接收设施接收电视节目的申请程序，及时报请审批机关换发或者注销《许可证》。</t>
  </si>
  <si>
    <t>接收卫星传送的境外电视节目审批（变更）</t>
  </si>
  <si>
    <t>《卫星电视广播地面接收设施管理规定》实施细则（广播电影电视部令第18号）第五条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</si>
  <si>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接收卫星传送的境外电视节目审批（延续）</t>
  </si>
  <si>
    <t>接收卫星传送的境外电视节目审批（注销）</t>
  </si>
  <si>
    <t>省级行政区域内经营广播电视节目传送业务审批</t>
  </si>
  <si>
    <t>省级行政区域内经营广播电视节目传送（有线）业务审批</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</si>
  <si>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67项：“省级行政区域内经营广播电视节目传送业务审批”下放至省级人民政府广播电影电视行政部门。</t>
  </si>
  <si>
    <t>省级行政区域内经营广播电视节目传送（有线）业务审核</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</si>
  <si>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t>
  </si>
  <si>
    <t>《广播电视节目传送业务管理办法》(广电总局令第33号)第十三条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t>
  </si>
  <si>
    <t>省级行政区域内经营广播电视节目传送（有线）业务审批（变更）</t>
  </si>
  <si>
    <t>省级行政区域内经营广播电视节目传送（有线）业务审批（延续）</t>
  </si>
  <si>
    <t>省级行政区域内经营广播电视节目传送（有线）业务审批（注销）</t>
  </si>
  <si>
    <t>省级行政区域内经营广播电视节目传送（无线）业务审批</t>
  </si>
  <si>
    <t xml:space="preserve">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t>
  </si>
  <si>
    <t>省级行政区域内经营广播电视节目传送（无线）业务审核</t>
  </si>
  <si>
    <t xml:space="preserve">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69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t>
  </si>
  <si>
    <t>省级行政区域内经营广播电视节目传送（无线）业务审批（变更）</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</si>
  <si>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71项：“省级行政区域内经营广播电视节目传送业务审批”下放至省级人民政府广播电影电视行政部门。
3.《广播电视无线传输覆盖网管理办法》（广电总局令第45号）第八条　第二款　许可证有效期为四年。有效期届满需继续开展业务的，应于届满前六个月按本办法规定的审批程序办理手续。</t>
  </si>
  <si>
    <t>省级行政区域内经营广播电视节目传送（无线）业务审批（延续）</t>
  </si>
  <si>
    <t>省级行政区域内经营广播电视节目传送（无线）业务审批（注销）</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</si>
  <si>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</si>
  <si>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</si>
  <si>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</si>
  <si>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67项：“小功率的无线广播电视发射设备订购证明核发”下放至省级人民政府广播电影电视行政部门。</t>
  </si>
  <si>
    <t>乡镇设立广播电视站和机关、部队、团体、企业事业单位设立有线广播电视站审批</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</si>
  <si>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</si>
  <si>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乡镇设立广播电视站和机关、部队、团体、企业事业单位设立有线广播电视站审核</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</si>
  <si>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33号）第三条：市辖区、乡镇及企事业单位、大专院校可申请设立广播电视站。第五条：申请设立广播电视站，须由申请单位向当地县级以上广播电视行政部门提出申请，逐级审核同意后，报省级广播电视行政部门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</si>
  <si>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34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</si>
  <si>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乡镇设立广播电视站和机关、部队、团体、企业事业单位设立有线广播电视站审批（变更）</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</si>
  <si>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35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</si>
  <si>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乡镇设立广播电视站和机关、部队、团体、企业事业单位设立有线广播电视站审批（延续）</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</si>
  <si>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36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</si>
  <si>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乡镇设立广播电视站和机关、部队、团体、企业事业单位设立有线广播电视站审批（注销）</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</si>
  <si>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</si>
  <si>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</si>
  <si>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</si>
  <si>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</si>
  <si>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</si>
  <si>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广播电视视频点播业务许可证（乙种）审批（宾馆饭店）</t>
  </si>
  <si>
    <t>广播电视视频点播业务许可证（乙种）审批（宾馆饭店以外机构）</t>
  </si>
  <si>
    <t>广播电视视频点播业务许可证（乙种）审批（变更）</t>
  </si>
  <si>
    <t>广播电视视频点播业务许可证（乙种）审批（延续）</t>
  </si>
  <si>
    <t>广播电视视频点播业务许可证（乙种）审批（注销）</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</si>
  <si>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</si>
  <si>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</si>
  <si>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</si>
  <si>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广播电视管理条例》（1997年8月11日国务院令第228号，2013年12月7日国务院令第645号第一次修订，2017年3月1日国务院令第677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</si>
  <si>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</si>
  <si>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</si>
  <si>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广播电台、电视台设立审批（初审）</t>
  </si>
  <si>
    <t>《广播电视管理条例》（1997年8月11日国务院令第228号，2013年12月7日国务院令第645号第一次修订，2017年3月1日国务院令第676号第二次修订）第十四条：广播电台、电视台终止，应当按照原审批程序申报，其许可证由国务院广播电视行政部门收回。 广播电台、电视台因特殊情况需要暂时停止播出的，应当经省级以上人民政府广播电视行政部门同意；未经批准，连续停止播出超过30日的，视为终止，应当依照前款规定办理有关手续。</t>
  </si>
  <si>
    <t>广播电台、电视台终止审批（初审）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</si>
  <si>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</si>
  <si>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</si>
  <si>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</si>
  <si>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广播电视管理条例》（1997年8月11日国务院令第228号，2013年12月7日国务院令第645号第一次修订，2017年3月1日国务院令第677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</si>
  <si>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举办区域性广播电视节目交流、交易活动审批</t>
  </si>
  <si>
    <t>《广播电视管理条例》（1997年8月11日国务院令第228号，2013年12月7日国务院令第645号第一次修订，2017年3月1日国务院令第676号第二次修订）第四十五条：举办国际性、全国性的广播电视节目交流、交易活动，应当经国务院广播电视行政部门批准，并由指定的单位承办。举办区域性广播电视节目交流、交易活动，应当经举办地的省、自治区、直辖市人民政府广播电视行政部门批准，并由指定的单位承办。</t>
  </si>
  <si>
    <t>卫星电视广播地面接收设施安装许可审批</t>
  </si>
  <si>
    <t>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t>
  </si>
  <si>
    <t>卫星电视广播地面接收设施安装许可审核</t>
  </si>
  <si>
    <t xml:space="preserve">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
</t>
  </si>
  <si>
    <t>《卫星电视广播地面接收设施安装服务暂行办法》（2009年8月6日广电总局令第60号）第八条 第二款 卫星地面接收设施安装服务机构拟变更机构名称、法定代表人、主要出资者、主要经营者、业务类别、服务区等重要事项的，应当在变更前30日向原发证机关申请换发《卫星地面接收设施安装服务许可证》。</t>
  </si>
  <si>
    <t>卫星电视广播地面接收设施安装许可审批（变更）</t>
  </si>
  <si>
    <t>《卫星电视广播地面接收设施安装服务暂行办法》（2009年8月6日广电总局令第60号）第八条 第三款 卫星地面接收设施安装服务机构拟终止服务，应当在终止前60日向原发证机关提交终止服务申请及善后方案，经原发证机关批准后方可终止。善后服务方案由所在地县级人民政府广播影视行政部门监督执行。</t>
  </si>
  <si>
    <t>卫星电视广播地面接收设施安装许可审批（注销）</t>
  </si>
  <si>
    <t>广播电台、电视台以卫星等传输方式进口、转播境外广播电视节目审批</t>
  </si>
  <si>
    <t>《广播电视管理条例》（1997年8月11日国务院令第228号，2013年12月7日国务院令第645号第一次修订，2017年3月1日国务院令第676号第二次修订）第四十一条：“广播电台、电视台以卫星等传输方式进口、转播境外广播电视节目，必须经国务院广播电视行政部门批准。”</t>
  </si>
  <si>
    <t>广播电台、电视台以卫星等传输方式进口、转播境外广播电视节目审批（初审）</t>
  </si>
  <si>
    <t>影视节目制作机构与外方合作制作电视剧（含电视动画片）审批</t>
  </si>
  <si>
    <t xml:space="preserve">1.《国务院对确需保留的行政审批项目设定行政许可的决定》（国务院令第412号）附件第307项：影视节目制作机构与外方合作制作电视剧审批。实施机关：广电总局。
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t>
  </si>
  <si>
    <t>影视节目制作机构与外方合作制作电视剧审批（初审）</t>
  </si>
  <si>
    <t xml:space="preserve">《国务院对确需保留的行政审批项目设定行政许可的决定》（国务院令第412号）附件第308项：影视节目制作机构与外方合作制作电视剧审批。实施机关：广电总局。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t>
  </si>
  <si>
    <t>影视节目制作机构与外方合作制作电视动画片审批（初审）</t>
  </si>
  <si>
    <t>卫星电视广播地面接收设施进口证明核发</t>
  </si>
  <si>
    <t>《卫星电视广播地面接收设施管理规定》（国务院令第129号公布，国务院令第638号修改，国务院令第703号修正）第五条：“进口卫星地面接收设施必须持国务院广播电影电视行政部门开具的证明，进口卫星地面接收设施的专用元部件必须持国务院电子工业行政部门开具的证明，到国务院机电产品进出口行政部门办理审批手续，海关凭审查批准文件放行……”</t>
  </si>
  <si>
    <t>卫星电视广播地面接收设施进口证明核发（初审）</t>
  </si>
  <si>
    <t>举办国际性广播电视节目交流、交易活动审批</t>
  </si>
  <si>
    <t>《广播电视管理条例》（1997年8月11日国务院令第228号，2013年12月7日国务院令第645号第一次修订，2017年3月1日国务院令第676号第二次修订）第四十五条：“举办国际性广播电视节目交流、交易活动，应当经国务院广播电枧行政部门批准，并由指定的单位承办。举办国内区域性广播电视节目交流、交易活动，应当经举办地的省、自治区、直辖市人民政府广播电视行政部门批准，并由指定的单位承办。”</t>
  </si>
  <si>
    <t>举办国际性广播电视节目交流、交易活动审批（初审）</t>
  </si>
  <si>
    <t>广播电视专用频段频率使用许可证（乙类）核发</t>
  </si>
  <si>
    <t>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t>
  </si>
  <si>
    <t>广播电视专用频段频率使用许可证（乙类）核发（初审）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</si>
  <si>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t>
  </si>
  <si>
    <t>广播电视专用频段频率使用许可证（乙类）核发（延续）</t>
  </si>
  <si>
    <t>广播电视节目制作经营单位设立审批</t>
  </si>
  <si>
    <t>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t>
  </si>
  <si>
    <t>广播电视节目制作经营单位设立审核（自有产权场地）</t>
  </si>
  <si>
    <t>广播电视节目制作经营单位设立审批（自有产权场地）</t>
  </si>
  <si>
    <t>广播电视节目制作经营单位设立审核（非自有产权场地）</t>
  </si>
  <si>
    <t>广播电视节目制作经营单位设立审批（非自有产权场地）</t>
  </si>
  <si>
    <t>《广播电视节目制作经营管理规定》（广电总局令第34号）第二十七条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</si>
  <si>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广播电视节目制作经营单位设立审批（变更机构名称）</t>
  </si>
  <si>
    <t>广播电视节目制作经营单位设立审批（变更法定代表人）</t>
  </si>
  <si>
    <t>广播电视节目制作经营单位设立审批（变更住所）（自有产权场地）</t>
  </si>
  <si>
    <t>广播电视节目制作经营单位设立审批（变更住所）（非自有产权场地）</t>
  </si>
  <si>
    <t>广播电视节目制作经营单位设立审批（延续）</t>
  </si>
  <si>
    <t>广播电视节目制作经营单位设立审批（注销）</t>
  </si>
  <si>
    <t>设立电视剧制作单位审批</t>
  </si>
  <si>
    <t>电视剧制作许可证（乙种）核发审批</t>
  </si>
  <si>
    <t xml:space="preserve">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t>
  </si>
  <si>
    <t>电视剧制作许可证（乙种）核发审核</t>
  </si>
  <si>
    <t>《广播电视节目制作经营管理规定》（广电总局令第34号）第二十七条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</si>
  <si>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电视剧制作许可证（乙种）核发审批（变更）</t>
  </si>
  <si>
    <t>《广播电视节目制作经营管理规定》（广电总局令第34号）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</si>
  <si>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电视剧制作许可证（乙种）核发审批（延期）</t>
  </si>
  <si>
    <t>电视剧制作许可证（甲种）核发审批</t>
  </si>
  <si>
    <t>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2.《广播电视节目制作经营管理规定》（广电总局令第34号）第十七条 电视剧制作机构在连续两年内制作完成六部以上单本剧或三部以上连续剧（3集以上/部）的，可按程序向广电总局申请《电视剧制作许可证（甲种）》。</t>
  </si>
  <si>
    <t>电视剧制作许可证（甲种）核发（初审）</t>
  </si>
  <si>
    <t>《广播电视节目制作经营管理规定》（广电总局令第34号）第十九条 《电视剧制作许可证（甲种）》有效期届满后，持证机构申请延期的，如符合本规定第十七条规定且无违规纪录的，准予延期；不符合上述条件的，不予延期。</t>
  </si>
  <si>
    <t>电视剧制作许可证（甲种）延期（初审）</t>
  </si>
  <si>
    <t>信息网络传播视听节目许可证审批</t>
  </si>
  <si>
    <t>1.《国务院对确需保留的行政审批项目设定行政许可的决定》（国务院令第412号）附件第304项：网上传播视听节目许可证核发。实施机关：广电总局。
2.《国务院关于修改&lt;国务院对确需保留的行政审批项目设定行政许可的决定&gt;的决定》（国务院令第671号）一、将第304项的项目名称，由“网上传播视听节目许可证核发”修改为“信息网络传播视听节目许可证核发”，将实施机关由广电总局改为新闻出版广电总局。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
第十条 第一款 申请《许可证》，应当通过省、自治区、直辖市人民政府广播电影电视主管部门向国务院广播电影电视主管部门提出申请，中央直属单位可以直接向国务院广播电影电视主管部门提出申请。 第二款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 第三款 《许可证》有效期为3年。有效期届满，需继续从事互联网视听节目服务的，应于有效期届满前30日内，持符合本办法第八条规定条件的相关材料，向原发证机关申请办理续办手续。 第四款 地（市）级以上广播电台、电视台从事互联网视听节目转播类服务的，到省级以上广播电影电视主管部门履行备案手续。中央新闻单位从事互联网视听节目转播类服务的，到国务院广播电影电视主管部门履行备案手续。备案单位应在节目开播30日前，提交网址、网站名、拟转播的广播电视频道、栏目名称等有关备案材料，广播电影电视主管部门应将备案情况向社会公告。</t>
  </si>
  <si>
    <t>信息网络传播视听节目许可证审批（初审）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</si>
  <si>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t>
  </si>
  <si>
    <t>信息网络传播视听节目许可证变更业务类别（初审）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</si>
  <si>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16日内向省级以上广播电影电视主管部门和电信主管部门备案，变更事项涉及工商登记的，应当依法到工商行政管理部门办理变更登记手续。</t>
  </si>
  <si>
    <t>信息网络传播视听节目许可证变更接收终端、传输网络、传播范围（初审）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</si>
  <si>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17日内向省级以上广播电影电视主管部门和电信主管部门备案，变更事项涉及工商登记的，应当依法到工商行政管理部门办理变更登记手续。</t>
  </si>
  <si>
    <t>信息网络传播视听节目许可证变更股东股权结构（初审）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</si>
  <si>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18日内向省级以上广播电影电视主管部门和电信主管部门备案，变更事项涉及工商登记的，应当依法到工商行政管理部门办理变更登记手续。</t>
  </si>
  <si>
    <t>信息网络传播视听节目许可证变更网站名称、网站域名（初审）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</si>
  <si>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19日内向省级以上广播电影电视主管部门和电信主管部门备案，变更事项涉及工商登记的，应当依法到工商行政管理部门办理变更登记手续。</t>
  </si>
  <si>
    <t>信息网络传播视听节目许可证变更开办单位名称（初审）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</si>
  <si>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20日内向省级以上广播电影电视主管部门和电信主管部门备案，变更事项涉及工商登记的，应当依法到工商行政管理部门办理变更登记手续。</t>
  </si>
  <si>
    <t>信息网络传播视听节目许可证变更地址（初审）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</si>
  <si>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21日内向省级以上广播电影电视主管部门和电信主管部门备案，变更事项涉及工商登记的，应当依法到工商行政管理部门办理变更登记手续。</t>
  </si>
  <si>
    <t>信息网络传播视听节目许可证变更法定代表人（初审）</t>
  </si>
  <si>
    <t>《互联网视听节目服务管理规定》（2007年广电总局、信产部令第56号）第十条 第三款 《许可证》有效期为3年。有效期届满，需继续从事互联网视听节目服务的，应于有效期届满前30日内，持符合本办法第八条规定条件的相关材料，向原发证机关申请办理续办手续。</t>
  </si>
  <si>
    <t>信息网络传播视听节目许可证延续（初审）</t>
  </si>
  <si>
    <t>《互联网视听节目服务管理规定》（2007年广电总局、信产部令第56号）第十三条　互联网视听节目服务单位应当在取得《许可证》90日内提供互联网视听节目服务。未按期提供服务的，其《许可证》由原发证机关予以注销。如因特殊原因，应经发证机关同意。申请终止服务的，应提前60日向原发证机关申报，其《许可证》由原发证机关予以注销。连续停止业务超过60日的，由原发证机关按终止业务处理，其《许可证》由原发证机关予以注销。</t>
  </si>
  <si>
    <t>信息网络传播视听节目许可证注销（初审）</t>
  </si>
  <si>
    <t>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t>
  </si>
  <si>
    <t>设区的市、县级地方新闻单位的信息网络传播视听节目许可证核发</t>
  </si>
  <si>
    <t>设区的市、县级地方新闻单位的信息网络传播视听节目许可证核发（变更）</t>
  </si>
  <si>
    <t>设区的市、县级地方新闻单位的信息网络传播视听节目许可证核发（延期）</t>
  </si>
  <si>
    <t>设区的市、县级地方新闻单位的信息网络传播视听节目许可证核发（注销）</t>
  </si>
  <si>
    <t>引进用于广播电台、电视台播放的境外广播电视节目审批</t>
  </si>
  <si>
    <t>《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t>
  </si>
  <si>
    <t>引进用于广播电台、电视台播放的境外电影、电视剧审批（初审）</t>
  </si>
  <si>
    <t>引进用于广播电台、电视台播放的境外其他广播电视节目审批（初审）</t>
  </si>
  <si>
    <t>广播电视专用频段频率使用许可证（甲类）核发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</si>
  <si>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</si>
  <si>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广播电视专用频段频率使用许可证（甲类）核发（初审）</t>
  </si>
  <si>
    <t>《广播电视无线传输覆盖网管理办法》（广电总局令第45号）第二十条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许可证有效期为四年。有效期届满需继续开展业务的，应于届满前六个月按本办法规定的审批程序办理手续。</t>
  </si>
  <si>
    <t>广播电视专用频段频率使用许可证（甲类）延期（初审）</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</si>
  <si>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</si>
  <si>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</si>
  <si>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无线广播电视发射设备（不含小功率无线广播电视发射设备）订购证明核发（初审）</t>
  </si>
  <si>
    <t>广播电视设施迁建审批</t>
  </si>
  <si>
    <t>1.《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2.《广播电视无线传输覆盖网管理办法》（广电总局令第45号）第二十八条：“因重大工程项目或当地人民政府认为需要搬迁无线广播电视设施的，城市规划行政部门在审批相关城市规划项目前，应事先征得广电总局同意。”</t>
  </si>
  <si>
    <t>广播电视设施迁建审批（初审）</t>
  </si>
  <si>
    <t>广播电视播音员、主持人资格认定</t>
  </si>
  <si>
    <t xml:space="preserve">
1.《国务院对确需保留的行政审批项目设定行政许可的决定》（国务院令第412号）附件第313项：广播电视新闻采编人员、播音员、主持人资格认定。实施机关：广电总局。
2.《国务院关于第六批取消和调整行政审批项目的决定》（国发〔2012〕52号）附件1《国务院决定取消的行政审批项目目录》第80项：广播电视新闻采编人员资格认定。
3.《广播电视编辑记者、播音员主持人资格管理暂行规定》（广电总局令第26号） 第四条 第一款 国家广播电影电视总局（以下简称广电总局）负责全国广播电视编辑记者、播音员主持人资格认定的管理和监督。第二款 省级广播电视行政部门负责实施本行政区域内广播电视编辑记者、播音员主持人资格考试、执业注册、证书发放与监督管理。</t>
  </si>
  <si>
    <t>广播电视播音员、主持人资格认定（初审）</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</si>
  <si>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</si>
  <si>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</si>
  <si>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广播电台、电视台（不含地市级、县级广播电台、电视台）变更台标审批（初审）</t>
  </si>
  <si>
    <t>《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</si>
  <si>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广播电台、电视台变更台名审批（不含县级广播电台、电视台）（初审）</t>
  </si>
  <si>
    <t>广播电台、电视台调整节目设置范围（节目名称、呼号、内容定位、传输方式、覆盖范围、跨地区经营）（不含县级广播电台、电视台）审批（初审）</t>
  </si>
  <si>
    <t>《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</si>
  <si>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县级广播电台、电视台变更台名、节目设置范围或节目套数审批</t>
  </si>
  <si>
    <t>广播电台、电视台调整节目套数审批（不含县级广播电台、电视台）（初审）</t>
  </si>
  <si>
    <t>1、《广播电视管理条例》第十三条 广播电台、电视台变更台名、台标、节目设置范围或者节目套数的，应当经国务院广播电视行政部门批准。
2、国务院《关于取消和下放50项行政审批项目等事项的决定》（国发{2013}27号 第九项）：“地市级、县级广播电台、电视台变更台标审批下放省级新闻出版广电行政部门”。</t>
  </si>
  <si>
    <t>地市级、县级广播电台、电视台变更台标审批</t>
  </si>
  <si>
    <t>付费频道开办、终止和节目设置调整及播出区域、呼号、标识识别号审批</t>
  </si>
  <si>
    <t>1.《国务院对确需保留的行政审批项目设定行政许可的决定》（国务院令第412号）附件310项：付费频道开办、终止和节目设置调整及播出区域、呼号、标识识别号审批。实施机关：广电总局。
2.《广播电视有线数字付费频道业务管理暂行办法》（试行）（广发办字[2003]1190号）第十一条　符合第八条规定的中央机构申请开办付费频道的，直接报国家广播电影电视总局审批；符合第八条规定的其他机构开办付费频道的，应向当地市级以上广播电视行政部门提出申请，逐级审核同意后，报国家广播电影电视总局审批。联合开办的，申请机构各方应经所在地的市级以上广播电视行政部门逐级审查同意后，由其中一家开办机构报国家广播电影电视总局审批。</t>
  </si>
  <si>
    <t>付费频道开办审批（初审）</t>
  </si>
  <si>
    <t>《国务院对确需保留的行政审批项目设定行政许可的决定》（国务院令第412号）附件311项：付费频道开办、终止和节目设置调整及播出区域、呼号、标识识别号审批。实施机关：广电总局。
2.《广播电视有线数字付费频道业务管理暂行办法》（试行）（广发办字[2003]1190号）第十五条 付费频道终止，应按照原审批程序提前6个月申报，其许可证由国家广播电影电视总局收回。付费频道因特殊情况需要暂时停止运营的，应当经国家广播电影电视总局同意；未经批准，连续停止运营超过7天或累计停止运营超过15天的，视为终止。付费频道终止的，应按照有关规定和协议办理有关手续并做好善后工作。</t>
  </si>
  <si>
    <t>付费频道终止审批（初审）</t>
  </si>
  <si>
    <t>《国务院对确需保留的行政审批项目设定行政许可的决定》（国务院令第412号）附件312项：付费频道开办、终止和节目设置调整及播出区域、呼号、标识识别号审批。实施机关：广电总局。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t>
  </si>
  <si>
    <t>申请调整节目设置范围审批（初审）</t>
  </si>
  <si>
    <t>《国务院对确需保留的行政审批项目设定行政许可的决定》（国务院令第412号）附件313项：付费频道开办、终止和节目设置调整及播出区域、呼号、标识识别号审批。实施机关：广电总局。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t>
  </si>
  <si>
    <t>申请变更频道名称、呼号、标识审批（初审）</t>
  </si>
  <si>
    <t>《国务院对确需保留的行政审批项目设定行政许可的决定》（国务院令第412号）附件314项：付费频道开办、终止和节目设置调整及播出区域、呼号、标识识别号审批。实施机关：广电总局。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t>
  </si>
  <si>
    <t>申请变更播出区域审批（初审）</t>
  </si>
  <si>
    <t>跨省经营广播电视节目传送（有线）业务审批</t>
  </si>
  <si>
    <t>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t>
  </si>
  <si>
    <t>跨省经营广播电视节目传送（有线）业务审批（初审）</t>
  </si>
  <si>
    <t>《广播电视节目传送业务管理办法》(广电总局令第33号)第十三条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第二款 持证机构营业场所、法定代表人等重要事项发生变更的，应在30日内书面告知原发证机关。
第三款 持证机构为广播电视播出机构、广播电视节目制作经营机构传送节目素材的，不需另行申请变更许可证事项。</t>
  </si>
  <si>
    <t>跨省经营广播电视节目传送（有线）业务变更（初审）</t>
  </si>
  <si>
    <t>跨省经营广播电视节目传送（有线）业务延续（初审）</t>
  </si>
  <si>
    <t>《广播电视节目传送业务管理办法》(广电总局令第33号)第十三条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t>
  </si>
  <si>
    <t>跨省经营广播电视节目传送（有线）业务注销（初审）</t>
  </si>
  <si>
    <t>跨省经营广播电视节目传送（无线）业务审批</t>
  </si>
  <si>
    <t>（一）《国务院对确需保留的行政审批项目设定行政许可的决定》（国务院令第412号）附件第305项：“省级行政区域内或跨省经营广播电视节目传送业务”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t>
  </si>
  <si>
    <t>跨省经营广播电视节目传送（无线）业务审批（初审）</t>
  </si>
  <si>
    <t>跨省经营广播电视节目传送（无线）业务变更（初审）</t>
  </si>
  <si>
    <t>跨省经营广播电视节目传送（无线）业务延续（初审）</t>
  </si>
  <si>
    <t>跨省经营广播电视节目传送（无线）业务审批注销（初审）</t>
  </si>
  <si>
    <t>引进专门用于信息网络传播的境外视听节目审批</t>
  </si>
  <si>
    <t>引进用于信息网络传播的境外其他视听节目审批</t>
  </si>
  <si>
    <t>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t>
  </si>
  <si>
    <t>引进用于信息网络传播的境外电影、电视剧审批</t>
  </si>
  <si>
    <t>引进用于信息网络传播的境外电影、电视剧审批（初审）</t>
  </si>
  <si>
    <t>广播影视集团开办广播电视分台审核</t>
  </si>
  <si>
    <t>《广播电台电视台审批管理办法》（广电总局令第37号）第十五条：“副省级城市以上广播电视行政部门或经批准的广播影视集团（总台）设立的广播电台、电视台在合法存续期间，可以向本级广播电视行政部门申请在本行政区域范围内设立分台，经逐级审核后，由广电总局审查批准。”　</t>
  </si>
  <si>
    <t>广播影视集团开办广播电视分台审核（初审）</t>
  </si>
  <si>
    <t>【河南省公安厅】</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</si>
  <si>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</si>
  <si>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</si>
  <si>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</si>
  <si>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</si>
  <si>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</si>
  <si>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</si>
  <si>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</si>
  <si>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</si>
  <si>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</si>
  <si>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</si>
  <si>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</si>
  <si>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</si>
  <si>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</si>
  <si>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</si>
  <si>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</si>
  <si>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</si>
  <si>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</si>
  <si>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</si>
  <si>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</si>
  <si>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</si>
  <si>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</si>
  <si>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</si>
  <si>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</si>
  <si>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</si>
  <si>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</si>
  <si>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</si>
  <si>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</si>
  <si>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</si>
  <si>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</si>
  <si>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</si>
  <si>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</si>
  <si>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</si>
  <si>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</si>
  <si>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</si>
  <si>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</si>
  <si>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</si>
  <si>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</si>
  <si>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</si>
  <si>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</si>
  <si>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</si>
  <si>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</si>
  <si>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</si>
  <si>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</si>
  <si>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</si>
  <si>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</si>
  <si>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</si>
  <si>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</si>
  <si>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</si>
  <si>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</si>
  <si>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</si>
  <si>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</si>
  <si>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</si>
  <si>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</si>
  <si>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</si>
  <si>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</si>
  <si>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</si>
  <si>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酒精、精神药品或麻醉药品检测</t>
  </si>
  <si>
    <t>【行政法规】《中华人民共和国道路交通安全法实施条例》（国务院令第405号）
第一百零五条机动车驾驶人有饮酒、醉酒、服用国家管制的精神药品或者麻醉药品嫌疑的，应当接受测试、检验。
【规章】《公安机关办理行政案件程序规定》（公安部令第125号）
第七十九条对有酒后驾驶机动车嫌疑的人，应当对其进行呼气酒精测试，对具有下列情形之一的，应当立即提取血样，检验血液酒精含量：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【规章】《道路交通安全违法行为处理程序规定》（公安部令第105号）
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</si>
  <si>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</si>
  <si>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</si>
  <si>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驾驶证业务</t>
  </si>
  <si>
    <t>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</si>
  <si>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</si>
  <si>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取消预约</t>
  </si>
  <si>
    <t>打印学习驾驶证明</t>
  </si>
  <si>
    <t xml:space="preserve">《公安部139号令》第三十八条：申请人在场地和道路上学习驾驶,应当按规定取得学习驾驶证明。学习驾驶证明的有效期为三年,申请人应当在有效期内完成科目二和科目三考试。未在有效期内完成考试的,已考试合格的科目成绩作废。
学习驾驶证明可以采用纸质或者电子形式,纸质学习驾驶证明和电子学习驾驶证明具有同等效力。申请人可以通过互联网交通安全综合服务管理平台打印或者下载学习驾驶证明。
</t>
  </si>
  <si>
    <t>异地考试预约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</si>
  <si>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</si>
  <si>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取消异地预约</t>
  </si>
  <si>
    <t>驾考违规情况举报</t>
  </si>
  <si>
    <t>机动车业务</t>
  </si>
  <si>
    <t>新车注册登记预选号牌</t>
  </si>
  <si>
    <t xml:space="preserve">《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t>
  </si>
  <si>
    <t>异地转（迁）入预选号牌</t>
  </si>
  <si>
    <t>本地二手车过户预选号牌</t>
  </si>
  <si>
    <t>新能源汽车换发号牌预选号牌</t>
  </si>
  <si>
    <t>《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t>
  </si>
  <si>
    <t>新能源汽车换发号牌预约</t>
  </si>
  <si>
    <t>异常资料选号修改</t>
  </si>
  <si>
    <t>《互联网交通管理业务工作规范》第四章第一节第三十一条：用户机动车选号信息存在下列异常情形之一的，公安机关交通管理部门应当提供互联网服务平台或者业务窗口申诉渠道，并及时核查处理：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t>
  </si>
  <si>
    <t>机动车检验预约</t>
  </si>
  <si>
    <t>《互联网交通管理业务工作规范》第四章第一节第三十三条：公安机关交通管理部门应当在互联网服务平台为个人用户提供补换领用户名下机动车的号牌/行驶证/检验标志业务办理服务；为个人和单位用户提供申领用户名下免予安全技术检验机动车的检验标志（以下简称“申领免检车检验标志”）业务办理服务。</t>
  </si>
  <si>
    <t>第一类易制毒化学品（非药品类）购买许可</t>
  </si>
  <si>
    <t>《易制毒化学品管理条例》（2005年8月26日国务院令第445号发布）第十五条：......申请购买第一类中的非药品类易制毒化学品的，由所在地的省、自治区、直辖市人民政府公安机关审批......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</si>
  <si>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第二类、第三类易制毒化学品购买备案证明</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</si>
  <si>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</si>
  <si>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</si>
  <si>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第三类易制毒化学品购买备案</t>
  </si>
  <si>
    <t>第一类、第二类易制毒化学品运输许可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</si>
  <si>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</si>
  <si>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第一类易制毒化学品运输许可</t>
  </si>
  <si>
    <t>第二类易制毒化学品运输许可</t>
  </si>
  <si>
    <t>第三类易制毒化学品运输备案证明</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</si>
  <si>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</si>
  <si>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</si>
  <si>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</si>
  <si>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</si>
  <si>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</si>
  <si>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</si>
  <si>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</si>
  <si>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</si>
  <si>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</si>
  <si>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</si>
  <si>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</si>
  <si>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</si>
  <si>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网络安全等级保护备案</t>
  </si>
  <si>
    <t>【规章】《信息安全等级保护管理办法》公通字【2007】43号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t>
  </si>
  <si>
    <t>二级系统等级保护备案</t>
  </si>
  <si>
    <t>三级以上系统等级保护备案</t>
  </si>
  <si>
    <t>境外非政府组织代表机构设立、变更、注销登记许可</t>
  </si>
  <si>
    <t>《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t>
  </si>
  <si>
    <t>境外非政府组织代表机构设立登记</t>
  </si>
  <si>
    <t>境外非政府组织代表机构注销登记</t>
  </si>
  <si>
    <t>境外非政府组织开展临时活动备案</t>
  </si>
  <si>
    <t>《中华人民共和国境外非政府组织境内活动管理法》第十六条 境外非政府组织未在中国境内设立代表机构，在中国境内开展临时活动的，应当与中国的国家机关、人民团体、事业单位、社会组织（以下称中方合作单位）合作进行。
第十七条 境外非政府组织开展临时活动，中方合作单位应当按照国家规定办理审批手续，并在开展临时活动十五日前向其所在地的登记管理机关备案。</t>
  </si>
  <si>
    <t>境外非政府组织临时活动备案</t>
  </si>
  <si>
    <t>境外非政府组织代表机构变更（名称）</t>
  </si>
  <si>
    <t>境外非政府组织代表机构变更（首席代表）</t>
  </si>
  <si>
    <t>境外非政府组织代表机构变更（住所）</t>
  </si>
  <si>
    <t>境外非政府组织代表机构变更（业务范围）</t>
  </si>
  <si>
    <t>境外非政府组织代表机构变更（活动地域）</t>
  </si>
  <si>
    <t>境外非政府组织代表机构变更（业务主管单位）</t>
  </si>
  <si>
    <t>户口登记、注销、迁移</t>
  </si>
  <si>
    <t>《河南省公安机关户政服务管理工作规范》</t>
  </si>
  <si>
    <t>变更民族成分</t>
  </si>
  <si>
    <t>变更姓名</t>
  </si>
  <si>
    <t>变更性别</t>
  </si>
  <si>
    <t>变更户主或与户主关系</t>
  </si>
  <si>
    <t>变更出生日期</t>
  </si>
  <si>
    <t>户口簿补发</t>
  </si>
  <si>
    <t>回国（入境）恢复户口</t>
  </si>
  <si>
    <t>刑满释放人员恢复户口</t>
  </si>
  <si>
    <t>设立单位集体户口（自有场地）</t>
  </si>
  <si>
    <t>设立单位集体户口（租赁场地）</t>
  </si>
  <si>
    <t>户口迁移审批</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</si>
  <si>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</si>
  <si>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</si>
  <si>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</si>
  <si>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</si>
  <si>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</si>
  <si>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</si>
  <si>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</si>
  <si>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</si>
  <si>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</si>
  <si>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</si>
  <si>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</si>
  <si>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</si>
  <si>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</si>
  <si>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</si>
  <si>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</si>
  <si>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</si>
  <si>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</si>
  <si>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</si>
  <si>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</si>
  <si>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</si>
  <si>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</si>
  <si>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</si>
  <si>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</si>
  <si>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</si>
  <si>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</si>
  <si>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对新出生婴儿办理出生登记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</si>
  <si>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</si>
  <si>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</si>
  <si>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</si>
  <si>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</si>
  <si>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</si>
  <si>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</si>
  <si>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</si>
  <si>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</si>
  <si>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</si>
  <si>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</si>
  <si>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</si>
  <si>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</si>
  <si>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</si>
  <si>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</si>
  <si>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</si>
  <si>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</si>
  <si>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</si>
  <si>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</si>
  <si>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</si>
  <si>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</si>
  <si>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</si>
  <si>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</si>
  <si>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</si>
  <si>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</si>
  <si>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</si>
  <si>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</si>
  <si>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</si>
  <si>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</si>
  <si>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</si>
  <si>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</si>
  <si>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</si>
  <si>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</si>
  <si>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</si>
  <si>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</si>
  <si>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</si>
  <si>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</si>
  <si>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</si>
  <si>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</si>
  <si>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</si>
  <si>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</si>
  <si>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</si>
  <si>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</si>
  <si>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</si>
  <si>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</si>
  <si>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</si>
  <si>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</si>
  <si>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</si>
  <si>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</si>
  <si>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</si>
  <si>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</si>
  <si>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误删除恢复户口</t>
  </si>
  <si>
    <t>删除户口</t>
  </si>
  <si>
    <t>亲属关系证明</t>
  </si>
  <si>
    <t>保安服务公司设立许可</t>
  </si>
  <si>
    <t>《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</si>
  <si>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普通保安服务公司设立许可（民营投资-自有场地）</t>
  </si>
  <si>
    <t>普通保安服务公司设立许可（民营投资-租赁场地）</t>
  </si>
  <si>
    <t>普通保安服务公司设立许可（国有资产-自有场地）</t>
  </si>
  <si>
    <t>普通保安服务公司设立许可（国有资产-租赁场地）</t>
  </si>
  <si>
    <t>外资保安服务公司设立许可（民营投资-自有场地）</t>
  </si>
  <si>
    <t>外资保安服务公司设立许可（民营投资-租赁场地）</t>
  </si>
  <si>
    <t>外资保安服务公司设立许可（国有资产-自有场地）</t>
  </si>
  <si>
    <t>外资保安服务公司设立许可（国有资产-租赁场地）</t>
  </si>
  <si>
    <t>外资保安服务公司设立许可（民营投资-主要管理人员有外国人-自有场地）</t>
  </si>
  <si>
    <t>外资保安服务公司设立许可（民营投资-主要管理人员有外国人-租赁场地）</t>
  </si>
  <si>
    <t>外资保安服务公司设立许可（国有资产-主要管理人员有外国人-自有场地）</t>
  </si>
  <si>
    <t>外资保安服务公司设立许可（国有资产-主要管理人员有外国人-租赁场地）</t>
  </si>
  <si>
    <t>武装守护押运保安服务公司设立许可</t>
  </si>
  <si>
    <t>保安服务许可证补发</t>
  </si>
  <si>
    <t>保安服务公司的名称变更审核</t>
  </si>
  <si>
    <t>保安服务公司的地址变更审核（自有场地）</t>
  </si>
  <si>
    <t>保安服务公司的地址变更审核（租赁场地）</t>
  </si>
  <si>
    <t>保安服务公司的服务范围变更审核</t>
  </si>
  <si>
    <t>保安服务公司增设武装守护押运业务审核</t>
  </si>
  <si>
    <t>保安服务公司的法定代表人变更审核</t>
  </si>
  <si>
    <t>《保安服务管理条例》（2009年10月13日国务院令第564号）第十二条：保安服务公司的法定代表人变更的，应当经原审批公安机关审核，持审核文件到工商行政管理机关办理变更登记。</t>
  </si>
  <si>
    <t>保安服务公司的法定代表人变更审核（民营投资）</t>
  </si>
  <si>
    <t>保安服务公司的法定代表人变更审核（国有资产）</t>
  </si>
  <si>
    <t>保安服务公司的法定代表人变更审核（民营投资-拟定法人为外国人）</t>
  </si>
  <si>
    <t>保安服务公司的法定代表人变更审核（国有资产-拟定法人为外国人）</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</si>
  <si>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</si>
  <si>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</si>
  <si>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</si>
  <si>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</si>
  <si>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</si>
  <si>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</si>
  <si>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</si>
  <si>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</si>
  <si>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承担武装守护押运服务保安员枪支使用培训工作的人民警察院校、人民警察培训机构备案</t>
  </si>
  <si>
    <t>《保安服务管理条例》（2009年10月13日国务院令第566号）第三十四条
从事武装守护押运服务的保安员的枪支使用培训，应当由人民警察院校、人民警察培训机构负责。承担培训工作的人民警察院校、人民警察培训机构应当向所在地的省、自治区、直辖市人民政府公安机关备案。</t>
  </si>
  <si>
    <t>公务用枪（弹药）配备许可</t>
  </si>
  <si>
    <t>《中华人民共和国枪支管理法》（1996年7月5日主席令第72号，2015年4月24日第十二届全国人大常委会第十四次会议予以修改）第五条：公安机关、国家安全机关、监狱、劳动教养机关的人民警察……可以配备公务用枪。国家重要的军工、金融、仓储、科研等单位的专职守护、押运人员……可以配备公务用枪。配备公务用枪的具体办法，由国务院公安部门会同其他有关国家机关按照严格控制的原则制定，报国务院批准后施行。
第七条第一款：配备公务用枪，由国务院公安部门或者省级人民政府公安机关审批。
第四十八条：制造、配售、运输枪支的主要零部件和用于枪支的弹药，适用本法的有关规定。</t>
  </si>
  <si>
    <t>配备公务用枪（弹药）审批</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</si>
  <si>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</si>
  <si>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</si>
  <si>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狩猎场配置猎枪审批</t>
  </si>
  <si>
    <t>民用枪支、弹药配售许可</t>
  </si>
  <si>
    <t xml:space="preserve">《中华人民共和国枪支管理法》（1996年7月5日主席令第72号，2015年4月24日予以修改）第十五条：配售民用枪支的企业，由省级人民政府公安机关确定。配售民用枪支的企业，由省级人民政府公安机关核发民用枪支配售许可证件。
第四十八条：制造、配售、运输枪支的主要零部件和用于枪支的弹药，适用本法的有关规定。                </t>
  </si>
  <si>
    <t>民用枪支持枪许可</t>
  </si>
  <si>
    <t xml:space="preserve">《中华人民共和国枪支管理法》（1996年7月5日主席令第72号，2015年4月24日予以修改）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
第十一条：...配售猎枪、麻醉注射枪的单位和个人，必须在配购枪支后三十日内向核发民用枪支配购证件的公安机关申请领取民用枪支持枪证件。                  </t>
  </si>
  <si>
    <t>枪支、弹药运输许可</t>
  </si>
  <si>
    <t>《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t>
  </si>
  <si>
    <t>枪支（弹药）运输许可（跨省）</t>
  </si>
  <si>
    <t>枪支（弹药）携运许可（跨省）</t>
  </si>
  <si>
    <t>枪支（弹药）运输许可（省内）</t>
  </si>
  <si>
    <t>枪支（弹药）携运许可（省内）</t>
  </si>
  <si>
    <t>营业性射击场的设立审批</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</si>
  <si>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</si>
  <si>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</si>
  <si>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</si>
  <si>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</si>
  <si>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弩的制造、销售、进口、运输、使用审批</t>
  </si>
  <si>
    <t>《国务院对确需保留的行政审批项目设定行政许可的决定》（2004年6月29日国务院令第412号,2009年1月29日予以修改）附件第32项：弩的制造、销售、进口、运输、使用审批。实施机关：省级人民政府公安机关。</t>
  </si>
  <si>
    <t>弩的制造（销售）审批</t>
  </si>
  <si>
    <t>弩的使用审批</t>
  </si>
  <si>
    <t>弩的进口审批</t>
  </si>
  <si>
    <t>弩的运输审批</t>
  </si>
  <si>
    <t>爆破作业单位许可</t>
  </si>
  <si>
    <t>《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t>
  </si>
  <si>
    <t>爆破作业单位许可（营业性）核发</t>
  </si>
  <si>
    <t>爆破作业单位许可（非营业性）核发-申请</t>
  </si>
  <si>
    <t>爆破作业单位许可（非营业性）核发-延期换发</t>
  </si>
  <si>
    <t>爆破作业单位许可（非营业性）核发-变更单位名称</t>
  </si>
  <si>
    <t>爆破作业单位许可（非营业性）核发-变更法人</t>
  </si>
  <si>
    <t>爆破作业单位许可（非营业性）核发-变更注册地址</t>
  </si>
  <si>
    <t>爆破作业单位许可（非营业性）核发-变更技术负责人</t>
  </si>
  <si>
    <t>爆破作业单位许可（非营业性）核发-补发</t>
  </si>
  <si>
    <t>城市、风景名胜区和重要工程设施附近实施爆破作业审批</t>
  </si>
  <si>
    <t>《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</si>
  <si>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城市附近实施爆破作业审批</t>
  </si>
  <si>
    <t>风景名胜区附近实施爆破作业审批</t>
  </si>
  <si>
    <t>重要工程设施附近实施爆破作业审批</t>
  </si>
  <si>
    <t>爆破作业人员许可</t>
  </si>
  <si>
    <t>《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t>
  </si>
  <si>
    <t>爆破作业人员许可-三大员申请</t>
  </si>
  <si>
    <t>爆破作业人员许可-工程技术人员申请</t>
  </si>
  <si>
    <t>爆破作业人员许可-变更工作单位</t>
  </si>
  <si>
    <t>爆破作业人员许可-换发</t>
  </si>
  <si>
    <t>爆破作业人员许可-补发</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</si>
  <si>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</si>
  <si>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</si>
  <si>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</si>
  <si>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</si>
  <si>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</si>
  <si>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</si>
  <si>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I级大型焰火燃放许可</t>
  </si>
  <si>
    <t>II级大型焰火燃放许可</t>
  </si>
  <si>
    <t>Ⅲ级大型焰火燃放活动审批</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</si>
  <si>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</si>
  <si>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</si>
  <si>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</si>
  <si>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</si>
  <si>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</si>
  <si>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</si>
  <si>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</si>
  <si>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</si>
  <si>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易制爆危险化学品、剧毒化学品、放射源存放场所技术防范系统验收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</si>
  <si>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t>
  </si>
  <si>
    <t>剧毒化学品存放场所技术防范系统验收</t>
  </si>
  <si>
    <t>放射源存放场所技术防范系统验收</t>
  </si>
  <si>
    <t>大型焰火燃放作业单位资质证明核发</t>
  </si>
  <si>
    <t xml:space="preserve">【行政法规】《烟花爆竹安全管理条例》（国务院令第455号）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6.1申请大型焰火燃放作业单位资质证明的单位，应向所在地省级公安机关提出申请，并提交《大型焰火燃放作业单位资质证明》申请表（见附录A）。
6.2.1受理申请的公安机关按照规定进行审查。对符合条件的，发放《大型焰火燃放作业单位资质证明》；对不符合条件的，书面向申请人说明理由。                </t>
  </si>
  <si>
    <t>大型焰火燃放作业人员资格证明核发</t>
  </si>
  <si>
    <t xml:space="preserve">【行政法规】《烟花爆竹安全管理条例》（国务院令第455号）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6.1申请大型焰火燃放作业人员资格证明的人员，应向所在地省级公安机关提出申请，并提交《大型焰火燃放作业人员资格证明》申请表（见附录A）。
6.3.1经考核合格的大型焰火燃放作业人员，自考核结果公布之日起10日内，由省级公安机关发给相应的《大型焰火燃放作业人员资格证明》                       </t>
  </si>
  <si>
    <t>跨省、自治区、直辖市举办大型群众性活动安全许可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</si>
  <si>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</si>
  <si>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</si>
  <si>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5001人以上的，由活动所在地设区的市级人民政府公安机关或者直辖市人民政府公安机关实施安全许可；跨省、自治区、直辖市举办大型群众性活动的，由国务院公安部门实施安全许可。”</t>
  </si>
  <si>
    <t>承办者承办5000人以上举办大型群众性活动安全许可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</si>
  <si>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</si>
  <si>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</si>
  <si>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</si>
  <si>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</si>
  <si>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</si>
  <si>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</si>
  <si>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普通护照首次申请</t>
  </si>
  <si>
    <t xml:space="preserve">《中华人民共和国护照法》
    </t>
  </si>
  <si>
    <t>普通护照签发（国家工作人员）</t>
  </si>
  <si>
    <t>普通护照签发（未满16周岁）</t>
  </si>
  <si>
    <t>普通护照加注</t>
  </si>
  <si>
    <t>普通护照补发</t>
  </si>
  <si>
    <t>普通护照换发</t>
  </si>
  <si>
    <t>普通护照失效重新申请</t>
  </si>
  <si>
    <t>内地居民前往港澳通行证、往来港澳通行证和签注签发</t>
  </si>
  <si>
    <t>前往港澳通行证首次申请</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</si>
  <si>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</si>
  <si>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</si>
  <si>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</si>
  <si>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</si>
  <si>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</si>
  <si>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</si>
  <si>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</si>
  <si>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</si>
  <si>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</si>
  <si>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</si>
  <si>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</si>
  <si>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</si>
  <si>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</si>
  <si>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</si>
  <si>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</si>
  <si>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</si>
  <si>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</si>
  <si>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</si>
  <si>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往来港澳个人旅游签注签发</t>
  </si>
  <si>
    <t>内地居民往来港澳个人旅游签注签发</t>
  </si>
  <si>
    <t>BC（只郑州市）</t>
  </si>
  <si>
    <t>往来港澳商务签注签发</t>
  </si>
  <si>
    <t>内地居民往来港澳商务签注签发</t>
  </si>
  <si>
    <t>往来港澳探亲签注签发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</si>
  <si>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</si>
  <si>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</si>
  <si>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</si>
  <si>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</si>
  <si>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</si>
  <si>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</si>
  <si>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前往港澳通行证换发</t>
  </si>
  <si>
    <t>内地居民前往港澳通行证换发</t>
  </si>
  <si>
    <t>往来港澳通行证失效重新申请</t>
  </si>
  <si>
    <t>前往港澳通行证失效重新申请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</si>
  <si>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</si>
  <si>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</si>
  <si>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</si>
  <si>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</si>
  <si>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</si>
  <si>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</si>
  <si>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往来台湾通行证首次申请</t>
  </si>
  <si>
    <t>《中国公民往来台湾地区管理办法》</t>
  </si>
  <si>
    <t>大陆居民往来台湾通行证签发</t>
  </si>
  <si>
    <t>大陆居民往来台湾通行证签发（国家工作人员）</t>
  </si>
  <si>
    <t>大陆居民往来台湾通行证签发（未满16周岁）</t>
  </si>
  <si>
    <t>往来台湾通行证补发</t>
  </si>
  <si>
    <t>大陆居民往来台湾通行证补发</t>
  </si>
  <si>
    <t>往来台湾通行证换发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</si>
  <si>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</si>
  <si>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</si>
  <si>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</si>
  <si>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</si>
  <si>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</si>
  <si>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赴台个人旅游签注签发</t>
  </si>
  <si>
    <t>大陆居民往来台湾个人旅游签注签发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</si>
  <si>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</si>
  <si>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</si>
  <si>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</si>
  <si>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</si>
  <si>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</si>
  <si>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</si>
  <si>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</si>
  <si>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</si>
  <si>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</si>
  <si>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</si>
  <si>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</si>
  <si>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</si>
  <si>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</si>
  <si>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</si>
  <si>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</si>
  <si>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</si>
  <si>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</si>
  <si>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</si>
  <si>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</si>
  <si>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</si>
  <si>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对护照、出入境通行证的宣布作废</t>
  </si>
  <si>
    <t>《中华人民共和国护照法》</t>
  </si>
  <si>
    <t>对普通护照宣布作废</t>
  </si>
  <si>
    <t>《中华人民共和国普通护照和出入境通行证签发管理办法》</t>
  </si>
  <si>
    <t>对出入境通行证宣布作废</t>
  </si>
  <si>
    <t>查询出入境记录</t>
  </si>
  <si>
    <t>《公安机关查询出入境记录工作规定》</t>
  </si>
  <si>
    <t>出入境通行证签发</t>
  </si>
  <si>
    <t>外国人出入境证签发</t>
  </si>
  <si>
    <t>外国人签证证件签发工作规范</t>
  </si>
  <si>
    <t>对中国境内出生外国婴儿的停留或者居留登记</t>
  </si>
  <si>
    <t>对外国人的住宿登记</t>
  </si>
  <si>
    <t>中华人民共和国出境入境管理法</t>
  </si>
  <si>
    <t>外国人旅馆住宿登记</t>
  </si>
  <si>
    <t>外国人旅馆以外住宿登记</t>
  </si>
  <si>
    <t>对签证、外国人停留居留证件等出境入境证件的宣布作废</t>
  </si>
  <si>
    <t>中华人民共和国外国人入境出境管理条例</t>
  </si>
  <si>
    <t>因证件损毁遗失、被盗抢等宣布出入境证件作废</t>
  </si>
  <si>
    <t>因原居留事由变更未申报而宣布出入境证件作废</t>
  </si>
  <si>
    <t>因被决定限期出境、遣送出境、驱逐出境宣布出入境证件作废</t>
  </si>
  <si>
    <t>有不予签发签证、居留证件情形宣布出入境证件作废</t>
  </si>
  <si>
    <t>外国人护照报失证明</t>
  </si>
  <si>
    <t>外国人签证延期、换发、补发审批</t>
  </si>
  <si>
    <t>外国人C字签证延期审批</t>
  </si>
  <si>
    <t>外国人F字签证延期审批</t>
  </si>
  <si>
    <t>外国人G字签证延期审批</t>
  </si>
  <si>
    <t>外国人J2字签证延期审批</t>
  </si>
  <si>
    <t>外国人L字签证延期审批</t>
  </si>
  <si>
    <t>外国人M字签证延期审批</t>
  </si>
  <si>
    <t>外国人Q2字签证延期审批</t>
  </si>
  <si>
    <t>外国人R字签证延期审批</t>
  </si>
  <si>
    <t>外国人S2字签证延期审批</t>
  </si>
  <si>
    <t>外国人X2字签证延期审批</t>
  </si>
  <si>
    <t>因变更停留事由的签证换发（F字签证）</t>
  </si>
  <si>
    <t>因变更停留事由的签证换发（J2字签证）</t>
  </si>
  <si>
    <t>因变更停留事由的签证换发（M字签证）</t>
  </si>
  <si>
    <t>因变更停留事由的签证换发（Q2字签证）</t>
  </si>
  <si>
    <t>因变更停留事由的签证换发（R字签证）</t>
  </si>
  <si>
    <t>因变更停留事由的签证换发（S2字签证）</t>
  </si>
  <si>
    <t>因变更停留事由的签证换发（X2字签证）</t>
  </si>
  <si>
    <t>因更换护照的签证换发</t>
  </si>
  <si>
    <t>因增加偕行人的签证换发</t>
  </si>
  <si>
    <t>因分团停留的签证换发</t>
  </si>
  <si>
    <t>因遗失或被盗抢的签证补发</t>
  </si>
  <si>
    <t>因损毁的签证补发</t>
  </si>
  <si>
    <t>因遗失或被盗抢的团体签证补发</t>
  </si>
  <si>
    <t>因损毁的团体签证补发</t>
  </si>
  <si>
    <t>外国人停留证件签发</t>
  </si>
  <si>
    <t>免签外国人因非外交、公务事由的停留证件签发（交流、访问、考察等活动）</t>
  </si>
  <si>
    <t>免签外国人因非外交、公务事由的停留证件签发（短期采访的外国记者）</t>
  </si>
  <si>
    <t>免签外国人因非外交、公务事由的停留证件签发（旅游）</t>
  </si>
  <si>
    <t>免签外国人因非外交、公务事由的停留证件签发（团体旅游）</t>
  </si>
  <si>
    <t>免签外国人因非外交、公务事由的停留证件签发（商贸活动）</t>
  </si>
  <si>
    <t>免签外国人因非外交、公务事由的停留证件签发（高层次人才和急需紧缺专门人才）</t>
  </si>
  <si>
    <t>免签外国人因非外交、公务事由的停留证件签发（短期探亲）</t>
  </si>
  <si>
    <t>免签外国人因非外交、公务事由的停留证件签发（短期学习）</t>
  </si>
  <si>
    <t>外国船员及其随行家属的停留证件签发</t>
  </si>
  <si>
    <t>外国船员的停留证件签发（无随行家属）</t>
  </si>
  <si>
    <t>退籍人员的停留证件签发</t>
  </si>
  <si>
    <t>因人道原因的停留证件签发</t>
  </si>
  <si>
    <t>境内出生外国婴儿的停留证件签发</t>
  </si>
  <si>
    <t>处限期出境的外国人停留证件签发</t>
  </si>
  <si>
    <t>涉案人员的停留证件签发</t>
  </si>
  <si>
    <t>刑满释放人员的停留证件签发</t>
  </si>
  <si>
    <t>不予签发签证证件且未被限制出境的外国人停留证件签发</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</si>
  <si>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</si>
  <si>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t>
  </si>
  <si>
    <t>外国人工作类居留证件签发（持Z字签证-不超1年）</t>
  </si>
  <si>
    <t>外国人工作类居留证件签发（持Z字签证-1年以上）</t>
  </si>
  <si>
    <t>外国人工作类居留证件签发（持其他种类签证-不超1年）</t>
  </si>
  <si>
    <t>外国人工作类居留证件签发（持其他种类签证-1年以上）</t>
  </si>
  <si>
    <t>外国人学习类居留证件签发（持X1字签证-不超1年）</t>
  </si>
  <si>
    <t>外国人学习类居留证件签发（持X1字签证-1年以上）</t>
  </si>
  <si>
    <t>外国人学习类居留证件签发（持其他种类签证-不超1年）</t>
  </si>
  <si>
    <t>外国人学习类居留证件签发（持其他种类签证-1年以上）</t>
  </si>
  <si>
    <t>外国人学习类居留证件签发（加注）</t>
  </si>
  <si>
    <t>外国人记者类居留证件签发（持J1字签证）</t>
  </si>
  <si>
    <t>外国人团聚类居留证件签发（持Q1字签证-不超1年）</t>
  </si>
  <si>
    <t>外国人团聚类居留证件签发（持Q1字签证-1年以上）</t>
  </si>
  <si>
    <t>外国人团聚类居留证件签发（持Q1字签证-不超1年-被寄养外籍子女）</t>
  </si>
  <si>
    <t>外国人团聚类居留证件签发（持Q1字签证-1年以上-被寄养外籍子女）</t>
  </si>
  <si>
    <t>外国人团聚类居留证件签发（持其他种类签证-不超1年）</t>
  </si>
  <si>
    <t>外国人团聚类居留证件签发（持其他种类签证-1年以上）</t>
  </si>
  <si>
    <t>外国人团聚类居留证件签发（持其他种类签证-不超1年-被寄养外籍子女）</t>
  </si>
  <si>
    <t>外国人团聚类居留证件签发（持其他种类签证-1年以上-被寄养外籍子女）</t>
  </si>
  <si>
    <t>外国人私人事务类居留证件签发（持S1字签证-其他私人事务）</t>
  </si>
  <si>
    <t>外国人私人事务类居留证件签发（持S1字签证-探亲）</t>
  </si>
  <si>
    <t>外国人私人事务类居留证件签发（持其他种类签证-探亲-不超1年）</t>
  </si>
  <si>
    <t>外国人私人事务类居留证件签发（持其他种类签证-探亲-1年以上）</t>
  </si>
  <si>
    <t>外国人私人事务类居留证件签发（持其他种类签证-医疗救助、服务-不超1年）</t>
  </si>
  <si>
    <t>外国人私人事务类居留证件签发（持其他种类签证-不超1年-60岁以上购置房产的外籍华人）</t>
  </si>
  <si>
    <t>外国人工作类居留证件延期（持Z字签证-不超1年）</t>
  </si>
  <si>
    <t>外国人工作类居留证件延期（持Z字签证-1年以上）</t>
  </si>
  <si>
    <t>外国人工作类居留证件延期（持其他种类签证-不超1年）</t>
  </si>
  <si>
    <t>外国人工作类居留证件延期（持其他种类签证-1年以上）</t>
  </si>
  <si>
    <t>外国人学习类居留证件延期（持X1字签证-不超1年）</t>
  </si>
  <si>
    <t>外国人学习类居留证件延期（持X1字签证-1年以上）</t>
  </si>
  <si>
    <t>外国人学习类居留证件延期（持其他种类签证-不超1年）</t>
  </si>
  <si>
    <t>外国人学习类居留证件延期（持其他种类签证-1年以上）</t>
  </si>
  <si>
    <t>外国人记者类居留证件延期（持J1字签证）</t>
  </si>
  <si>
    <t>外国人团聚类居留证件延期（持Q1字签证-不超1年）</t>
  </si>
  <si>
    <t>外国人团聚类居留证件延期（持Q1字签证-1年以上）</t>
  </si>
  <si>
    <t>外国人团聚类居留证件延期（持Q1字签证-不超1年-被寄养外籍子女）</t>
  </si>
  <si>
    <t>外国人团聚类居留证件延期（持Q1字签证-1年以上-被寄养外籍子女）</t>
  </si>
  <si>
    <t>外国人团聚类居留证件延期（持其他种类签证-不超1年）</t>
  </si>
  <si>
    <t>外国人团聚类居留证件延期（持其他种类签证-1年以上）</t>
  </si>
  <si>
    <t>外国人团聚类居留证件延期（持其他种类签证-不超1年-被寄养外籍子女）</t>
  </si>
  <si>
    <t>外国人团聚类居留证件延期（持其他种类签证-1年以上-被寄养外籍子女）</t>
  </si>
  <si>
    <t>外国人私人事务类居留证件延期（持S1字签证-其他私人事务）</t>
  </si>
  <si>
    <t>外国人私人事务类居留证件延期（持S1字签证-探亲）</t>
  </si>
  <si>
    <t>外国人私人事务类居留证件延期（持其他种类签证-探亲-不超1年）</t>
  </si>
  <si>
    <t>外国人私人事务类居留证件延期（持其他种类签证-探亲-1年以上）</t>
  </si>
  <si>
    <t>外国人私人事务类居留证件延期（持其他种类签证-医疗救助、服务-不超1年）</t>
  </si>
  <si>
    <t>外国人私人事务类居留证件延期（持其他种类签证-不超1年-60岁以上购置房产的外籍华人）</t>
  </si>
  <si>
    <t>外国人换发工作类居留证件（持其他种类居留证件-不超1年）</t>
  </si>
  <si>
    <t>外国人换发工作类居留证件（持其他种类居留证件-1年以上）</t>
  </si>
  <si>
    <t>外国人换发学习类居留证件（持其他种类居留证件-不超1年）</t>
  </si>
  <si>
    <t>外国人换发学习类居留证件（持其他种类居留证件-1年以上）</t>
  </si>
  <si>
    <t>外国人换发团聚类居留证件（持其他种类居留证件-不超1年）</t>
  </si>
  <si>
    <t>外国人换发团聚类居留证件（持其他种类居留证件-1年以上）</t>
  </si>
  <si>
    <t>外国人换发团聚类居留证件（持其他种类居留证件-不超1年-被寄养外籍子女）</t>
  </si>
  <si>
    <t>外国人换发团聚类居留证件（持其他种类居留证件-1年以上-被寄养外籍子女）</t>
  </si>
  <si>
    <t>外国人换发私人事务类居留证件（持其他种类居留证件-探亲-不超1年）</t>
  </si>
  <si>
    <t>外国人换发私人事务类居留证件（持其他种类居留证件-探亲-1年以上）</t>
  </si>
  <si>
    <t>外国人换发私人事务类居留证件（持其他种类居留证件-医疗救助、服务-不超1年）</t>
  </si>
  <si>
    <t>外国人换发私人事务类居留证件（持其他种类居留证件-不超1年-60岁以上购置房产的外籍华人）</t>
  </si>
  <si>
    <t>外国人居留证件签发（补发）</t>
  </si>
  <si>
    <t>【河南省文化和旅游厅】</t>
  </si>
  <si>
    <t>出境旅游组团社签证专办员管理</t>
  </si>
  <si>
    <t>文化和旅游部关于印发《出境旅游组团社签证专办员卡使用管理规定》的通知（文旅国际发【2020】8号</t>
  </si>
  <si>
    <t>申请新增签证专办员初审</t>
  </si>
  <si>
    <t>申请延长任期签证专办员初审</t>
  </si>
  <si>
    <t>签证专办员卡遗失补发初审</t>
  </si>
  <si>
    <t>签证专办员卡换发初审</t>
  </si>
  <si>
    <t>申请取消签证专办员初审</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</si>
  <si>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</si>
  <si>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</si>
  <si>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旅行社设立许可（自有场地）</t>
  </si>
  <si>
    <t>旅行社设立许可（租赁场地）</t>
  </si>
  <si>
    <t>旅行社信息变更（名称）</t>
  </si>
  <si>
    <t>旅行社信息变更（法人）</t>
  </si>
  <si>
    <t>旅行社信息变更（地址-自有场地）</t>
  </si>
  <si>
    <t>旅行社信息变更（地址-租赁场地）</t>
  </si>
  <si>
    <t>旅行社信息变更（出资人）</t>
  </si>
  <si>
    <t>旅行社注销申请</t>
  </si>
  <si>
    <t>旅行社注销申请（经营范围中取消旅行社业务）</t>
  </si>
  <si>
    <t>旅行社补证申请</t>
  </si>
  <si>
    <t>旅行社换证申请</t>
  </si>
  <si>
    <t>旅行社分社备案</t>
  </si>
  <si>
    <t>旅行社分社注销申请</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</si>
  <si>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</si>
  <si>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</si>
  <si>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导游证补发</t>
  </si>
  <si>
    <t>导游证换发</t>
  </si>
  <si>
    <t>导游证信息变更（机构）</t>
  </si>
  <si>
    <t>导游证信息变更（地区）</t>
  </si>
  <si>
    <t>外商投资旅行社业务许可</t>
  </si>
  <si>
    <t>《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t>
  </si>
  <si>
    <t>外商投资旅行社业务许可（自有场地）</t>
  </si>
  <si>
    <t>外商投资旅行社业务许可（租赁场地）</t>
  </si>
  <si>
    <t>外商投资旅行社信息变更（名称）</t>
  </si>
  <si>
    <t>外商投资旅行社信息变更（法人）</t>
  </si>
  <si>
    <t>外商投资旅行社信息变更（外国法人）</t>
  </si>
  <si>
    <t>外商投资旅行社信息变更（地址-自有场地）</t>
  </si>
  <si>
    <t>外商投资旅行社信息变更（地址-租赁场地）</t>
  </si>
  <si>
    <t>外商投资旅行社信息变更（出资人）</t>
  </si>
  <si>
    <t>外商投资旅行社信息变更（出资人-含外国人）</t>
  </si>
  <si>
    <t>外商投资旅行社补证申请</t>
  </si>
  <si>
    <t>外商投资旅行社换证申请</t>
  </si>
  <si>
    <t>外商投资旅行社注销申请</t>
  </si>
  <si>
    <t>外商投资旅行社注销申请（经营范围中取消旅行社业务）</t>
  </si>
  <si>
    <t>外商投资旅行社分社备案</t>
  </si>
  <si>
    <t>外商投资旅行社分社注销申请</t>
  </si>
  <si>
    <t>旅行社经营出境旅游业务资格审批</t>
  </si>
  <si>
    <t>《中华人民共和国旅游法》第二十九条：“旅行社可以经营下列业务：（一）境内旅游；（二）出境旅游；（三）边境旅游；（四）入境旅游；（五）其他旅游业务。旅行社经营前款第二项和第三项业务，应当取得相应的业务经营许可，具体条件由国务院规定。”
《旅行社条例》（国务院令第550号）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t>
  </si>
  <si>
    <t>旅行社经营出境旅游业务资格审批（省级审查）</t>
  </si>
  <si>
    <t>导游人员从业资格证书核发</t>
  </si>
  <si>
    <t>《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t>
  </si>
  <si>
    <t>出境游名单审核</t>
  </si>
  <si>
    <t>【行政法规】《中国公民出国旅游管理办法》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t>
  </si>
  <si>
    <t>降低旅游服务质量保证金资格确认</t>
  </si>
  <si>
    <t>旅行社条例</t>
  </si>
  <si>
    <t>取出旅游服务质量保证金申请</t>
  </si>
  <si>
    <t>游戏游艺设备内容审核</t>
  </si>
  <si>
    <t>《国务院关于推广中国（上海）自由贸易试验区可复制改革试点经验的通知》（国发〔2014〕65号）
：国务院有关部门负责复制推广的改革事项任务分工表；允许内外资企业从事游戏游艺设备生产和销售，经文化部门内容审核后面向国内市场销售。
《文化部关于允许内外资企业从事游戏游艺设备生产和销售的通知》（文市函〔2015〕576号）：省级文化行政部门负责游戏游艺设备内容审核工作。</t>
  </si>
  <si>
    <t>中外合资经营、中外合作经营企业申请从事娱乐场所经营活动审批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</si>
  <si>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</si>
  <si>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中外合资经营、中外合作经营企业申请从事歌舞娱乐场所经营活动审批（自有场地）</t>
  </si>
  <si>
    <t>中外合资经营、中外合作经营企业申请从事歌舞娱乐场所经营活动审批（租赁场地）</t>
  </si>
  <si>
    <t>中外合资经营、中外合作经营企业申请从事歌舞娱乐场所经营活动变更（改建、扩建营业场所）</t>
  </si>
  <si>
    <t>中外合资经营、中外合作经营企业申请从事歌舞娱乐场所经营活动变更（地址-自有场地）</t>
  </si>
  <si>
    <t>中外合资经营、中外合作经营企业申请从事歌舞娱乐场所经营活动变更（地址-租赁场地）</t>
  </si>
  <si>
    <t>中外合资经营、中外合作经营企业申请从事歌舞娱乐场所经营活动变更（法定代表人、主要负责人）</t>
  </si>
  <si>
    <t>中外合资经营、中外合作经营企业申请从事歌舞娱乐场所经营活动变更（投资人员）</t>
  </si>
  <si>
    <t>中外合资经营、中外合作经营企业申请从事歌舞娱乐场所经营活动变更（外国法定代表人、外国主要负责人）</t>
  </si>
  <si>
    <t>中外合资经营、中外合作经营企业申请从事歌舞娱乐场所经营活动变更（外国投资人员）</t>
  </si>
  <si>
    <t>中外合资经营、中外合作经营企业申请从事歌舞娱乐场所经营活动变更（名称）</t>
  </si>
  <si>
    <t>中外合资经营、中外合作经营企业申请从事歌舞娱乐场所经营活动变更（注册资本）</t>
  </si>
  <si>
    <t>中外合资经营、中外合作经营企业申请从事歌舞娱乐场所经营活动变更（企业类型）</t>
  </si>
  <si>
    <t>中外合资经营、中外合作经营企业申请从事歌舞娱乐场所经营活动变更（经营范围）</t>
  </si>
  <si>
    <t>中外合资经营、中外合作经营企业申请从事歌舞娱乐场所经营活动延续</t>
  </si>
  <si>
    <t>中外合资经营、中外合作经营企业申请从事歌舞娱乐场所经营活动注销</t>
  </si>
  <si>
    <t>中外合资经营、中外合作经营企业申请从事歌舞娱乐场所经营活动补证</t>
  </si>
  <si>
    <t>中外合资经营、中外合作经营企业申请从事歌舞娱乐场所经营活动换证</t>
  </si>
  <si>
    <t>中外合资经营、中外合作经营企业申请从事游艺娱乐场所经营活动审批（自有场地）</t>
  </si>
  <si>
    <t>中外合资经营、中外合作经营企业申请从事游艺娱乐场所经营活动审批（租赁场地）</t>
  </si>
  <si>
    <t>中外合资经营、中外合作经营企业申请从事游艺娱乐场所经营活动变更（改建、扩建营业场所）</t>
  </si>
  <si>
    <t>中外合资经营、中外合作经营企业申请从事游艺娱乐场所经营活动变更（地址-自有场地）</t>
  </si>
  <si>
    <t>中外合资经营、中外合作经营企业申请从事游艺娱乐场所经营活动变更（地址-租赁场地）</t>
  </si>
  <si>
    <t>中外合资经营、中外合作经营企业申请从事游艺娱乐场所经营活动变更（法定代表人、主要负责人）</t>
  </si>
  <si>
    <t>中外合资经营、中外合作经营企业申请从事游艺娱乐场所经营活动变更（投资人员）</t>
  </si>
  <si>
    <t>中外合资经营、中外合作经营企业申请从事游艺娱乐场所经营活动变更（外国法定代表人、外国主要负责人）</t>
  </si>
  <si>
    <t>中外合资经营、中外合作经营企业申请从事游艺娱乐场所经营活动变更（外国投资人员）</t>
  </si>
  <si>
    <t>中外合资经营、中外合作经营企业申请从事游艺娱乐场所经营活动变更（游戏游艺设备）</t>
  </si>
  <si>
    <t>中外合资经营、中外合作经营企业申请从事游艺娱乐场所经营活动变更（名称）</t>
  </si>
  <si>
    <t>中外合资经营、中外合作经营企业申请从事游艺娱乐场所经营活动变更（注册资本）</t>
  </si>
  <si>
    <t>中外合资经营、中外合作经营企业申请从事游艺娱乐场所经营活动变更（企业类型）</t>
  </si>
  <si>
    <t>中外合资经营、中外合作经营企业申请从事游艺娱乐场所经营活动变更（经营范围）</t>
  </si>
  <si>
    <t>中外合资经营、中外合作经营企业申请从事游艺娱乐场所经营活动延续</t>
  </si>
  <si>
    <t>中外合资经营、中外合作经营企业申请从事游艺娱乐场所经营活动注销</t>
  </si>
  <si>
    <t>中外合资经营、中外合作经营企业申请从事游艺娱乐场所经营活动补证</t>
  </si>
  <si>
    <t>中外合资经营、中外合作经营企业申请从事游艺娱乐场所经营活动换证</t>
  </si>
  <si>
    <t>从事经营性互联网文化活动审批</t>
  </si>
  <si>
    <t>《国务院对确需保留的行政审批项目设定行政许可的决定》（2004年6月29日国务院令第412号，2009年1月29日予以修改）附件第193项：设立经营性互联网文化单位审批（实施机关：文化部）。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t>
  </si>
  <si>
    <t>从事经营性互联网文化活动变更（名称）</t>
  </si>
  <si>
    <t>从事经营性互联网文化活动变更（法定代表人）</t>
  </si>
  <si>
    <t>从事经营性互联网文化活动变更（经营范围）</t>
  </si>
  <si>
    <t>从事经营性互联网文化活动变更（地址-自有场地）</t>
  </si>
  <si>
    <t>从事经营性互联网文化活动变更（地址-租赁场地）</t>
  </si>
  <si>
    <t>从事经营性互联网文化活动变更（注册资本）</t>
  </si>
  <si>
    <t>从事经营性互联网文化活动变更（股权结构）</t>
  </si>
  <si>
    <t>从事经营性互联网文化活动变更（公司网站域名或名称）</t>
  </si>
  <si>
    <t>从事经营性互联网文化活动延续</t>
  </si>
  <si>
    <t>从事经营性互联网文化活动注销</t>
  </si>
  <si>
    <t>从事经营性互联网文化活动补证</t>
  </si>
  <si>
    <t>从事经营性互联网文化活动换证</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</si>
  <si>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</si>
  <si>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</si>
  <si>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</si>
  <si>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</si>
  <si>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</si>
  <si>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</si>
  <si>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</si>
  <si>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</si>
  <si>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</si>
  <si>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</si>
  <si>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</si>
  <si>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</si>
  <si>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</si>
  <si>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</si>
  <si>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</si>
  <si>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</si>
  <si>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</si>
  <si>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</si>
  <si>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</si>
  <si>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</si>
  <si>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</si>
  <si>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</si>
  <si>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</si>
  <si>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</si>
  <si>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</si>
  <si>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</si>
  <si>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</si>
  <si>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</si>
  <si>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</si>
  <si>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</si>
  <si>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</si>
  <si>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</si>
  <si>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</si>
  <si>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</si>
  <si>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</si>
  <si>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</si>
  <si>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</si>
  <si>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</si>
  <si>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</si>
  <si>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</si>
  <si>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</si>
  <si>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</si>
  <si>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</si>
  <si>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</si>
  <si>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</si>
  <si>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</si>
  <si>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</si>
  <si>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</si>
  <si>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</si>
  <si>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</si>
  <si>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</si>
  <si>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</si>
  <si>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</si>
  <si>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</si>
  <si>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</si>
  <si>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</si>
  <si>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</si>
  <si>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</si>
  <si>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</si>
  <si>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</si>
  <si>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</si>
  <si>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</si>
  <si>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</si>
  <si>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</si>
  <si>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</si>
  <si>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</si>
  <si>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</si>
  <si>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香港特别行政区、澳门特别行政区的投资者在内地投资设立合资、合作、独资经营的演出经纪机构从事营业性演出经营活动审批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</si>
  <si>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</si>
  <si>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香港特别行政区、澳门特别行政区的投资者在内地投资设立合资、合作、独资经营的演出经纪机构从事营业性演出经营活动变更（法定代表人、主要负责人）</t>
  </si>
  <si>
    <t>香港特别行政区、澳门特别行政区的投资者在内地投资设立合资、合作、独资经营的演出经纪机构从事营业性演出经营活动变更（名称）</t>
  </si>
  <si>
    <t>香港特别行政区、澳门特别行政区的投资者在内地投资设立合资、合作、独资经营的演出经纪机构从事营业性演出经营活动变更（地址-自有场地）</t>
  </si>
  <si>
    <t>香港特别行政区、澳门特别行政区的投资者在内地投资设立合资、合作、独资经营的演出经纪机构从事营业性演出经营活动变更（地址-租赁场地）</t>
  </si>
  <si>
    <t>香港特别行政区、澳门特别行政区的投资者在内地投资设立合资、合作、独资经营的演出经纪机构从事营业性演出经营活动变更（演出经纪人员）</t>
  </si>
  <si>
    <t>香港特别行政区、澳门特别行政区的投资者在内地投资设立合资、合作、独资经营的演出经纪机构从事营业性演出经营活动延续</t>
  </si>
  <si>
    <t>香港特别行政区、澳门特别行政区的投资者在内地投资设立合资、合作、独资经营的演出经纪机构从事营业性演出经营活动注销</t>
  </si>
  <si>
    <t>香港特别行政区、澳门特别行政区的投资者在内地投资设立合资、合作、独资经营的演出经纪机构从事营业性演出经营活动补证</t>
  </si>
  <si>
    <t>香港特别行政区、澳门特别行政区的投资者在内地投资设立合资、合作、独资经营的演出经纪机构从事营业性演出经营活动换证</t>
  </si>
  <si>
    <t>香港特别行政区、澳门特别行政区的投资者在内地投资设立合资、合作、独资经营的演出场所经营单位从事演出场所经营活动审批</t>
  </si>
  <si>
    <t>香港特别行政区、澳门特别行政区的投资者在内地投资设立合资、合作、独资经营的演出场所经营单位从事演出场所经营活动审批（自有场地）</t>
  </si>
  <si>
    <t>香港特别行政区、澳门特别行政区的投资者在内地投资设立合资、合作、独资经营的演出场所经营单位从事演出场所经营活动审批（租赁场地）</t>
  </si>
  <si>
    <t>香港特别行政区、澳门特别行政区的投资者在内地投资设立合资、合作、独资经营的演出场所经营单位从事演出场所经营活动变更（法定代表人、主要负责人）</t>
  </si>
  <si>
    <t>香港特别行政区、澳门特别行政区的投资者在内地投资设立合资、合作、独资经营的演出场所经营单位从事演出场所经营活动变更（名称）</t>
  </si>
  <si>
    <t>香港特别行政区、澳门特别行政区的投资者在内地投资设立合资、合作、独资经营的演出场所经营单位从事演出场所经营活动变更（地址-自有场地）</t>
  </si>
  <si>
    <t>香港特别行政区、澳门特别行政区的投资者在内地投资设立合资、合作、独资经营的演出场所经营单位从事演出场所经营活动变更（地址-租赁场地）</t>
  </si>
  <si>
    <t>香港特别行政区、澳门特别行政区的投资者在内地投资设立合资、合作、独资经营的演出场所经营单位从事演出场所经营活动注销</t>
  </si>
  <si>
    <t>香港特别行政区、澳门特别行政区的投资者在内地投资设立合资、合作、独资经营的演出场所经营单位从事演出场所经营活动补证</t>
  </si>
  <si>
    <t>香港特别行政区、澳门特别行政区的投资者在内地投资设立合资、合作、独资经营的演出场所经营单位从事演出场所经营活动换证</t>
  </si>
  <si>
    <t>台湾地区的投资者在内地投资设立合资、合作经营的演出经纪机构从事营业性演出经营活动审批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</si>
  <si>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</si>
  <si>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台湾地区的投资者在内地投资设立合资、合作经营的演出经纪机构从事营业性演出经营活动变更（法定代表人、主要负责人）</t>
  </si>
  <si>
    <t>台湾地区的投资者在内地投资设立合资、合作经营的演出经纪机构从事营业性演出经营活动变更（名称）</t>
  </si>
  <si>
    <t>台湾地区的投资者在内地投资设立合资、合作经营的演出经纪机构从事营业性演出经营活动变更（地址-自有场地）</t>
  </si>
  <si>
    <t>台湾地区的投资者在内地投资设立合资、合作经营的演出经纪机构从事营业性演出经营活动变更（地址-租赁场地）</t>
  </si>
  <si>
    <t>台湾地区的投资者在内地投资设立合资、合作经营的演出经纪机构从事营业性演出经营活动变更（演出经纪人员）</t>
  </si>
  <si>
    <t>台湾地区的投资者在内地投资设立合资、合作经营的演出经纪机构从事营业性演出经营活动延续</t>
  </si>
  <si>
    <t>台湾地区的投资者在内地投资设立合资、合作经营的演出经纪机构从事营业性演出经营活动注销</t>
  </si>
  <si>
    <t>台湾地区的投资者在内地投资设立合资、合作经营的演出经纪机构从事营业性演出经营活动补证</t>
  </si>
  <si>
    <t>台湾地区的投资者在内地投资设立合资、合作经营的演出经纪机构从事营业性演出经营活动换证</t>
  </si>
  <si>
    <t>台湾地区的投资者在内地投资设立合资、合作经营的演出场所经营单位从事演出场所经营活动审批</t>
  </si>
  <si>
    <t>台湾地区的投资者在内地投资设立合资、合作经营的演出场所经营单位从事演出场所经营活动审批（自有场地）</t>
  </si>
  <si>
    <t>台湾地区的投资者在内地投资设立合资、合作经营的演出场所经营单位从事演出场所经营活动审批（租赁场地）</t>
  </si>
  <si>
    <t>台湾地区的投资者在内地投资设立合资、合作经营的演出场所经营单位从事演出场所经营活动变更（法定代表人、主要负责人）</t>
  </si>
  <si>
    <t>台湾地区的投资者在内地投资设立合资、合作经营的演出场所经营单位从事演出场所经营活动变更（名称）</t>
  </si>
  <si>
    <t>台湾地区的投资者在内地投资设立合资、合作经营的演出场所经营单位从事演出场所经营活动变更（地址-自有场地）</t>
  </si>
  <si>
    <t>台湾地区的投资者在内地投资设立合资、合作经营的演出场所经营单位从事演出场所经营活动变更（地址-租赁场地）</t>
  </si>
  <si>
    <t>台湾地区的投资者在内地投资设立合资、合作经营的演出场所经营单位从事演出场所经营活动注销</t>
  </si>
  <si>
    <t>台湾地区的投资者在内地投资设立合资、合作经营的演出场所经营单位从事演出场所经营活动补证</t>
  </si>
  <si>
    <t>台湾地区的投资者在内地投资设立合资、合作经营的演出场所经营单位从事演出场所经营活动换证</t>
  </si>
  <si>
    <t>演出经纪机构从事营业性演出经营活动审批</t>
  </si>
  <si>
    <t>企业单位演出经纪机构从事营业性演出经营活动审批</t>
  </si>
  <si>
    <t>事业单位演出经纪机构从事营业性演出经营活动审批</t>
  </si>
  <si>
    <t>民办非企业单位演出经纪机构从事营业性演出经营活动审批</t>
  </si>
  <si>
    <t>演出经纪机构从事营业性演出经营活动变更（变更演出经纪人员）</t>
  </si>
  <si>
    <t>演出经纪机构从事营业性演出经营活动变更（除变更演出经纪人员）</t>
  </si>
  <si>
    <t>企业单位演出经纪机构从事营业性演出经营活动延续</t>
  </si>
  <si>
    <t>事业单位演出经纪机构从事营业性演出经营活动延续</t>
  </si>
  <si>
    <t>民办非企业单位演出经纪机构从事营业性演出经营活动延续</t>
  </si>
  <si>
    <t>演出经纪机构从事营业性演出经营活动注销</t>
  </si>
  <si>
    <t>演出经纪机构从事营业性演出经营活动补证</t>
  </si>
  <si>
    <t>演出经纪机构从事营业性演出经营活动换证</t>
  </si>
  <si>
    <t>河南省艺术品进出口经营活动审批</t>
  </si>
  <si>
    <t>境外营业性艺术品展览活动审批</t>
  </si>
  <si>
    <t>《国务院对确需保留的行政审批项目设定行政许可的决定》（2004年6月29日国务院令第412号，2009年1月29日予以修改）附件第196项：美术品进出口经营活动审批（实施机关：文化部）。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t>
  </si>
  <si>
    <t>境外艺术品创作者或者境外艺术品参加的展示活动审批变更（时间、地点）</t>
  </si>
  <si>
    <t>境外艺术品创作者或者境外艺术品参加的展示活动审批变更（作品）</t>
  </si>
  <si>
    <t>境外艺术品创作者或者境外艺术品参加的展示活动审批</t>
  </si>
  <si>
    <t>从境外进口艺术品经营活动审批</t>
  </si>
  <si>
    <t>从境外进口艺术品经营活动审批变更（数量、作品）</t>
  </si>
  <si>
    <t>向境外出口艺术品经营活动审批</t>
  </si>
  <si>
    <t>向境外出口艺术品经营活动审批变更（数量、作品）</t>
  </si>
  <si>
    <t>举办香港特别行政区、澳门特别行政区的文艺表演团体、个人参加的营业性演出审批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</si>
  <si>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</si>
  <si>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举办香港特别行政区、澳门特别行政区的文艺表演团体、个人参加的营业性演出审批（含未成年，在歌舞娱乐场所、酒吧、饭店等非演出场所举办的营业性演出）</t>
  </si>
  <si>
    <t>举办香港特别行政区、澳门特别行政区的文艺表演团体、个人参加的营业性演出审批（不含未成年，在歌舞娱乐场所、酒吧、饭店等非演出场所举办的营业性演出）</t>
  </si>
  <si>
    <t>举办香港特别行政区、澳门特别行政区的文艺表演团体、个人参加的营业性演出审批（含未成年，在演出场所举办的营业性演出）</t>
  </si>
  <si>
    <t>举办香港特别行政区、澳门特别行政区的文艺表演团体、个人参加的营业性演出审批（不含未成年，在演出场所举办的营业性演出）</t>
  </si>
  <si>
    <t>举办香港特别行政区、澳门特别行政区的文艺表演团体、个人参加的营业性演出变更（时间）</t>
  </si>
  <si>
    <t>举办香港特别行政区、澳门特别行政区的文艺表演团体、个人参加的营业性演出变更（场地-在歌舞娱乐场所、酒吧、饭店等非演出场所举办的营业性演出）</t>
  </si>
  <si>
    <t>举办香港特别行政区、澳门特别行政区的文艺表演团体、个人参加的营业性演出变更（场地-在演出场所举办的营业性演出）</t>
  </si>
  <si>
    <t>举办香港特别行政区、澳门特别行政区的文艺表演团体、个人参加的营业性演出变更（演员、含未成年）</t>
  </si>
  <si>
    <t>举办香港特别行政区、澳门特别行政区的文艺表演团体、个人参加的营业性演出变更（演员、不含未成年）</t>
  </si>
  <si>
    <t>举办香港特别行政区、澳门特别行政区的文艺表演团体、个人参加的营业性演出变更（节目）</t>
  </si>
  <si>
    <t>举办香港特别行政区、澳门特别行政区的文艺表演团体、个人参加的营业性演出增加演出地备案（在歌舞娱乐场所、酒吧、饭店等非演出场所举办的营业性演出）</t>
  </si>
  <si>
    <t>举办香港特别行政区、澳门特别行政区的文艺表演团体、个人参加的营业性演出增加演出地备案（在演出场所举办的营业性演出）</t>
  </si>
  <si>
    <t>举办外国的文艺表演团体、个人参加的营业性演出审批</t>
  </si>
  <si>
    <t>《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</si>
  <si>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举办外国的文艺表演团体、个人参加的营业性演出审批（含未成年，在歌舞娱乐场所、酒吧、饭店等非演出场所举办的营业性演出）</t>
  </si>
  <si>
    <t>举办外国的文艺表演团体、个人参加的营业性演出审批（不含未成年，在歌舞娱乐场所、酒吧、饭店等非演出场所举办的营业性演出）</t>
  </si>
  <si>
    <t>举办外国的文艺表演团体、个人参加的营业性演出审批（含未成年，在演出场所举办的营业性演出）</t>
  </si>
  <si>
    <t>举办外国的文艺表演团体、个人参加的营业性演出审批（不含未成年，在演出场所举办的营业性演出）</t>
  </si>
  <si>
    <t>举办外国的文艺表演团体、个人参加的营业性演出变更（时间）</t>
  </si>
  <si>
    <t>举办外国的文艺表演团体、个人参加的营业性演出变更（场地-在歌舞娱乐场所、酒吧、饭店等非演出场所举办的营业性演出）</t>
  </si>
  <si>
    <t>举办外国的文艺表演团体、个人参加的营业性演出变更（场地-在演出场所举办的营业性演出）</t>
  </si>
  <si>
    <t>举办外国的文艺表演团体、个人参加的营业性演出变更（演员、含未成年）</t>
  </si>
  <si>
    <t>举办外国的文艺表演团体、个人参加的营业性演出变更（演员、不含未成年）</t>
  </si>
  <si>
    <t>举办外国的文艺表演团体、个人参加的营业性演出变更（节目）</t>
  </si>
  <si>
    <t>举办外国的文艺表演团体、个人参加的营业性演出增加演出地备案（在歌舞娱乐场所、酒吧、饭店等非演出场所举办的营业性演出）</t>
  </si>
  <si>
    <t>举办外国的文艺表演团体、个人参加的营业性演出增加演出地备案（在演出场所举办的营业性演出）</t>
  </si>
  <si>
    <t>举办台湾地区的文艺表演团体、个人参加的营业性演出审批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</si>
  <si>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</si>
  <si>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举办台湾地区的文艺表演团体、个人参加的营业性演出审批（含未成年，在歌舞娱乐场所、酒吧、饭店等非演出场所举办的营业性演出）</t>
  </si>
  <si>
    <t>举办台湾地区的文艺表演团体、个人参加的营业性演出审批（含未成年，在演出场所举办的营业性演出）</t>
  </si>
  <si>
    <t>举办台湾地区的文艺表演团体、个人参加的营业性演出审批（不含未成年，在歌舞娱乐场所、酒吧、饭店等非演出场所举办的营业性演出）</t>
  </si>
  <si>
    <t>举办台湾地区的文艺表演团体、个人参加的营业性演出审批（不含未成年，在演出场所举办的营业性演出）</t>
  </si>
  <si>
    <t>举办台湾地区的文艺表演团体、个人参加的营业性演出变更（时间）</t>
  </si>
  <si>
    <t>举办台湾地区的文艺表演团体、个人参加的营业性演出变更（场地-在歌舞娱乐场所、酒吧、饭店等非演出场所举办的营业性演出）</t>
  </si>
  <si>
    <t>举办台湾地区的文艺表演团体、个人参加的营业性演出变更（场地-在演出场所举办的营业性演出）</t>
  </si>
  <si>
    <t>举办台湾地区的文艺表演团体、个人参加的营业性演出变更（演员、不含未成年）</t>
  </si>
  <si>
    <t>举办台湾地区的文艺表演团体、个人参加的营业性演出变更（演员、含未成年）</t>
  </si>
  <si>
    <t>举办台湾地区的文艺表演团体、个人参加的营业性演出变更（节目）</t>
  </si>
  <si>
    <t>举办台湾地区的文艺表演团体、个人参加的营业性演出增加演出地备案（在歌舞娱乐场所、酒吧、饭店等非演出场所）</t>
  </si>
  <si>
    <t>举办台湾地区的文艺表演团体、个人参加的营业性演出增加演出地备案（在演出场所举办的营业性演出）</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</si>
  <si>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</si>
  <si>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</si>
  <si>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</si>
  <si>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</si>
  <si>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</si>
  <si>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</si>
  <si>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</si>
  <si>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</si>
  <si>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</si>
  <si>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</si>
  <si>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</si>
  <si>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</si>
  <si>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</si>
  <si>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</si>
  <si>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中外合资经营、中外合作经营、外商独资经营企业互联网上网服务营业场所经营单位从事互联网上网服务经营活动审批</t>
  </si>
  <si>
    <t>《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t>
  </si>
  <si>
    <t>中外合资经营、中外合作经营、外商独资经营企业互联网上网服务营业场所经营单位从事互联网上网服务经营活动审批（自有场所筹建）</t>
  </si>
  <si>
    <t>中外合资经营、中外合作经营、外商独资经营企业互联网上网服务营业场所经营单位从事互联网上网服务经营活动审批（租赁场所筹建）</t>
  </si>
  <si>
    <t>中外合资经营、中外合作经营、外商独资经营企业互联网上网服务营业场所经营单位从事互联网上网服务经营活动审批（最终审核）</t>
  </si>
  <si>
    <t>中外合资经营、中外合作经营、外商独资经营企业互联网上网服务营业场所经营单位从事互联网上网服务经营活动变更（名称、法定代表人、主要负责人）</t>
  </si>
  <si>
    <t>中外合资经营、中外合作经营、外商独资经营企业互联网上网服务营业场所经营单位从事互联网上网服务经营活动变更（营业场所地址）</t>
  </si>
  <si>
    <t>中外合资经营、中外合作经营、外商独资经营企业互联网上网服务营业场所经营单位从事互联网上网服务经营活动变更（网络地址）</t>
  </si>
  <si>
    <t>中外合资经营、中外合作经营、外商独资经营企业互联网上网服务营业场所经营单位从事互联网上网服务经营活动变更（机器台数）</t>
  </si>
  <si>
    <t>中外合资经营、中外合作经营、外商独资经营企业互联网上网服务营业场所经营单位从事互联网上网服务经营活动变更（改建、扩建）</t>
  </si>
  <si>
    <t>中外合资经营、中外合作经营、外商独资经营企业互联网上网服务营业场所经营单位从事互联网上网服务经营活动注销</t>
  </si>
  <si>
    <t>中外合资经营、中外合作经营、外商独资经营企业互联网上网服务营业场所经营单位从事互联网上网服务经营活动换证</t>
  </si>
  <si>
    <t>中外合资经营、中外合作经营、外商独资经营企业互联网上网服务营业场所经营单位从事互联网上网服务经营活动补证</t>
  </si>
  <si>
    <t>在自贸试验区内外商独资经营的歌舞娱乐场所经营单位设立审批</t>
  </si>
  <si>
    <t>国务院关于在自由贸易试验区暂时调整有关行政法规、国务院文件和经国务院批准的部门规章规定的决定，允许设立外商独资经营的娱乐场所，在自由贸易试验区内提供服务，由国务院文化主管部门制定相关管理办法</t>
  </si>
  <si>
    <t>在自贸试验区内外商独资经营的歌舞娱乐场所经营单位变更（改建、扩建营业场所或变更场地）</t>
  </si>
  <si>
    <t>在自贸试验区内外商独资经营的歌舞娱乐场所经营单位变更（投资人员）</t>
  </si>
  <si>
    <t>在自贸试验区内外商独资经营的歌舞娱乐场所经营单位变更（法定代表人、主要负责人）</t>
  </si>
  <si>
    <t>在自贸试验区内外商独资经营的歌舞娱乐场所经营单位变更（名称、注册资本）</t>
  </si>
  <si>
    <t>在自贸试验区内外商独资经营的歌舞娱乐场所经营单位延续</t>
  </si>
  <si>
    <t>在自贸试验区内外商独资经营的歌舞娱乐场所经营单位注销</t>
  </si>
  <si>
    <t>在自贸试验区内外商独资经营的歌舞娱乐场所经营单位换证</t>
  </si>
  <si>
    <t>在自贸试验区内外商独资经营的歌舞娱乐场所经营单位补证</t>
  </si>
  <si>
    <t>在自贸试验区内外商独资经营的游艺娱乐场所经营单位设立审批</t>
  </si>
  <si>
    <t>行政法规、国务院文件和经国务院</t>
  </si>
  <si>
    <t>在自贸试验区内外商独资经营的游艺娱乐场所经营单位变更（改建、扩建营业场所或变更场地）</t>
  </si>
  <si>
    <t>在自贸试验区内外商独资经营的游艺娱乐场所经营单位变更（投资人员）</t>
  </si>
  <si>
    <t>在自贸试验区内外商独资经营的游艺娱乐场所经营单位变更（法定代表人、主要负责人）</t>
  </si>
  <si>
    <t>在自贸试验区内外商独资经营的游艺娱乐场所经营单位变更（名称、注册资本）</t>
  </si>
  <si>
    <t>在自贸试验区内外商独资经营的游艺娱乐场所经营单位变更（游戏游艺设备）</t>
  </si>
  <si>
    <t>在自贸试验区内外商独资经营的游艺娱乐场所经营单位延续</t>
  </si>
  <si>
    <t>在自贸试验区内外商独资经营的游艺娱乐场所经营单位注销</t>
  </si>
  <si>
    <t>在自贸试验区内外商独资经营的游艺娱乐场所经营单位换证</t>
  </si>
  <si>
    <t>在自贸试验区内外商独资经营的游艺娱乐场所经营单位补证</t>
  </si>
  <si>
    <t>在自贸试验区内的中外合资、中外合作经营、外资经营的演出经纪机构申请从事营业性演出经营活动许可</t>
  </si>
  <si>
    <t>国发〔2017〕57号</t>
  </si>
  <si>
    <t>在自贸试验区内的中外合资、中外合作经营、外资经营的演出经纪机构申请从事营业性演出经营活动审批</t>
  </si>
  <si>
    <t>在自贸试验区内的中外合资、中外合作经营、外资经营的演出经纪机构申请从事营业性演出经营活动变更</t>
  </si>
  <si>
    <t>在自贸试验区内的中外合资、中外合作经营、外资经营的演出经纪机构申请从事营业性演出经营活动延续</t>
  </si>
  <si>
    <t>在自贸试验区内的中外合资、中外合作经营、外资经营的演出经纪机构申请从事营业性演出经营活动注销</t>
  </si>
  <si>
    <t>在自贸试验区内的中外合资、中外合作经营、外资经营的演出经纪机构申请从事营业性演出经营活动换证</t>
  </si>
  <si>
    <t>在自贸试验区内的中外合资、中外合作经营、外资经营的演出经纪机构申请从事营业性演出经营活动补证</t>
  </si>
  <si>
    <t>在自贸试验区内的中外合资、中外合作经营、外商独资经营的演出演出场所经营单位申请从事营业性演出经营活动许可</t>
  </si>
  <si>
    <t>国务院关于在自由贸易试验区暂时调整有关行政法规、国务院文件和经国务院批准的部门规章规定的决定</t>
  </si>
  <si>
    <t>在自贸试验区内的中外合资、中外合作经营、外商独资经营的演出场所经营单位申请从事营业性演出经营活动审批</t>
  </si>
  <si>
    <t>在自贸试验区内的中外合资、中外合作经营、外商独资经营的演出场所经营单位申请从事营业性演出经营活动变更</t>
  </si>
  <si>
    <t>在自贸试验区内的中外合资、中外合作经营、外商独资经营的演出场所经营单位申请从事营业性演出经营活动注销</t>
  </si>
  <si>
    <t>在自贸试验区内的中外合资、中外合作经营、外商独资经营的演出场所经营单位申请从事营业性演出经营活动换证</t>
  </si>
  <si>
    <t>在自贸试验区内的中外合资、中外合作经营、外商独资经营的演出场所经营单位申请从事营业性演出经营活动补证</t>
  </si>
  <si>
    <t>在自贸试验区内的中外合资、中外合作经营、外商独资的互联网上网服务营业场所经营单位申请从事互联网上网服务经营活动审批</t>
  </si>
  <si>
    <t>《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</si>
  <si>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在自贸试验区内的中外合资、中外合作经营、外商独资的互联网上网服务营业场所申请从事互联网上网服务经营活动审批（自有场所筹建）</t>
  </si>
  <si>
    <t>河南三个自贸区</t>
  </si>
  <si>
    <t>在自贸试验区内的中外合资、中外合作经营、外商独资的互联网上网服务营业场所申请从事互联网上网服务经营活动审批（租赁场所筹建）</t>
  </si>
  <si>
    <t>在自贸试验区内的中外合资、中外合作经营、外商独资的互联网上网服务营业场所申请从事互联网上网服务经营活动审批（最终审核）</t>
  </si>
  <si>
    <t>在自贸试验区内的中外合资、中外合作经营、外商独资的互联网上网服务营业场所申请从事互联网上网服务经营活动变更（名称、法定代表人、主要负责人）</t>
  </si>
  <si>
    <t>在自贸试验区内的中外合资、中外合作经营、外商独资的互联网上网服务营业场所申请从事互联网上网服务经营活动变更（营业场所地址）</t>
  </si>
  <si>
    <t>在自贸试验区内的中外合资、中外合作经营、外商独资的互联网上网服务营业场所申请从事互联网上网服务经营活动变更（网络地址）</t>
  </si>
  <si>
    <t>在自贸试验区内的中外合资、中外合作经营、外商独资的互联网上网服务营业场所申请从事互联网上网服务经营活动变更（机器台数）</t>
  </si>
  <si>
    <t>在自贸试验区内的中外合资、中外合作经营、外商独资的互联网上网服务营业场所申请从事互联网上网服务经营活动变更（改建、扩建）</t>
  </si>
  <si>
    <t>在自贸试验区内的中外合资、中外合作经营、外商独资的互联网上网服务营业场所申请从事互联网上网服务经营活动注销</t>
  </si>
  <si>
    <t>在自贸试验区内的中外合资、中外合作经营、外商独资的互联网上网服务营业场所申请从事互联网上网服务经营活动换证</t>
  </si>
  <si>
    <t>在自贸试验区内的中外合资、中外合作经营、外商独资的互联网上网服务营业场所申请从事互联网上网服务经营活动补证</t>
  </si>
  <si>
    <t>非经营性互联网文化单位申请从事非经营性互联网文化活动备案</t>
  </si>
  <si>
    <t>批准的部门规章规定的决定</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</si>
  <si>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</si>
  <si>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</si>
  <si>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</si>
  <si>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</si>
  <si>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</si>
  <si>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</si>
  <si>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</si>
  <si>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</si>
  <si>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</si>
  <si>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</si>
  <si>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</si>
  <si>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</si>
  <si>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</si>
  <si>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</si>
  <si>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</si>
  <si>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</si>
  <si>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</si>
  <si>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</si>
  <si>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</si>
  <si>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</si>
  <si>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</si>
  <si>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</si>
  <si>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</si>
  <si>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</si>
  <si>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</si>
  <si>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</si>
  <si>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</si>
  <si>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动漫企业认定</t>
  </si>
  <si>
    <t>【规范性文件】文化部财政部国家税务总局关于印发《动漫企业认定管理办法（试行）》的通知（文市发[2008]51号）
第八条各省、自治区、直辖市文化行政部门与同级财政、税务部门组成本行政区域动漫企业认定管理机构（以下称省级认定机构），根据本办法开展下列工作：
（一）负责本行政区域内动漫企业及其动漫产品的认定初审工作；
（二）负责向本行政区域内通过认定的动漫企业颁发“动漫企业证书”；
（三）负责对本行政区域内已认定的动漫企业进行监督检查和年审；
（四）受理、核实并处理本行政区域内有关举报，必要时向办公室报告；
（五）办公室委托的其他工作。</t>
  </si>
  <si>
    <t>享受税收优惠政策的动漫企业认定初审</t>
  </si>
  <si>
    <t>文化部、财政部、国家税务总局关于印发《动漫企业认定管理办法（试行）》的通知中第十七条“动漫企业认定实行年审制度。各级认定机构应按本办法第十条、第十三条规定的标准对已认定并发证的动漫企业、重点动漫企业进行年审。”</t>
  </si>
  <si>
    <t>重点动漫企业年审</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</si>
  <si>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</si>
  <si>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</si>
  <si>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省级文化产业示范基地命名</t>
  </si>
  <si>
    <t>省级文化产业示范园区申报</t>
  </si>
  <si>
    <t>省级文化产业示范基地申报</t>
  </si>
  <si>
    <t>入境团队旅游邀请函</t>
  </si>
  <si>
    <t>【规范性文件】《关于被授权旅游单位办理邀请外国人来华旅游手续的暂行管理办法》（外发〔2016〕6号）
各省（区、市）旅游局（委）、新疆生产建设兵团旅游局负责为本省（区、市）旅行社组织的外国来华旅游团组审发团体签证用“旅游邀请函”。</t>
  </si>
  <si>
    <t>境外组织或者个人在中华人民共和国境内进行非物质文化遗产调查的审批</t>
  </si>
  <si>
    <t>《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</si>
  <si>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境外组织在中华人民共和国境内进行非物质文化遗产调查的审批</t>
  </si>
  <si>
    <t>境外个人在中华人民共和国境内进行非物质文化遗产调查的审批</t>
  </si>
  <si>
    <t>对非物质文化遗产项目保护单位的组织推荐评审认定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</si>
  <si>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</si>
  <si>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省级非物质文化遗产代表性项目保护单位认定</t>
  </si>
  <si>
    <t>对非物质文化遗产代表性项目的组织推荐评审认定</t>
  </si>
  <si>
    <t>省级非物质文化遗产代表性项目评审</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</si>
  <si>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</si>
  <si>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</si>
  <si>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</si>
  <si>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</si>
  <si>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</si>
  <si>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</si>
  <si>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</si>
  <si>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</si>
  <si>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</si>
  <si>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</si>
  <si>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</si>
  <si>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</si>
  <si>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</si>
  <si>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</si>
  <si>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社会艺术水平考级机构资格证</t>
  </si>
  <si>
    <t>变更社会艺术水平考级机构考官</t>
  </si>
  <si>
    <t>变更社会艺术水平考级机构专业</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</si>
  <si>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</si>
  <si>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</si>
  <si>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</si>
  <si>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</si>
  <si>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对在农村、工矿企业进行演出以及为少年儿童提供免费或者优惠演出表现突出的文艺表演团体、演员的表彰</t>
  </si>
  <si>
    <t>国务院令第439号、666号</t>
  </si>
  <si>
    <t>拟入境进行营业性演出的外国文艺表演团体、个人出具工作证明</t>
  </si>
  <si>
    <t>【规范性文件】《外国人入境完成短期工作任务的相关办理程序（试行）》（人社部发〔2014〕78号）第五条第二点拟入境进行营业性演出的外国文艺表演团体、个人，在境内停留时间不超过90日的，文化主管部门为其出具工作证明。</t>
  </si>
  <si>
    <t>香港特别行政区、澳门特别行政区服务提供者在内地设立内地方控股的合资文艺表演团体从事营业性演出活动审批</t>
  </si>
  <si>
    <t>《内地与香港关于建立更紧密经贸关系的安排》补充协议九：允许香港服务提供者在内地设立内地方控股的合资演出团体。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</si>
  <si>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</si>
  <si>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香港特别行政区、澳门特别行政区服务提供者在内地设立内地方控股的合资文艺表演团体从事营业性演出活动变更（法定代表人、主要负责人）</t>
  </si>
  <si>
    <t>香港特别行政区、澳门特别行政区服务提供者在内地设立内地方控股的合资文艺表演团体从事营业性演出活动变更（名称）</t>
  </si>
  <si>
    <t>香港特别行政区、澳门特别行政区服务提供者在内地设立内地方控股的合资文艺表演团体从事营业性演出活动变更（地址-自有场地）</t>
  </si>
  <si>
    <t>香港特别行政区、澳门特别行政区服务提供者在内地设立内地方控股的合资文艺表演团体从事营业性演出活动变更（地址-租赁场地）</t>
  </si>
  <si>
    <t>香港特别行政区、澳门特别行政区服务提供者在内地设立内地方控股的合资文艺表演团体从事营业性演出活动变更（经营范围）</t>
  </si>
  <si>
    <t>香港特别行政区、澳门特别行政区服务提供者在内地设立内地方控股的合资文艺表演团体从事营业性演出活动延续</t>
  </si>
  <si>
    <t>香港特别行政区、澳门特别行政区服务提供者在内地设立内地方控股的合资文艺表演团体从事营业性演出活动注销</t>
  </si>
  <si>
    <t>香港特别行政区、澳门特别行政区服务提供者在内地设立内地方控股的合资文艺表演团体从事营业性演出活动补证</t>
  </si>
  <si>
    <t>香港特别行政区、澳门特别行政区服务提供者在内地设立内地方控股的合资文艺表演团体从事营业性演出活动换证</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</si>
  <si>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</si>
  <si>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</si>
  <si>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</si>
  <si>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</si>
  <si>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</si>
  <si>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</si>
  <si>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</si>
  <si>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</si>
  <si>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</si>
  <si>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</si>
  <si>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</si>
  <si>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</si>
  <si>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</si>
  <si>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</si>
  <si>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</si>
  <si>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</si>
  <si>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</si>
  <si>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</si>
  <si>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</si>
  <si>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</si>
  <si>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</si>
  <si>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</si>
  <si>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</si>
  <si>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</si>
  <si>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【河南省国家安全厅】</t>
  </si>
  <si>
    <t>涉及国家安全事项的建设项目审批</t>
  </si>
  <si>
    <t>《国务院对确需保留的行政审批项目设定行政许可的决定》（国务院令第412号）附件第66项：“涉及国家安全事项的建设项目审批”。实施机关：安全部、地方各级国家安全机关。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t>
  </si>
  <si>
    <t>涉及国家安全事项的建设项目审批（立项选址阶段）</t>
  </si>
  <si>
    <t>涉及国家安全事项的建设项目审批（建设工程规划许可阶段）</t>
  </si>
  <si>
    <t>涉及国家安全事项的建设项目审批（工程竣工验收阶段）</t>
  </si>
  <si>
    <t>【河南省国防科工局】</t>
  </si>
  <si>
    <t>民用爆炸物品销售许可</t>
  </si>
  <si>
    <t>《民用爆炸物品安全管理条例》（2006年5月10日国务院令第466号，2014年7月29日予以修订）第十九条：申请从事民用爆炸物品销售的企业，应当向所在地省、自治区、直辖市人民政府民用爆炸物品行业主管部门提交申请书等材料，省级民用爆炸物品行业主管部门对符合条件的，核发《民用爆炸物品销售许可证》。</t>
  </si>
  <si>
    <t>民用爆炸物品安全生产许可</t>
  </si>
  <si>
    <t>《民用爆炸物品安全管理条例》（2006年5月10日国务院令第466号，2014年7月29日予以修订）第十三条：取得《民用爆炸物品生产许可证》的企业应当在基本建设完成后，向省、自治区、直辖市人民政府民用爆炸物品行业主管部门申请安全生产许可。</t>
  </si>
  <si>
    <t>【中国铁路郑州局集团有限公司】</t>
  </si>
  <si>
    <t>铁路车站和线路命名、更名审批</t>
  </si>
  <si>
    <t>车站命名、更名</t>
  </si>
  <si>
    <t>《地名管理条例》（国发〔1986〕11号）第六条：“地名命名、更名的审批权限和程序如下：（五）各专业部门使用的具有地名意义的台、站、港、场等名称，在征得当地人民政府同意后，由专业主管部门审批。”</t>
  </si>
  <si>
    <t>线路命名、更名</t>
  </si>
  <si>
    <t>【河南省科学技术厅】</t>
  </si>
  <si>
    <t>实验动物生产和使用许可</t>
  </si>
  <si>
    <t>《实验动物许可证管理办法（试行）》</t>
  </si>
  <si>
    <t>实验动物生产许可（新申请）</t>
  </si>
  <si>
    <t>实验动物生产许可（变更）</t>
  </si>
  <si>
    <t>实验动物生产许可（到期换证）</t>
  </si>
  <si>
    <t>实验动物生产许可（注销）</t>
  </si>
  <si>
    <t>实验动物使用许可（新申请）</t>
  </si>
  <si>
    <t>实验动物使用许可（变更）</t>
  </si>
  <si>
    <t>实验动物使用许可（到期换证）</t>
  </si>
  <si>
    <t>实验动物使用许可（注销）</t>
  </si>
  <si>
    <t>外国人来华工作许可</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</si>
  <si>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t>
  </si>
  <si>
    <t>境外申请外国人来华工作许可</t>
  </si>
  <si>
    <t>境内申请外国人来华工作许可</t>
  </si>
  <si>
    <t>申请外国人来华工作许可90日以下（含90日）</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</si>
  <si>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《国务院审改办关于整合外国专家和外国人来华工作两项行政许可征求意见的函》（审改办函[2015]79号）</t>
  </si>
  <si>
    <t>外国人来华工作许可延期</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</si>
  <si>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《国务院审改办关于整合外国专家和外国人来华工作两项行政许可征求意见的函》（审改办函[2015]80号）</t>
  </si>
  <si>
    <t>外国人来华工作许可变更</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</si>
  <si>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《国务院审改办关于整合外国专家和外国人来华工作两项行政许可征求意见的函》（审改办函[2015]81号）</t>
  </si>
  <si>
    <t>外国人来华工作许可注销</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</si>
  <si>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《国务院审改办关于整合外国专家和外国人来华工作两项行政许可征求意见的函》（审改办函[2015]82号）</t>
  </si>
  <si>
    <t>外国人来华工作许可证补办</t>
  </si>
  <si>
    <t>省级科技类民办非企业单位进口科教用品免税资格审核</t>
  </si>
  <si>
    <t>《关于支持科技创新进口税收政策管理办法的通知》（财关税[2016]71号）附件1第二条：符合上述条件的科技类民办非企业单位，应向科技部或省、自治区、直辖市、计划单列市、新疆生产建设兵团科技主管部门提出免税资格申请，科技主管部门会同同级民政部门按本办法第一条所列条件对其进行免税资格审核认定，对经认定符合免税资格条件的单位颁发免税资格证书，免税资格证书标明“颁发日期”，同时函告上述单位所在地直属海关。经认定符合免税资格条件的单位，自免税资格证书颁发之日起，可按规定享受支持科技创新进口税收政策</t>
  </si>
  <si>
    <t>高新技术企业认定</t>
  </si>
  <si>
    <t>【法律】《中华人民共和国企业所得税法》（中华人民共和国主席令第六十四号）第二十八条第二款国家需要重点扶持的高新技术企业，减按15%的税率征收企业所得税。
【法规】《中华人民共和国企业所得税法实施条例》（中华人民共和国国务院令[2007]512号）第九十三条第二款《国家重点支持的高新技术领域》和高新技术企业认定管理办法由国务院科技、财政、税务主管部门商国务院有关部门制订，报国务院批准后公布施行。
【规范性文件】《高新技术企业认定管理办法》（国科发火〔2016〕32号）
第八条各省、自治区、直辖市、计划单列市科技行政管理部门同本级财政、税务部门组成本地区高新技术企业认定管理机构（以下称“认定机构”）。
【规范性文件】《高新技术企业认定管理工作指引》（国科发火〔2016〕195号）
第一条组织与实施
（二）认定机构
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t>
  </si>
  <si>
    <t>科技型中小企业评价</t>
  </si>
  <si>
    <t>【规范性文件】科技部财政部国家税务总局关于印发《科技型中小企业评价办法》的通知（国科发政[2017]115号）第三条科技型中小企业评价工作采取企业自主评价、省级科技管理部门组织实施、科技部服务监督的工作模式，坚持服务引领、放管结合、公开透明的原则。第十一条第一款省级科技管理部门为入库企业赋予科技型中小企业入库登记编号。</t>
  </si>
  <si>
    <t>省级科技企业孵化器认定</t>
  </si>
  <si>
    <t>《科技部关于印发&lt;科技企业孵化器管理办法&gt;的通知》（国科发区〔2018〕300号），《河南省科技企业孵化器管理办法》（豫科〔2019〕35号）</t>
  </si>
  <si>
    <t>省级工程技术研究中心建设和管理</t>
  </si>
  <si>
    <t>《河南省科技创新平台建设与管理办法(试行)》(豫科〔2016〕83号)</t>
  </si>
  <si>
    <t>省级工程技术研究中心建设</t>
  </si>
  <si>
    <t>省级工程技术研究中心考核</t>
  </si>
  <si>
    <t>河南省院士工作站建设</t>
  </si>
  <si>
    <t>《中共河南省委办公厅河南省人民政府办公厅关于印发&lt;河南省科学技术厅职能配置内设机构和人员编制规定&gt;的通知》（厅文〔2019〕15号）第五条（八）科技人才处（河南省中国科学院、中国工程院院士工作办公室）。会同有关部门拟订科技人才队伍建设规划和政策，建立健全科技人才评价和激励机制；组织实施科技人才计划，推动全省创新型科技人才、科技领军人才和创新型科技团队等科技创新型高端人才队伍建设；负责全省两院院士培育和支持等工作，组织实施“中原学者”“中原院士基金”等两院院士培养支持计划，组织实施科学家工作室、院士工作站建设。</t>
  </si>
  <si>
    <t>省级产业技术创新战略联盟管理</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</si>
  <si>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</si>
  <si>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河南省科学技术奖组织管理</t>
  </si>
  <si>
    <t>1.以设立一项省级科学技术奖。具体办法由省、自治区、直辖市人民政府规定，报国务院科学技术行政部门备案。”2.《河南省科学技术奖励办法》（省政府令57号）第二条：“省人民政府设立河南省科学技术奖。河南省科学技术奖包括:省科学技术杰出贡献奖、省科学技术进步奖和省科学技术合作奖。”第五条：“省科学技术行政部门负责省科学技术奖评审的组织工作。”</t>
  </si>
  <si>
    <t>河南省企业研究开发财政补助管理</t>
  </si>
  <si>
    <t>《中共河南省委、河南省人民政府印发关于打好转型发展攻坚战的实施方案的通知》（豫发〔2017〕18号）；
《河南省人民政府办公厅、关于转发河南省支持转型发展攻坚战若干财政政策的通知》（豫政办〔2017〕71号）；
《河南省财政厅河南省科学技术厅河南省发展和改革委员会河南省国家税务局河南省地方税务局河南省统计局关于印发〈河南省企业研究开发财政补助实施方案（试行）〉》（豫财科〔2017〕166号）</t>
  </si>
  <si>
    <t>河南省重点研发与推广专项管理</t>
  </si>
  <si>
    <t>河南省科技攻关计划管理</t>
  </si>
  <si>
    <t>《中共河南省委、河南省人民政府关于深化科技体制改革推进创新驱动发展若干实施意见》（豫发〔2015〕13号）</t>
  </si>
  <si>
    <t>河南省科技攻关计划立项</t>
  </si>
  <si>
    <t>河南省科技攻关计划结项</t>
  </si>
  <si>
    <t>河南省软科学研究计划管理</t>
  </si>
  <si>
    <t>河南省软科学研究计划立项</t>
  </si>
  <si>
    <t>《中共河南省委、河南省人民政府关于深化科技体制改革推进创新驱动发展若干实施意见》（豫发〔2015〕14号）</t>
  </si>
  <si>
    <t>河南省软科学研究计划结项</t>
  </si>
  <si>
    <t>科研仪器与设施开放共享双向补贴管理</t>
  </si>
  <si>
    <t>《河南省科研设施和仪器向社会开放共享双向补贴实施细则》（豫科〔2018〕137号）</t>
  </si>
  <si>
    <t>省级重点实验室建设与管理</t>
  </si>
  <si>
    <t>省级重点实验室建设</t>
  </si>
  <si>
    <t>《河南省省级重点实验室建设与运行管理办法》（豫科〔2019〕166号）</t>
  </si>
  <si>
    <t>省级重点实验室建设（学科类、共建类）</t>
  </si>
  <si>
    <t>省级重点实验室建设（企业类）</t>
  </si>
  <si>
    <t>省级重点实验室验收</t>
  </si>
  <si>
    <t>省级重点实验室评估</t>
  </si>
  <si>
    <t>省级重点实验室评估（学科类）</t>
  </si>
  <si>
    <t>省级重点实验室评估（企业类）</t>
  </si>
  <si>
    <t>河南省创新龙头企业培育和管理</t>
  </si>
  <si>
    <t>河南省创新龙头企业培育</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</si>
  <si>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</si>
  <si>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t>
  </si>
  <si>
    <t>河南省文化和科技融合示范基地认定</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</si>
  <si>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人民政府关于批转河南省文化产业“双十”工程实施方案的通知》（豫政〔2013〕43号文）中明确了责任分工，省科技厅负责：“出台和落实《关于推进文化与科技融合的实施办法》；开展省级文化与科技融合示范基地创建活动；优先支持文化产业‘双十’工程单位的文化科技项目”。3.根据豫政〔2013〕43号文，河南省科学技术厅、中共河南省委宣传部、河南省财政厅、河南省文化厅、河南省广播电影电视局、河南省新闻出版局于2014年1月9日联合发文，制定《关于印发&lt;河南省文化科技创新工程实施方案&gt;的通知》（豫科〔2014〕3号文）。《河南省文化科技创新工程实施方案》第三项第（四）：“加快文化科技融合示范基地建设。”第四项第（一）：“建立由有关部门参加的文化科技创新工程联席会议机制，加强对文化科技创新工作的组织协调，省科技厅牵头负责全省文化科技创新工程的实施。”4.《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</si>
  <si>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河南省科技特派员选派和管理</t>
  </si>
  <si>
    <t>1.《国务院办公厅关于深入推行科技特派员制度的若干意见》（国办发〔2016〕32号）：“各地方要将科技特派员工作作为加强县市科技工作的重要抓手，建立健全多部门联合工作机制，结合实际制定本地区推动科技特派员创业的政策措施，抓好督查落实，推动科技特派员工作深入开展。”2.《河南省人民政府办公厅关于深入推行科技特派员制度的实施意见》（豫政办〔2016〕188号）：“加强科技特派员选派和培训,继续实施各类科技特派员创业行动,支持相关行业人才深入农村基层开展创新创业和服务。”</t>
  </si>
  <si>
    <t>河南省星创天地认定和管理</t>
  </si>
  <si>
    <t>河南省星创天地认定</t>
  </si>
  <si>
    <t>1.科技部关于发布《发展“星创天地”工作指引》的通知（国科发农﹝2016﹞210号）2.关于印发《星创天地实施细则》的通知（豫科﹝2018﹞197号）</t>
  </si>
  <si>
    <t>河南省星创天地绩效评价</t>
  </si>
  <si>
    <t>1.科技部关于发布《发展“星创天地”工作指引》的通知（国科发农﹝2016﹞210号）2.关于印发《星创天地实施细则》的通知（豫科﹝2018﹞198号）</t>
  </si>
  <si>
    <t>河南省中药现代化科技示范企业培育和管理</t>
  </si>
  <si>
    <t>河南省中药现代化科技示范企业培育</t>
  </si>
  <si>
    <t>《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t>
  </si>
  <si>
    <t>河南省中药现代化科技示范企业复核</t>
  </si>
  <si>
    <t>河南省中药材规范化种植示范基地建设和管理</t>
  </si>
  <si>
    <t>河南省中药材规范化种植示范基地培育</t>
  </si>
  <si>
    <t>河南省中药材规范化种植示范基地复核</t>
  </si>
  <si>
    <t>河南省新型研发机构管理</t>
  </si>
  <si>
    <t>河南省新型研发机构备案</t>
  </si>
  <si>
    <t>河南省科学技术厅河南省财政厅关于印发《河南省新型研发机构备案和绩效评价办法（试行）》的通知（豫科﹝2019﹞10号）</t>
  </si>
  <si>
    <t>河南省重大新型研发机构遴选</t>
  </si>
  <si>
    <t>《河南省科学技术厅河南省财政厅关于印发&lt;河南省重大新型研发机构遴选和资助暂行办法&gt;的通知》（豫科﹝2017﹞180号）</t>
  </si>
  <si>
    <t>河南省技术转移示范机构培育和管理</t>
  </si>
  <si>
    <t>河南省技术转移示范机构培育</t>
  </si>
  <si>
    <t>1.《国家技术转移体系建设方案》（国务院关于印发国家技术转移体系建设方案的通知（国发〔2017〕44号））“二.优化国家技术转移体系基础架构，（七）发展技术转移机构。加强高校、科研院所技术转移机构建设。加快社会化技术转移机构发展。”2.《中共河南省委河南省人民政府关于贯彻落实国家创新驱动发展战略纲要的实施意见》（豫发〔2016〕26号）“2.战略任务，（五）推进开放式创新，补强创新发展短板，3.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省直有关部门、中央驻豫院所、省属高校和科研院所可直接推荐。”4.《河南省人民政府关于印发河南省技术转移体系建设实施方案的通知》（豫政〔2019〕8号）“二、优化全省技术转移体系基础架构，（五）发展壮大技术转移机构。加强对全省技术转移示范机构发展的统筹、指导和协调，引导技术转移示范机构市场化、规范化发展，提升服务能力和水平。引导高校、科研院所在不增加编制的前提下建设专业化技术转移机构，组织开展科技成果推广和服务。引导各类中介机构为技术转移提供知识产权、科技金融、法律咨询、资产评估、文献情报、技术评价等专业服务。”</t>
  </si>
  <si>
    <t>河南省技术转移示范机构审核</t>
  </si>
  <si>
    <t>1.《国家技术转移体系建设方案》（国务院关于印发国家技术转移体系建设方案的通知（国发〔2017〕44号））“二、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3.《河南省人民政府关于印发河南省技术转移体系建设实施方案的通知》（豫政〔2019〕8号）“二、优化全省技术转移体系基础架构，（五）发展壮大技术转移机构。对促成技术在省内转移转化的省级以上技术转移示范机构，省财政按其上年度技术合同成交额（依据转账凭证和发票）给予最高2%的后补助，每家机构每年最高不超过100万元。”</t>
  </si>
  <si>
    <t>创新创业大赛服务</t>
  </si>
  <si>
    <t>《科技部关于举办第八届中国创新创业大赛的通知》（国科发火〔2019〕106号）、《中国创新创业大赛地方赛工作指引》（2019年修订版）</t>
  </si>
  <si>
    <t>省级大学科技园认定管理</t>
  </si>
  <si>
    <t>1.科技部教育部关于印发《国家大学科技园管理办法》的通知（国科发区〔2019〕117号）2.河南省人民政府《关于发展众创空间推进大众创新创业的实施意见》（豫政〔2015〕31号）3.河南省人民政府办公厅《关于支持大众创业万众创新基地建设的实施意见》（豫政办〔2017〕28号）4.《河南省大学科技园管理办法》（豫科〔2019〕137号）</t>
  </si>
  <si>
    <t>河南省众创空间备案管理</t>
  </si>
  <si>
    <t>1.科技部《发展众创空间工作指引》（国科发火〔2015〕297号），2.河南省人民政府《关于发展众创空间推进大众创新创业的实施意见》（豫政〔2015〕31号），3.河南省人民政府办公厅《关于支持大众创业万众创新基地建设的实施意见》（豫政办〔2017〕28号），4.《河南省众创空间管理办法》（豫科〔2020〕101号）</t>
  </si>
  <si>
    <t>河南省国际联合实验室建设和管理</t>
  </si>
  <si>
    <t>1.《国家国际科技合作基地管理办法》（国科发外〔2011〕316号）文件相关规定；2.《河南省国际联合实验室管理办法（试行）》（豫科外〔2011〕19号）文件相关规定；3.《关于开展2018年度河南省国际联合实验室培育工作的通知》（豫科外〔2018〕9号）；4.《关于开展2018年度河南省国际联合实验室培育工作的通知》（豫科外〔2018〕9号）。</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</si>
  <si>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</si>
  <si>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</si>
  <si>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</si>
  <si>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</si>
  <si>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</si>
  <si>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</si>
  <si>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</si>
  <si>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</si>
  <si>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</si>
  <si>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</si>
  <si>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</si>
  <si>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</si>
  <si>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</si>
  <si>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</si>
  <si>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</si>
  <si>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</si>
  <si>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</si>
  <si>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</si>
  <si>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</si>
  <si>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</si>
  <si>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</si>
  <si>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</si>
  <si>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</si>
  <si>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</si>
  <si>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</si>
  <si>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</si>
  <si>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</si>
  <si>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</si>
  <si>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</si>
  <si>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</si>
  <si>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</si>
  <si>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</si>
  <si>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</si>
  <si>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</si>
  <si>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</si>
  <si>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</si>
  <si>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</si>
  <si>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</si>
  <si>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</si>
  <si>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</si>
  <si>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</si>
  <si>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</si>
  <si>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</si>
  <si>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</si>
  <si>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</si>
  <si>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</si>
  <si>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</si>
  <si>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</si>
  <si>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</si>
  <si>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</si>
  <si>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</si>
  <si>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</si>
  <si>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</si>
  <si>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</si>
  <si>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</si>
  <si>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【河南省人力资源和社会保障厅】</t>
  </si>
  <si>
    <t>社会保险登记</t>
  </si>
  <si>
    <t>企业社会保险登记</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</si>
  <si>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</si>
  <si>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</si>
  <si>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</si>
  <si>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</si>
  <si>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</si>
  <si>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</si>
  <si>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</si>
  <si>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</si>
  <si>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</si>
  <si>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</si>
  <si>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</si>
  <si>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</si>
  <si>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</si>
  <si>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</si>
  <si>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</si>
  <si>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</si>
  <si>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</si>
  <si>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</si>
  <si>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</si>
  <si>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</si>
  <si>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</si>
  <si>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</si>
  <si>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</si>
  <si>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</si>
  <si>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</si>
  <si>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</si>
  <si>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</si>
  <si>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</si>
  <si>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</si>
  <si>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</si>
  <si>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</si>
  <si>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</si>
  <si>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</si>
  <si>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</si>
  <si>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</si>
  <si>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</si>
  <si>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</si>
  <si>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</si>
  <si>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</si>
  <si>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</si>
  <si>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</si>
  <si>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</si>
  <si>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</si>
  <si>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</si>
  <si>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</si>
  <si>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</si>
  <si>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</si>
  <si>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</si>
  <si>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</si>
  <si>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</si>
  <si>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</si>
  <si>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</si>
  <si>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</si>
  <si>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</si>
  <si>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</si>
  <si>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</si>
  <si>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</si>
  <si>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</si>
  <si>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</si>
  <si>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</si>
  <si>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企业在职人员缴费工资变更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</si>
  <si>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</si>
  <si>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</si>
  <si>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</si>
  <si>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</si>
  <si>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</si>
  <si>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</si>
  <si>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</si>
  <si>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</si>
  <si>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</si>
  <si>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</si>
  <si>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</si>
  <si>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</si>
  <si>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</si>
  <si>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</si>
  <si>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</si>
  <si>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</si>
  <si>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</si>
  <si>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</si>
  <si>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</si>
  <si>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</si>
  <si>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企业人员退休申请（已有社会化发放信息-提前退休）</t>
  </si>
  <si>
    <t>企业人员退休申请（无社会化发放信息-提前退休）</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</si>
  <si>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</si>
  <si>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</si>
  <si>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</si>
  <si>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</si>
  <si>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</si>
  <si>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</si>
  <si>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</si>
  <si>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</si>
  <si>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</si>
  <si>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</si>
  <si>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</si>
  <si>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</si>
  <si>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</si>
  <si>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</si>
  <si>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</si>
  <si>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</si>
  <si>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</si>
  <si>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</si>
  <si>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</si>
  <si>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</si>
  <si>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</si>
  <si>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</si>
  <si>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</si>
  <si>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</si>
  <si>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</si>
  <si>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</si>
  <si>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</si>
  <si>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重复缴费个人账户返还（企业）</t>
  </si>
  <si>
    <t>养老在职出国定居（企业）</t>
  </si>
  <si>
    <t>企业人员个人账户一次性待遇申领（退休时缴费不足15年自愿退保）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</si>
  <si>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</si>
  <si>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</si>
  <si>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</si>
  <si>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</si>
  <si>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</si>
  <si>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</si>
  <si>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</si>
  <si>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</si>
  <si>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</si>
  <si>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</si>
  <si>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</si>
  <si>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</si>
  <si>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</si>
  <si>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</si>
  <si>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</si>
  <si>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</si>
  <si>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</si>
  <si>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</si>
  <si>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</si>
  <si>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</si>
  <si>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</si>
  <si>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</si>
  <si>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</si>
  <si>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</si>
  <si>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</si>
  <si>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</si>
  <si>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</si>
  <si>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</si>
  <si>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</si>
  <si>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</si>
  <si>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《人力资源和社会保障部社会保险费申报缴纳管理规定》（人力资源和社会保障部令第20号）</t>
  </si>
  <si>
    <t>单位缓缴登记</t>
  </si>
  <si>
    <t>工伤保险服务</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</si>
  <si>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</si>
  <si>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</si>
  <si>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</si>
  <si>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</si>
  <si>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</si>
  <si>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</si>
  <si>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</si>
  <si>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</si>
  <si>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</si>
  <si>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</si>
  <si>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</si>
  <si>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</si>
  <si>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</si>
  <si>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</si>
  <si>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</si>
  <si>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</si>
  <si>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</si>
  <si>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辅助器具配置或更换申请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</si>
  <si>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</si>
  <si>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</si>
  <si>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</si>
  <si>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</si>
  <si>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</si>
  <si>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</si>
  <si>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</si>
  <si>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</si>
  <si>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</si>
  <si>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</si>
  <si>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</si>
  <si>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</si>
  <si>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</si>
  <si>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</si>
  <si>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</si>
  <si>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</si>
  <si>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</si>
  <si>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</si>
  <si>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</si>
  <si>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</si>
  <si>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</si>
  <si>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</si>
  <si>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</si>
  <si>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</si>
  <si>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</si>
  <si>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</si>
  <si>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</si>
  <si>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</si>
  <si>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</si>
  <si>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</si>
  <si>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</si>
  <si>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</si>
  <si>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</si>
  <si>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</si>
  <si>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</si>
  <si>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</si>
  <si>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</si>
  <si>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</si>
  <si>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</si>
  <si>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</si>
  <si>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</si>
  <si>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</si>
  <si>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</si>
  <si>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</si>
  <si>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</si>
  <si>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</si>
  <si>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</si>
  <si>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</si>
  <si>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</si>
  <si>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技能提升补贴申领</t>
  </si>
  <si>
    <t>职业技能提升补贴申领</t>
  </si>
  <si>
    <t>设立技工学校审批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</si>
  <si>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11项：设立技工学校审批。下放后实施机关：设立普通技工学校、高级技工学校由省级人民政府人力资源社会保障部门审批，设立技师学院由省级人民政府审批。</t>
  </si>
  <si>
    <t>技工学校设立审批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</si>
  <si>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12项：设立技工学校审批。下放后实施机关：设立普通技工学校、高级技工学校由省级人民政府人力资源社会保障部门审批，设立技师学院由省级人民政府审批。</t>
  </si>
  <si>
    <t>技工学校延续审批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</si>
  <si>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13项：设立技工学校审批。下放后实施机关：设立普通技工学校、高级技工学校由省级人民政府人力资源社会保障部门审批，设立技师学院由省级人民政府审批。</t>
  </si>
  <si>
    <t>技工学校变更审批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</si>
  <si>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14项：设立技工学校审批。下放后实施机关：设立普通技工学校、高级技工学校由省级人民政府人力资源社会保障部门审批，设立技师学院由省级人民政府审批。</t>
  </si>
  <si>
    <t>技工学校终止办学</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</si>
  <si>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</si>
  <si>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</si>
  <si>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</si>
  <si>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省直民办职业培训学校设立审批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</si>
  <si>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</si>
  <si>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</si>
  <si>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</si>
  <si>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</si>
  <si>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</si>
  <si>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</si>
  <si>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</si>
  <si>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</si>
  <si>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</si>
  <si>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</si>
  <si>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中外合作职业技能培训机构设立、分立、合并、变更及终止审批</t>
  </si>
  <si>
    <t>《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t>
  </si>
  <si>
    <t>中外合作职业技能培训机构设立审批</t>
  </si>
  <si>
    <t>中外合作职业技能培训机构分立、合并审批</t>
  </si>
  <si>
    <t>中外合作职业技能培训机构变更审批</t>
  </si>
  <si>
    <t>中外合作职业技能培训机构终止审批</t>
  </si>
  <si>
    <t>中外合作职业技能培训项目设立审批</t>
  </si>
  <si>
    <t>《中华人民共和国中外合作办学条例》（2003年3月1日国务院令第372号，2013年7月18日予以修改）第六十一条：……外国教育机构同中国教育机构在中国境内合作举办以中国公民为主要招生对象的实施职业技能培训的合作办学项目的具体审批和管理办法，由国务院劳动行政部门制定。 《中外合作职业技能培训办学管理办法》（2006年7月26日劳动和社会保障部令第27号，2015年4月30日予以修改）第二十六条：申请举办中外合作职业培训办学项目，由拟举办项目所在地的省、自治区、直辖市人民政府劳动保障行政部门审批，并报国务院劳动保障行政部门备案。第四十三条：有下列情形之一的，中外合作职业技能培训办学项目终止：（一）根据合作协议要求终止，并经审批机关批准的；（二）中外合作办学者有一方被依法吊销办学资格的；（三）被吊销中外合作办学项目批准书的。……第五十六条：香港特别行政区、澳门特别行政区和台湾地区的教育机构与内地教育机构合作举办职业技能培训或者办学项目的，参照本办法执行，国家另有规定的除外。</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</si>
  <si>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</si>
  <si>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</si>
  <si>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</si>
  <si>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</si>
  <si>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</si>
  <si>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</si>
  <si>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</si>
  <si>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</si>
  <si>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</si>
  <si>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</si>
  <si>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</si>
  <si>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</si>
  <si>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</si>
  <si>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</si>
  <si>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</si>
  <si>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补充保险经办机构资格认定</t>
  </si>
  <si>
    <t>年金基金管理合同备案</t>
  </si>
  <si>
    <t>1.《中华人民共和国行政许可法》（中华人民共和国主席令第七号）； 2.《国务院对确需保留的行政审批项目设定行政许可的决定》（国务院令第412号）第92项； 3.《企业年金基金管理机构资格认定暂行办法》（劳动保障部令第24号，2015年根据《人力资源社会保障部关于修改部分规章的决定》修订，2016年根据《国务院关于第二批清理规范192项国务院部门行政审批中介服务事项的决定》修订）； 4.《企业年金基金管理机构资格认定专家评审规则》（劳社部发〔2004〕32号）； 5.《企业年金基金管理办法》（人力资源社会保障部令第11号）； 6.《关于企业年金方案和基金管理合同备案有关问题的通知》（劳社部发〔2005〕35号）； 7.《关于企业年金集合计划试点的有关问题的通知》（人社部发〔2011〕43号）； 8.《关于企业年金养老金产品有关问题的通知》（人社部发〔2013〕24号）。</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</si>
  <si>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</si>
  <si>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</si>
  <si>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</si>
  <si>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</si>
  <si>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</si>
  <si>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</si>
  <si>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</si>
  <si>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</si>
  <si>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</si>
  <si>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</si>
  <si>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</si>
  <si>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</si>
  <si>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</si>
  <si>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</si>
  <si>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</si>
  <si>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</si>
  <si>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</si>
  <si>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</si>
  <si>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</si>
  <si>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</si>
  <si>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</si>
  <si>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</si>
  <si>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</si>
  <si>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</si>
  <si>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</si>
  <si>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</si>
  <si>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</si>
  <si>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</si>
  <si>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</si>
  <si>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</si>
  <si>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</si>
  <si>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</si>
  <si>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</si>
  <si>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</si>
  <si>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</si>
  <si>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</si>
  <si>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</si>
  <si>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</si>
  <si>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</si>
  <si>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</si>
  <si>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</si>
  <si>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</si>
  <si>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</si>
  <si>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</si>
  <si>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</si>
  <si>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</si>
  <si>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</si>
  <si>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</si>
  <si>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</si>
  <si>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</si>
  <si>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</si>
  <si>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</si>
  <si>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</si>
  <si>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高等学校等毕业生接收手续办理</t>
  </si>
  <si>
    <t>就业见习补贴申领</t>
  </si>
  <si>
    <t>求职创业补贴申领（毕业年度内离校未就业高校毕业生）</t>
  </si>
  <si>
    <t>求职创业补贴申领（毕业年度困难高校毕业生）</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</si>
  <si>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</si>
  <si>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</si>
  <si>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</si>
  <si>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</si>
  <si>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</si>
  <si>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</si>
  <si>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</si>
  <si>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</si>
  <si>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</si>
  <si>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</si>
  <si>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</si>
  <si>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</si>
  <si>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</si>
  <si>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</si>
  <si>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</si>
  <si>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</si>
  <si>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</si>
  <si>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</si>
  <si>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</si>
  <si>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</si>
  <si>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</si>
  <si>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</si>
  <si>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</si>
  <si>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</si>
  <si>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</si>
  <si>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</si>
  <si>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</si>
  <si>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</si>
  <si>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人才集体户口管理服务</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</si>
  <si>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</si>
  <si>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</si>
  <si>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</si>
  <si>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</si>
  <si>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博士后科研流动站申报</t>
  </si>
  <si>
    <t>博士后进出站办理</t>
  </si>
  <si>
    <t>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t>
  </si>
  <si>
    <t>博士后进站办理</t>
  </si>
  <si>
    <t>博士后出站办理</t>
  </si>
  <si>
    <t>博士后退站办理</t>
  </si>
  <si>
    <t>河南省博士后创新实践基地设立批准</t>
  </si>
  <si>
    <t xml:space="preserve">1.《关于博士后创新实践基地建设有关问题的通知》（人社部发〔2011〕21号）第七条：“博士后创新实践基地的设立、考核、管理等工作由省级人力资源社会保障部门负责。对管理规范、成绩突出的博士后创新实践基地，可优先设立博士后科研工作站。” 
2.《关于印发〈河南省博士后创新实践基地管理办法〉的通知》（豫人社办〔2017〕59号）第九条：“建立基地，由单位提出申请，省辖市、直管县（市）人力资源社会保障部门或省直主管部门对申报材料进行复核和实地考察，提出推荐意见，报省人力资源社会保障厅。”；第十条：“省人力资源社会保障厅组织专家对申请基地的单位进行考察论证、综合评议，确定建立基地单位，并发文公布和授牌。”
</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</si>
  <si>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</si>
  <si>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</si>
  <si>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</si>
  <si>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</si>
  <si>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</si>
  <si>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</si>
  <si>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</si>
  <si>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海外留学人才来豫工作就业报到证办理</t>
  </si>
  <si>
    <t>《关于建立海外留学人才来豫工作绿色通道的意见》（豫政办〔2011〕88号） 第十条：“出国前未就业,或出国时办理了辞职、离职等解除公职手续的海外留学人才，到我省非省直党政机关、事业单位工作的，可凭国（境）外学历学位认证书、留学回国人员证明、用人单位接收函、档案保管证明、身份证等材料，到省留学回国服务机构办理《河南省留学人员就业报到证》，并凭证办理相关就业、落户手续。”</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</si>
  <si>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</si>
  <si>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</si>
  <si>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</si>
  <si>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</si>
  <si>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</si>
  <si>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</si>
  <si>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</si>
  <si>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</si>
  <si>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</si>
  <si>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</si>
  <si>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</si>
  <si>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</si>
  <si>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</si>
  <si>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</si>
  <si>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</si>
  <si>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</si>
  <si>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劳动能力鉴定申请</t>
  </si>
  <si>
    <t>工伤职工伤残等级鉴定</t>
  </si>
  <si>
    <t>非因工伤残或因病丧失劳动能力程度鉴定</t>
  </si>
  <si>
    <t>工伤与疾病因果关系鉴定</t>
  </si>
  <si>
    <t>工伤职工旧伤复发鉴定</t>
  </si>
  <si>
    <t>工伤职工辅助器具配置鉴定</t>
  </si>
  <si>
    <t>离休人员护理依赖程度鉴定</t>
  </si>
  <si>
    <t>劳动能力再次鉴定申请</t>
  </si>
  <si>
    <t>非因工伤残或因病丧失劳动能力程度再次鉴定</t>
  </si>
  <si>
    <t>劳动能力复查鉴定申请</t>
  </si>
  <si>
    <t>工伤预防项目申报</t>
  </si>
  <si>
    <t>协议医疗机构的确认</t>
  </si>
  <si>
    <t>协议康复机构的确认</t>
  </si>
  <si>
    <t>辅助器具配置协议机构的确认</t>
  </si>
  <si>
    <t>停工留薪期确认和延长确认</t>
  </si>
  <si>
    <t>【河南省体育局】</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</si>
  <si>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</si>
  <si>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</si>
  <si>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</si>
  <si>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</si>
  <si>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</si>
  <si>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</si>
  <si>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</si>
  <si>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</si>
  <si>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</si>
  <si>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</si>
  <si>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</si>
  <si>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</si>
  <si>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</si>
  <si>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</si>
  <si>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</si>
  <si>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</si>
  <si>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</si>
  <si>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</si>
  <si>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</si>
  <si>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</si>
  <si>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</si>
  <si>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</si>
  <si>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</si>
  <si>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</si>
  <si>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一级社会体育指导员审批（正常晋升）</t>
  </si>
  <si>
    <t>一级社会体育指导员审批（破格授予）</t>
  </si>
  <si>
    <t>二级社会体育指导员审批</t>
  </si>
  <si>
    <t>三级社会体育指导员审批</t>
  </si>
  <si>
    <t>从事射击竞技体育运动单位审批</t>
  </si>
  <si>
    <t>《中华人民共和国枪支管理法》（1996年7月5日主席令第72号，2015年4月24日予以修改）第六条：下列单位可以配置民用枪支：（一）经省级人民政府体育行政主管部门批准专门从事射击竞技体育运动的单位、经省级人民政府公安机关批准批准的营业性射击场，可以配置射击运动枪支。</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</si>
  <si>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</si>
  <si>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</si>
  <si>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</si>
  <si>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</si>
  <si>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</si>
  <si>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</si>
  <si>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</si>
  <si>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</si>
  <si>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</si>
  <si>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</si>
  <si>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一级运动员授予</t>
  </si>
  <si>
    <t>二级运动员认定（篮球、足球等大项目）</t>
  </si>
  <si>
    <t>二级运动员认定（计时项目）</t>
  </si>
  <si>
    <t>二级运动员认定（一般项目）</t>
  </si>
  <si>
    <t>三级运动员认定（篮球、足球等大项目）</t>
  </si>
  <si>
    <t>三级运动员认定（计时项目）</t>
  </si>
  <si>
    <t>三级运动员认定（一般项目）</t>
  </si>
  <si>
    <t>【河南省民族宗教事务委员会】</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</si>
  <si>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</si>
  <si>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</si>
  <si>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</si>
  <si>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11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</si>
  <si>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</si>
  <si>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</si>
  <si>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</si>
  <si>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13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</si>
  <si>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</si>
  <si>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</si>
  <si>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</si>
  <si>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15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</si>
  <si>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</si>
  <si>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</si>
  <si>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</si>
  <si>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17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</si>
  <si>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公民民族成份变更（年满十八周岁不满二十周岁）市级复审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</si>
  <si>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</si>
  <si>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</si>
  <si>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</si>
  <si>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</si>
  <si>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</si>
  <si>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</si>
  <si>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</si>
  <si>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</si>
  <si>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</si>
  <si>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</si>
  <si>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</si>
  <si>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</si>
  <si>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</si>
  <si>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</si>
  <si>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</si>
  <si>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</si>
  <si>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</si>
  <si>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</si>
  <si>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</si>
  <si>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</si>
  <si>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</si>
  <si>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【河南省退役军人事务厅】</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</si>
  <si>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</si>
  <si>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</si>
  <si>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</si>
  <si>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</si>
  <si>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</si>
  <si>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</si>
  <si>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</si>
  <si>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</si>
  <si>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</si>
  <si>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</si>
  <si>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</si>
  <si>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</si>
  <si>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</si>
  <si>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</si>
  <si>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</si>
  <si>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</si>
  <si>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</si>
  <si>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</si>
  <si>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</si>
  <si>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</si>
  <si>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</si>
  <si>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</si>
  <si>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</si>
  <si>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</si>
  <si>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</si>
  <si>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</si>
  <si>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</si>
  <si>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</si>
  <si>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</si>
  <si>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</si>
  <si>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</si>
  <si>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</si>
  <si>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</si>
  <si>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</si>
  <si>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</si>
  <si>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</si>
  <si>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</si>
  <si>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</si>
  <si>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</si>
  <si>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</si>
  <si>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</si>
  <si>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</si>
  <si>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</si>
  <si>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</si>
  <si>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</si>
  <si>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</si>
  <si>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</si>
  <si>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</si>
  <si>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</si>
  <si>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</si>
  <si>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</si>
  <si>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</si>
  <si>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</si>
  <si>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</si>
  <si>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</si>
  <si>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</si>
  <si>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</si>
  <si>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</si>
  <si>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</si>
  <si>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</si>
  <si>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</si>
  <si>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</si>
  <si>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【行政法规】《军人抚恤优待条例》（国务院中央军委令第602号）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</si>
  <si>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</si>
  <si>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</si>
  <si>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</si>
  <si>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</si>
  <si>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</si>
  <si>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</si>
  <si>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【河南省自然资源厅】</t>
  </si>
  <si>
    <t>勘查矿产资源审批</t>
  </si>
  <si>
    <t>新设探矿权登记</t>
  </si>
  <si>
    <t>1、《中华人民共和国矿产资源法》第三条第三款：“勘查、开采矿产资源，必须依法分别申请、经批准取得探矿权、采矿权，并办理登记。”2、《矿产资源勘查区块登记管理办法》（国务院令第240号）第四条第三款：“勘查下列矿产资源，由省、自治区、直辖市人民政府地质矿产主管部门审批登记，颁发勘查许可证……”</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</si>
  <si>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</si>
  <si>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</si>
  <si>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</si>
  <si>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</si>
  <si>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探矿权注销登记</t>
  </si>
  <si>
    <t>《矿产资源勘查区块登记管理办法》（国务院令第240号）第二十一条第四款：“探矿权保留期届满，勘查许可证应当予以注销。”第二十四条第一款：“有下列情形之一的……，办理勘查许可证注销登记手续：（一）勘查许可证有效期届满，不办理延续登记或者不申请保留探矿权的；（二）申请采矿权的；（三）因故需要撤销勘查项目的。”</t>
  </si>
  <si>
    <t>探矿权变更登记</t>
  </si>
  <si>
    <t>《矿产资源勘查区块登记管理办法》（国务院令第240号）第二十二条：“有下列情形之一的，探矿权人应当在勘查许可证有效期内，向登记管理机关申请变更登记：（一）扩大或者缩小勘查区块范围的……”</t>
  </si>
  <si>
    <t>探矿权扩大勘查范围（含合并）变更登记</t>
  </si>
  <si>
    <t>探矿权缩小勘查范围（含分立）变更登记</t>
  </si>
  <si>
    <t>《矿产资源勘查区块登记管理办法》（国务院令第240号）第二十二条：“有下列情形之一的，探矿权人应当在勘查许可证有效期内，向登记管理机关申请变更登记......（二）改变勘查工作对象的......”</t>
  </si>
  <si>
    <t>探矿权勘查主矿种变更登记</t>
  </si>
  <si>
    <t>《矿产资源勘查区块登记管理办法》（国务院令第240号）第二十二条：“有下列情形之一的，探矿权人应当在勘查许可证有效期内，向登记管理机关申请变更登记……（四）探矿权人改变名称或者地址的。”</t>
  </si>
  <si>
    <t>探矿权人名称变更登记</t>
  </si>
  <si>
    <t>1、《中华人民共和国矿产资源法》第六条：“......（一）探矿权人有权在划定的勘查作业区内进行规定的勘查作业,有权优先取得勘查作业区内矿产资源的采矿权。探矿权人在完成规定的最低勘查投入后,经依法批准,可以将探矿权转让他人。......”2、《矿产资源勘查区块登记管理办法》（国务院令第240号）第二十二条：“有下列情形之一的，探矿权人应当在勘查许可证有效期内，向登记管理机关申请变更登记......（三）经依法批准转让探矿权的......”</t>
  </si>
  <si>
    <t>探矿权转让变更登记</t>
  </si>
  <si>
    <t>勘查许可证补发</t>
  </si>
  <si>
    <t>《国土资源部关于进一步规范矿产资源勘查审批登记管理的通知》（国土资规[2017]14号）（二十七）勘查许可证遗失需补办的，申请人持补办申请书向原登记管理机关申请补办。</t>
  </si>
  <si>
    <t>开采矿产资源审批</t>
  </si>
  <si>
    <t>开采矿产资源划定矿区范围批准</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</si>
  <si>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</si>
  <si>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</si>
  <si>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</si>
  <si>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</si>
  <si>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</si>
  <si>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</si>
  <si>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</si>
  <si>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</si>
  <si>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</si>
  <si>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</si>
  <si>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</si>
  <si>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</si>
  <si>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</si>
  <si>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</si>
  <si>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</si>
  <si>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</si>
  <si>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</si>
  <si>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</si>
  <si>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采矿许可证补发</t>
  </si>
  <si>
    <t>《国土资源部关于完善矿产资源开采审批登记管理有关事项的通知》（国土资规[2017]16号）（二十三）采矿许可证遗失或损毁需要补领的，采矿权人持补领采矿许可证申请书到原登记管理机关申请补办采矿许可证。</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</si>
  <si>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</si>
  <si>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</si>
  <si>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</si>
  <si>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</si>
  <si>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</si>
  <si>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</si>
  <si>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68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</si>
  <si>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建设项目用地预审（非贫困县涉永久基本农田）初审转报</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</si>
  <si>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69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</si>
  <si>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建设项目用地预审与规划选址（贫困县涉永久基本农田）核发</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</si>
  <si>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70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</si>
  <si>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建设项目用地预审与规划选址（不涉永久基本农田但跨省辖市、省直管县市）核发</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</si>
  <si>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71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</si>
  <si>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承接省下放权限的建设项目用地预审与规划选址（设区市市域范围内）</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</si>
  <si>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</si>
  <si>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</si>
  <si>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建设项目压覆重要矿床（矿产资源）审批</t>
  </si>
  <si>
    <t>（1）《中华人民共和国矿产资源法》第三十三条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2）《中华人民共和国矿产资源法实施细则》第三十五条　建设单位在建设铁路、公路、工厂、水库、输油管道、输电线路和各种大型建筑物前，必须向所在地的省、自治区、直辖市人民政府地质矿产主管部门了解拟建工程所在地区的矿产资源分布情况，并在建设项目设计任务书报请审批时附具地质矿产主管部门的证明。（3）《河南省实施《矿产资源法》办法》 第四十七条；（4）《国土资源部关于进一步做好建设项目压覆重要矿产资源审批管理工作的通知》(国土资发[2010]137号)；（5）《河南省人民政府办公厅关于进一步加强建设项目压覆重要矿产资源管理工作的通知》(豫政办101号)</t>
  </si>
  <si>
    <t>矿产资源储量评审备案（原名称：矿产资源储量评审备案与储量登记核准）</t>
  </si>
  <si>
    <t xml:space="preserve">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t>
  </si>
  <si>
    <t>建设项目压覆重要矿产资源储量评审备案</t>
  </si>
  <si>
    <t>探矿权转采矿权储量评审备案（省级发证）</t>
  </si>
  <si>
    <t>采矿权变更矿种与范围储量评审备案（省级发证）</t>
  </si>
  <si>
    <t>采矿期间资源量发生重大变化的储量评审备案（省级发证）</t>
  </si>
  <si>
    <t>探矿权转采矿权储量评审备案（市、县发证）</t>
  </si>
  <si>
    <t>采矿权变更矿种与范围储量评审备案（市、县发证）</t>
  </si>
  <si>
    <t>采矿期间资源量发生重大变化的储量评审备案（市、县发证）</t>
  </si>
  <si>
    <t>省政府批准实行授权经营和国家作价出资（入股）方式配置土地的企业或事业单位土地资产处置总体方案和具体方案的审核</t>
  </si>
  <si>
    <t xml:space="preserve">《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t>
  </si>
  <si>
    <t>地质灾害防治单位资质审批</t>
  </si>
  <si>
    <t>地质灾害危险性评估单位资质审批</t>
  </si>
  <si>
    <t>《地质灾害危险性评估单位资质管理办法 》（2005年5月20日国土资源部令第29号发布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根据2019年7月16日自然资源部第2次部务会议《自然资源部关于第一批废止和修改的部门规章的决定》第二次修正）第十四条 申请地质灾害危险性评估资质的单位，应当在审批机关公告确定的受理时限内向审批机关提出申请，并提交以下材料： （一）资质申报表； （二）单位法人资格证明文件、设立单位的批准文件； （三）在当地工商部门注册或者有关部门登记的证明文件； （四）法定代表人和技术负责人简历以及任命、聘用文件； （五）资质申报表中所列技术人员的专业技术职称证书、毕业证书、身份证； （六）承担地质灾害危险性评估工作的主要业绩以及有关证明文件；高级职称技术人员从事地质灾害危险性评估的业绩以及有关证明文件； （七）管理水平与质量监控体系说明及其证明文件； （八）技术设备清单。 上述材料应当一式三份，并附电子文档一份。</t>
  </si>
  <si>
    <t>地质灾害危险性评估单位乙级资质认定（新设）</t>
  </si>
  <si>
    <t>地质灾害危险性评估单位乙级资质认定（延续）</t>
  </si>
  <si>
    <t>《地质灾害危险性评估单位资质管理办法 》（2005年5月20日国土资源部令第29号发布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二十二条第二款资质单位名称、地质、法定代表人、技术负责人等事项发生变更的，应当在变更后三十日内，到原审批机关办理资质证书变更手续。</t>
  </si>
  <si>
    <t>地质灾害危险性评估单位乙级资质认定（变更）</t>
  </si>
  <si>
    <t>《地质灾害危险性评估单位资质管理办法》（2005年5月20日国土资源部令第29号发布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根据2019年7月16日自然资源部第2次部务会议《自然资源部关于第一批废止和修改的部门规章的决定》第二次修正）第二十一条  资质证书遗失的，可以向原审批机关申请补领。</t>
  </si>
  <si>
    <t>地质灾害危险性评估单位乙级资质认定（补证）</t>
  </si>
  <si>
    <t>《地质灾害危险性评估单位资质管理办法》（2005年5月20日国土资源部令第29号发布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根据2019年7月16日自然资源部第3次部务会议《自然资源部关于第一批废止和修改的部门规章的决定》第二次修正）第二十二条  资质单位发生合并或者分立的，应当及时到原审批机关办理资质证书注销手续。需要继续从业的，应当重新申请。资质单位名称、地址、法定代表人、技术负责人等事项发生变更的，应当在变更后三十日内，到原审批机关办理资质证书变更手续。资质单位破产、歇业或者因其他原因终止业务活动的，应当在办理营业执照注销手续后十五日内，到原审批机关办理资质证书注销手续。</t>
  </si>
  <si>
    <t>地质灾害危险性评估单位乙级资质认定（注销）</t>
  </si>
  <si>
    <t>地质灾害治理工程勘查单位资质审批</t>
  </si>
  <si>
    <t>《地质灾害治理工程勘查设计施工单位资质管理办法》（2005年5月20日国土资源部令第30号发布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t>
  </si>
  <si>
    <t>地质灾害治理工程勘查单位乙级资质认定（新设）</t>
  </si>
  <si>
    <t>《地质灾害治理工程勘查设计施工单位资质管理办法》中华人民共和国国土资源部令第30号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t>
  </si>
  <si>
    <t>地质灾害治理工程勘查单位乙级资质认定（延续）</t>
  </si>
  <si>
    <t>《地质灾害治理工程勘查设计施工单位资质管理办法》（2005年5月20日国土资源部令第30号发布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根据2019年7月16日自然资源部第3次部务会议《自然资源部关于第一批废止和修改的部门规章的决定》第二次修正）第二十一条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t>
  </si>
  <si>
    <t>地质灾害治理工程勘查单位乙级资质认定（变更）</t>
  </si>
  <si>
    <t>《地质灾害治理工程勘查设计施工单位资质管理办法》（2005年5月20日国土资源部令第30号发布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根据2019年7月16日自然资源部第3次部务会议《自然资源部关于第一批废止和修改的部门规章的决定》第二次修正）第二十条
资质证书遗失的，可以向原审批机关申请补领。</t>
  </si>
  <si>
    <t>地质灾害治理工程勘查单位乙级资质认定（补证）</t>
  </si>
  <si>
    <t>地质灾害治理工程勘查单位乙级资质认定（注销）</t>
  </si>
  <si>
    <t>地质灾害治理工程设计单位资质审批</t>
  </si>
  <si>
    <t>地质灾害治理工程设计单位乙级资质认定（新设）</t>
  </si>
  <si>
    <t>地质灾害治理工程设计单位乙级资质认定（延续）</t>
  </si>
  <si>
    <t>地质灾害治理工程设计单位乙级资质认定（变更）</t>
  </si>
  <si>
    <t>地质灾害治理工程设计单位乙级资质认定（补证）</t>
  </si>
  <si>
    <t>地质灾害治理工程设计单位乙级资质认定（注销）</t>
  </si>
  <si>
    <t>地质灾害治理工程施工单位资质审批</t>
  </si>
  <si>
    <t>地质灾害治理工程施工单位乙级资质认定（新设）</t>
  </si>
  <si>
    <t>地质灾害治理工程施工单位乙级资质认定（延续）</t>
  </si>
  <si>
    <t>地质灾害治理工程施工单位乙级资质认定（变更）</t>
  </si>
  <si>
    <t>地质灾害治理工程施工单位乙级资质认定（补证）</t>
  </si>
  <si>
    <t>地质灾害治理工程施工单位乙级资质认定（注销）</t>
  </si>
  <si>
    <t>地质灾害治理工程监理单位资质审批</t>
  </si>
  <si>
    <t>《地质灾害治理工程勘查设计施工单位资质管理办法》中华人民共和国国土资源部令第30号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t>
  </si>
  <si>
    <t>地质灾害治理工程监理单位乙级资质认定（新设）</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</si>
  <si>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t>
  </si>
  <si>
    <t>地质灾害治理工程监理单位乙级资质认定（延续）</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</si>
  <si>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根据2019年7月16日自然资源部第2次部务会议《自然资源部关于第一批废止和修改的部门规章的决定》第二次修正）第十九条 资质单位名称、地址、法定代表人、技术负责人等事项发生变更的，应当在变更后三十日内，到原审批机关办理资质证书变更手续。</t>
  </si>
  <si>
    <t>地质灾害治理工程监理单位乙级资质认定（变更）</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</si>
  <si>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根据2019年7月16日自然资源部第3次部务会议《自然资源部关于第一批废止和修改的部门规章的决定》第二次修正）第十七条  资质证书遗失的，可以向原审批机关申请补领。</t>
  </si>
  <si>
    <t>地质灾害治理工程监理单位乙级资质认定（补证）</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</si>
  <si>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根据2019年7月16日自然资源部第4次部务会议《自然资源部关于第一批废止和修改的部门规章的决定》第二次修正）第十八条 资质单位发生合并或者分立的，应当及时到原审批机关办理资质证书注销手续。需要继续从业的，重新申请。第二十条 资质单位破产、歇业或者因其他原因终止业务活动的，应当在办理营业执照注销手续后十五日内，到原审批机关办理资质证书注销手续。</t>
  </si>
  <si>
    <t>地质灾害治理工程监理单位乙级资质认定（注销）</t>
  </si>
  <si>
    <t>不动产统一登记</t>
  </si>
  <si>
    <t>集体土地所有权登记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</si>
  <si>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</si>
  <si>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集体土地所有权首次登记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</si>
  <si>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</si>
  <si>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</si>
  <si>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</si>
  <si>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</si>
  <si>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</si>
  <si>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</si>
  <si>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</si>
  <si>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</si>
  <si>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</si>
  <si>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</si>
  <si>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</si>
  <si>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</si>
  <si>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</si>
  <si>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</si>
  <si>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</si>
  <si>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</si>
  <si>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</si>
  <si>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</si>
  <si>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</si>
  <si>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</si>
  <si>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</si>
  <si>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</si>
  <si>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</si>
  <si>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</si>
  <si>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</si>
  <si>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</si>
  <si>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</si>
  <si>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</si>
  <si>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</si>
  <si>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</si>
  <si>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</si>
  <si>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</si>
  <si>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</si>
  <si>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</si>
  <si>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</si>
  <si>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</si>
  <si>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</si>
  <si>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</si>
  <si>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</si>
  <si>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</si>
  <si>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</si>
  <si>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</si>
  <si>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</si>
  <si>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</si>
  <si>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</si>
  <si>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</si>
  <si>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</si>
  <si>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</si>
  <si>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</si>
  <si>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</si>
  <si>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</si>
  <si>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</si>
  <si>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</si>
  <si>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</si>
  <si>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</si>
  <si>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</si>
  <si>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</si>
  <si>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</si>
  <si>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</si>
  <si>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</si>
  <si>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</si>
  <si>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</si>
  <si>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</si>
  <si>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</si>
  <si>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</si>
  <si>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</si>
  <si>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</si>
  <si>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</si>
  <si>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</si>
  <si>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</si>
  <si>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</si>
  <si>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</si>
  <si>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</si>
  <si>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</si>
  <si>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</si>
  <si>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</si>
  <si>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</si>
  <si>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</si>
  <si>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</si>
  <si>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</si>
  <si>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</si>
  <si>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</si>
  <si>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</si>
  <si>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</si>
  <si>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</si>
  <si>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</si>
  <si>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</si>
  <si>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</si>
  <si>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</si>
  <si>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</si>
  <si>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</si>
  <si>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</si>
  <si>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</si>
  <si>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</si>
  <si>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</si>
  <si>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</si>
  <si>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</si>
  <si>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</si>
  <si>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</si>
  <si>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</si>
  <si>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</si>
  <si>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</si>
  <si>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</si>
  <si>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</si>
  <si>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</si>
  <si>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</si>
  <si>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</si>
  <si>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</si>
  <si>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</si>
  <si>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</si>
  <si>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</si>
  <si>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</si>
  <si>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</si>
  <si>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</si>
  <si>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</si>
  <si>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</si>
  <si>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</si>
  <si>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</si>
  <si>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</si>
  <si>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</si>
  <si>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</si>
  <si>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</si>
  <si>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</si>
  <si>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</si>
  <si>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</si>
  <si>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</si>
  <si>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</si>
  <si>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</si>
  <si>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</si>
  <si>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</si>
  <si>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</si>
  <si>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</si>
  <si>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</si>
  <si>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</si>
  <si>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</si>
  <si>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</si>
  <si>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</si>
  <si>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</si>
  <si>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</si>
  <si>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</si>
  <si>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</si>
  <si>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</si>
  <si>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</si>
  <si>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</si>
  <si>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农村集体经济组织兴办企业用地审核（使用新增建设用地）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</si>
  <si>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</si>
  <si>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</si>
  <si>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</si>
  <si>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对（全省）节约集约示范县（市）创建的奖励</t>
  </si>
  <si>
    <t>【法律】《中华人民共和国土地管理法》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</si>
  <si>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</si>
  <si>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</si>
  <si>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</si>
  <si>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</si>
  <si>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</si>
  <si>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拨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</si>
  <si>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</si>
  <si>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</si>
  <si>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</si>
  <si>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</si>
  <si>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</si>
  <si>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</si>
  <si>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</si>
  <si>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</si>
  <si>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</si>
  <si>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</si>
  <si>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</si>
  <si>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</si>
  <si>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</si>
  <si>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</si>
  <si>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</si>
  <si>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</si>
  <si>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</si>
  <si>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</si>
  <si>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</si>
  <si>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</si>
  <si>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</si>
  <si>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</si>
  <si>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</si>
  <si>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</si>
  <si>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</si>
  <si>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</si>
  <si>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</si>
  <si>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</si>
  <si>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</si>
  <si>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</si>
  <si>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</si>
  <si>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</si>
  <si>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</si>
  <si>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企业、公共设施和公益事业乡村建设规划许可证核发</t>
  </si>
  <si>
    <t>从事测绘活动的单位测绘资质审批</t>
  </si>
  <si>
    <t>从事测绘活动的单位乙级、丙级、丁级测绘资质审批</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</si>
  <si>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</si>
  <si>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初次申请乙级测绘资质</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</si>
  <si>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</si>
  <si>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乙级测绘资质升级初审转报</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</si>
  <si>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</si>
  <si>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乙级测绘资质新增专业范围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</si>
  <si>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</si>
  <si>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乙级测绘资质变更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</si>
  <si>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</si>
  <si>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乙级测绘资质补充和修改数据</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</si>
  <si>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</si>
  <si>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乙级测绘资质注销申请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</si>
  <si>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</si>
  <si>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乙级测绘资质延续申请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</si>
  <si>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</si>
  <si>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乙级测绘资质证书补领</t>
  </si>
  <si>
    <t>甲级测绘资质认定初审</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</si>
  <si>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</si>
  <si>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初次申请甲级测绘资质</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</si>
  <si>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</si>
  <si>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甲级测绘资质新增专业范围</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</si>
  <si>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</si>
  <si>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甲级测绘资质变更</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</si>
  <si>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</si>
  <si>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甲级测绘资质补充和修改数据</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</si>
  <si>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</si>
  <si>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甲级测绘资质注销申请初审</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</si>
  <si>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</si>
  <si>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甲级测绘资质延续申请</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</si>
  <si>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</si>
  <si>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甲级测绘资质证书补领</t>
  </si>
  <si>
    <t>大城市和国家重大工程项目建立相对独立的平面坐标系统审批</t>
  </si>
  <si>
    <t>《中华人民共和国测绘法》（2017年4月27日第十二届全国人民代表大会常务委员会第二十七次会议第二次修订）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t>
  </si>
  <si>
    <t>建立相对独立的平面坐标系统审批（属于由自然资源部审批外其他情形的）</t>
  </si>
  <si>
    <t>卫星导航定位基准站建设备案</t>
  </si>
  <si>
    <t>《中华人民共和国测绘法》（2017年4月27日第十二届全国人民代表大会常务委员会第二十七次会议第二次修订）第十三条“建设卫星导航定位基准站的，建设单位应当按照国家有关规定报国务院测绘地理信息主管部门或省、自治区、直辖市人民政府测绘地理信息主管部门备案。”</t>
  </si>
  <si>
    <t>测绘作业证办理</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</si>
  <si>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</si>
  <si>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注册测绘师资格的注册审查</t>
  </si>
  <si>
    <t>《注册测绘师制度暂行规定》（国人部发〔2007〕14号）第十三条：国家测绘局为注册测绘师的注册审批机构。各省、自治区、直辖市人民政府测绘行政主管部门负责测绘师的注册审查工作。</t>
  </si>
  <si>
    <t>拆迁永久性测量标志或者使永久性测量标志失去使用效能审批</t>
  </si>
  <si>
    <t>《中华人民共和国测绘法》（2017年4月27日第十二届全国人民代表大会常务委员会第二十七次会议修订通过，中华人民共和国主席令第六十七号）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t>
  </si>
  <si>
    <t>永久性测量标志拆迁审批</t>
  </si>
  <si>
    <t>地图审核</t>
  </si>
  <si>
    <t>（一）《地图管理条例》（国务院第664号令）第十五条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t>
  </si>
  <si>
    <t>地图审核（省城内的或跨省辖市的）</t>
  </si>
  <si>
    <t>地图审核（设区的市行政区域内）</t>
  </si>
  <si>
    <t>对外提供属于国家秘密的测绘成果审批</t>
  </si>
  <si>
    <t>《中华人民共和国测绘法》（2017年4月27日第十二届全国人民代表大会常务委员会第二十七次会议第二次修订）第三十四条“测绘成果属于国家秘密的，适用国家保密法律、行政法规的规定；需要对外提供的，按照国务院和中央军事委员会规定的审批程序执行。”
《中华人民共和国测绘成果管理条例》（2006年5月国务院令第469号）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</si>
  <si>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</si>
  <si>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</si>
  <si>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</si>
  <si>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</si>
  <si>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</si>
  <si>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</si>
  <si>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</si>
  <si>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</si>
  <si>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</si>
  <si>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土地开垦区内开发未确定使用权的国有土地从事生产审查（一次性开发二百公顷以上四百公顷以下的）</t>
  </si>
  <si>
    <t>土地开垦区内开发未确定使用权的国有土地从事生产审查（一次性开发四百公顷以上六百公顷以下的）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</si>
  <si>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</si>
  <si>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</si>
  <si>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一般保护古生物化石出境审批</t>
  </si>
  <si>
    <t>《古生物化石保护条例》（2010年9月5日国务院令第580号）第二十六条：……一般保护古生物化石经所在地省、自治区、直辖市人民政府国土资源主管部门批准，方可出境。</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</si>
  <si>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</si>
  <si>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</si>
  <si>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一般保护古生物化石发掘审批</t>
  </si>
  <si>
    <t>《古生物化石保护条例》（2010年9月5日国务院令第580号）第十一条：在国家级古生物化石自然保护区内发掘古生物化石，或者在其他区域发掘重点保护古生物化石的，应当向国务院国土资源主管部门提出申请并取得批准；在国家级古生物化石自然保护区外发掘一般保护古生物化石的，应当向古生物化石所在地省、自治区、直辖市人民政府国土资源主管部门提出申请并取得批准。……</t>
  </si>
  <si>
    <t>河南省测绘优质工程</t>
  </si>
  <si>
    <t xml:space="preserve">    《测绘地理信息质量管理办法》（国测国发〔2015〕17号）第三十三条 ：“各级测绘地理信息行政主管部门应鼓励采用先进的科学技术和管理方法，提高测绘地理信息成果质量，对测绘地理信息质量管理先进、成果质量优异的单位和个人，给予表彰和奖励。”</t>
  </si>
  <si>
    <t>全省或者区域性地理信息系统的基础地理信息系统的建立</t>
  </si>
  <si>
    <t xml:space="preserve">    《河南省测绘管理条例》（2004年11月26日河南省第十届人民代表大会常务委员会第十二次会议修订）第十一条：“ 建立全省或者区域性地理信息系统的，其基础地理信息系统必须纳入全省统一规划管理；建立与地理信息有关的其他系统需要使用基础地理信息数据的，应当经测绘主管部门审核同意。”</t>
  </si>
  <si>
    <t>测绘成果目录汇交</t>
  </si>
  <si>
    <t>《中华人民共和国测绘法》（2017年4月27日第十二届全国人民代表大会常务委员会第二十七次会议第二次修订）第三十三条“国家实行测绘成果汇交制度。国家依法保护测绘成果的知识产权”
      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
《中华人民共和国测绘成果管理条例》（2006年5月国务院令第469号）第六条“中央财政投资完成的测绘项目，由承担测绘项目的单位向国务院测绘行政主管部门汇交测绘成果资料；地方财政投资完成的测绘项目，由承担测绘项目的单位向测绘项目所在地的省、自治区、直辖市人民政府测绘行政主管部门汇交测绘成果资料；使用其他资金完成的测绘项目，由测绘项目出资人向测绘项目所在地的省、自治区、直辖市人民政府测绘行政主管部门汇交测绘成果资料”。第七条“测绘成果属于基础测绘成果的，应当汇交副本；属于非基础测绘成果的，应当汇交目录。测绘成果的副本和目录实行无偿汇交”。</t>
  </si>
  <si>
    <t>城乡规划编制单位资质认定</t>
  </si>
  <si>
    <t>城乡规划编制单位乙级、丙级资质认定</t>
  </si>
  <si>
    <t>《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t>
  </si>
  <si>
    <t>城乡规划编制单位乙级资质认定（初次申请）</t>
  </si>
  <si>
    <t>城乡规划编制单位乙级资质认定（延续）</t>
  </si>
  <si>
    <t>城乡规划编制单位乙级资质认定（变更）</t>
  </si>
  <si>
    <t>城乡规划编制单位资质认定（升级）</t>
  </si>
  <si>
    <t>城乡规划编制单位乙级资质认定（遗失补办）</t>
  </si>
  <si>
    <t>城乡规划编制单位乙级资质认定（注销）</t>
  </si>
  <si>
    <t>【河南省生态环境厅】</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</si>
  <si>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</si>
  <si>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</si>
  <si>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省级建设项目环境影响评价文件审批（非辐射类且编制报告书的项目）首次申请</t>
  </si>
  <si>
    <t>市级建设项目环境影响评价文件审批（非辐射类且编制报告书的项目）首次申请</t>
  </si>
  <si>
    <t>县级建设项目环境影响评价文件审批（非辐射类且编制报告书的项目）首次申请</t>
  </si>
  <si>
    <t>省级建设项目环境影响评价文件审批（非辐射类且编制报告书的项目）重新报批</t>
  </si>
  <si>
    <t>市级建设项目环境影响评价文件审批（非辐射类且编制报告书的项目）重新报批</t>
  </si>
  <si>
    <t>县级建设项目环境影响评价文件审批（非辐射类且编制报告书的项目）重新报批</t>
  </si>
  <si>
    <t>省级建设项目环境影响评价文件审批（非辐射类且编制报告书的项目）重新审核</t>
  </si>
  <si>
    <t>市级建设项目环境影响评价文件审批（非辐射类且编制报告书的项目）重新审核</t>
  </si>
  <si>
    <t>县级建设项目环境影响评价文件审批（非辐射类且编制报告书的项目）重新审核</t>
  </si>
  <si>
    <t>省级建设项目环境影响评价文件审批（非辐射类且编制报告表的项目）首次申请</t>
  </si>
  <si>
    <t>市级建设项目环境影响评价文件审批（非辐射类且编制报告表的项目）首次申请</t>
  </si>
  <si>
    <t>县级建设项目环境影响评价文件审批（非辐射类且编制报告表的项目）首次申请</t>
  </si>
  <si>
    <t>省级建设项目环境影响评价文件审批（非辐射类且编制报告表的项目）重新报批</t>
  </si>
  <si>
    <t>市级建设项目环境影响评价文件审批（非辐射类且编制报告表的项目）重新报批</t>
  </si>
  <si>
    <t>县级建设项目环境影响评价文件审批（非辐射类且编制报告表的项目）重新报批</t>
  </si>
  <si>
    <t>省级建设项目环境影响评价文件审批（非辐射类且编制报告表的项目）重新审核</t>
  </si>
  <si>
    <t>市级建设项目环境影响评价文件审批（非辐射类且编制报告表的项目）重新审核</t>
  </si>
  <si>
    <t>县级建设项目环境影响评价文件审批（非辐射类且编制报告表的项目）重新审核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</si>
  <si>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</si>
  <si>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省级建设项目环境影响评价文件审批（辐射类报告书）首次申请</t>
  </si>
  <si>
    <t>市级建设项目环境影响评价文件审批（辐射类报告书）首次申请</t>
  </si>
  <si>
    <t>县级建设项目环境影响评价文件审批（辐射类报告书）首次申请</t>
  </si>
  <si>
    <t>省级建设项目环境影响评价文件审批（辐射类报告书）重新报批</t>
  </si>
  <si>
    <t>市级建设项目环境影响评价文件审批（辐射类报告书）重新报批</t>
  </si>
  <si>
    <t>县级建设项目环境影响评价文件审批（辐射类报告书）重新报批</t>
  </si>
  <si>
    <t>省级建设项目环境影响评价文件审批（辐射类报告书）重新审核</t>
  </si>
  <si>
    <t>市级建设项目环境影响评价文件审批（辐射类报告书）重新审核</t>
  </si>
  <si>
    <t>县级建设项目环境影响评价文件审批（辐射类报告书）重新审核</t>
  </si>
  <si>
    <t>省级建设项目环境影响评价文件审批（辐射类报告表）首次申请</t>
  </si>
  <si>
    <t>市级建设项目环境影响评价文件审批（辐射类报告表）首次申请</t>
  </si>
  <si>
    <t>县级建设项目环境影响评价文件审批（辐射类报告表）首次申请</t>
  </si>
  <si>
    <t>省级建设项目环境影响评价文件审批（辐射类报告表）重新报批</t>
  </si>
  <si>
    <t>市级建设项目环境影响评价文件审批（辐射类报告表）重新报批</t>
  </si>
  <si>
    <t>县级建设项目环境影响评价文件审批（辐射类报告表）重新报批</t>
  </si>
  <si>
    <t>省级建设项目环境影响评价文件审批（辐射类报告表）重新审核</t>
  </si>
  <si>
    <t>市级建设项目环境影响评价文件审批（辐射类报告表）重新审核</t>
  </si>
  <si>
    <t>县级建设项目环境影响评价文件审批（辐射类报告表）重新审核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</si>
  <si>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</si>
  <si>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市级建设项目环境影响评价文件告知承诺审批（报告书项目）</t>
  </si>
  <si>
    <t>县级建设项目环境影响评价文件告知承诺审批（报告书项目）</t>
  </si>
  <si>
    <t>市级建设项目环境影响评价文件告知承诺审批（报告表项目）</t>
  </si>
  <si>
    <t>县级建设项目环境影响评价文件告知承诺审批（报告表项目）</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</si>
  <si>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</si>
  <si>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</si>
  <si>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</si>
  <si>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</si>
  <si>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</si>
  <si>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省级建设项目环境影响后评价报告的备案（非辐射类）</t>
  </si>
  <si>
    <t>市级建设项目环境影响后评价报告的备案（非辐射类）</t>
  </si>
  <si>
    <t>县级建设项目环境影响后评价报告的备案（非辐射类）</t>
  </si>
  <si>
    <t>建设项目环境影响后评价报告的备案（辐射类）</t>
  </si>
  <si>
    <t>省级建设项目环境影响后评价报告的备案（辐射类）</t>
  </si>
  <si>
    <t>市级建设项目环境影响后评价报告的备案（辐射类）</t>
  </si>
  <si>
    <t>县级建设项目环境影响后评价报告的备案（辐射类）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</si>
  <si>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</si>
  <si>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</si>
  <si>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市级排污许可证新申请</t>
  </si>
  <si>
    <t>县级排污许可证新申请</t>
  </si>
  <si>
    <t>市级排污许可副本变更</t>
  </si>
  <si>
    <t>县级排污许可副本变更</t>
  </si>
  <si>
    <t>市级排污许可正本变更（单位名称变更）</t>
  </si>
  <si>
    <t>县级排污许可正本变更（单位名称变更）</t>
  </si>
  <si>
    <t>市级排污许可正本变更（单位注册地址变更）</t>
  </si>
  <si>
    <t>县级排污许可正本变更（单位注册地址变更）</t>
  </si>
  <si>
    <t>市级排污许可正本变更（法定代表人变更）</t>
  </si>
  <si>
    <t>县级排污许可正本变更（法定代表人变更）</t>
  </si>
  <si>
    <t>市级排污许可正本变更（其他正本中载明的基本信息变更）</t>
  </si>
  <si>
    <t>县级排污许可正本变更（其他正本中载明的基本信息变更）</t>
  </si>
  <si>
    <t>市级排污许可证延续</t>
  </si>
  <si>
    <t>县级排污许可证延续</t>
  </si>
  <si>
    <t>市级排污许可证申请补领</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</si>
  <si>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</si>
  <si>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</si>
  <si>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</si>
  <si>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放射性同位素转让审批</t>
  </si>
  <si>
    <t>《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15个工作日内完成审查，符合条件的，予以批准；不符合条件的，书面通知申请单位并说明理由。</t>
  </si>
  <si>
    <t>放射源转让审批</t>
  </si>
  <si>
    <t>《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17个工作日内完成审查，符合条件的，予以批准；不符合条件的，书面通知申请单位并说明理由。</t>
  </si>
  <si>
    <t>非密封放射性物质转让审批</t>
  </si>
  <si>
    <t>《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16个工作日内完成审查，符合条件的，予以批准；不符合条件的，书面通知申请单位并说明理由。</t>
  </si>
  <si>
    <t>放射性药品及原料转让审批</t>
  </si>
  <si>
    <t>放射性同位素转让和进出口的备案</t>
  </si>
  <si>
    <t>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t>
  </si>
  <si>
    <t>放射性同位素转让备案</t>
  </si>
  <si>
    <t>放射性同位素进口备案</t>
  </si>
  <si>
    <t>放射性同位素出口备案</t>
  </si>
  <si>
    <t>射线装置、放射源或者非密封放射性物质豁免备案证明</t>
  </si>
  <si>
    <t>《放射性同位素与射线装置安全许可管理办法》第四十六条：省级以上人民政府环境保护主管部门依据《电离辐射防护与辐射源安全基本标准》（GB18871－2002）及国家有关规定负责对放射性同位素与射线装置管理的豁免出具证明文件。</t>
  </si>
  <si>
    <t>放射性同位素异地使用备案</t>
  </si>
  <si>
    <t>放射源异地使用备案（跨省）</t>
  </si>
  <si>
    <t>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</si>
  <si>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非密封放射性物质异地使用备案（跨省）</t>
  </si>
  <si>
    <t>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4.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</si>
  <si>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放射性同位素异地使用备案（省内跨省辖市）</t>
  </si>
  <si>
    <t xml:space="preserve">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</si>
  <si>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非密封放射性物质异地使用备案（省内跨省辖市）</t>
  </si>
  <si>
    <t>射线装置异地使用备案（省内跨省辖市）</t>
  </si>
  <si>
    <t>《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</si>
  <si>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一类放射性物品运输备案</t>
  </si>
  <si>
    <t>《放射性物品运输安全管理条例》第三十七条：“一类放射性物品启运前，托运人应当将放射性物品运输的核与辐射安全分析报告批准书、辐射监测报告，报启运地的省、自治区、直辖市人民政府环境保护主管部门备案。收到备案材料的环境保护主管部门应当及时将有关情况通报放射性物品运输的途经地和抵达地的省、自治区、直辖市人民政府环境保护主管部门。”</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</si>
  <si>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</si>
  <si>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</si>
  <si>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省级辐射安全许可证新申请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</si>
  <si>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</si>
  <si>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省级辐射安全许可证变更</t>
  </si>
  <si>
    <t>省级辐射安全许可证法人变更</t>
  </si>
  <si>
    <t>省级辐射安全许可证注册地址变更</t>
  </si>
  <si>
    <t>省级辐射安全许可证单位名称变更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</si>
  <si>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</si>
  <si>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省级辐射安全许可证重新申请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</si>
  <si>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</si>
  <si>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省级辐射安全许可证延续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</si>
  <si>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</si>
  <si>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省级辐射安全许可证注销</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</si>
  <si>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t>
  </si>
  <si>
    <t>省级辐射安全许可证部分终止</t>
  </si>
  <si>
    <t>《放射性同位素与射线装置安全许可管理办法》第二十六条　辐射工作单位因故遗失许可证的，应当及时到所在地省级报刊上刊登遗失公告，并于公告30日后的1个月内持公告到原发证机关申请补发。</t>
  </si>
  <si>
    <t>省级辐射安全许可证补发</t>
  </si>
  <si>
    <t>市级辐射安全许可证新申请</t>
  </si>
  <si>
    <t>市级辐射安全许可证变更</t>
  </si>
  <si>
    <t>市级辐射安全许可证法人变更</t>
  </si>
  <si>
    <t>市级辐射安全许可证注册地址变更</t>
  </si>
  <si>
    <t>市级辐射安全许可证单位名称变更</t>
  </si>
  <si>
    <t>市级辐射安全许可证重新申请</t>
  </si>
  <si>
    <t>市级辐射安全许可证延续</t>
  </si>
  <si>
    <t>市级辐射安全许可证注销</t>
  </si>
  <si>
    <t>市级辐射安全许可证部分终止</t>
  </si>
  <si>
    <t>市级辐射安全许可证补发</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</si>
  <si>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</si>
  <si>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</si>
  <si>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</si>
  <si>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</si>
  <si>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</si>
  <si>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</si>
  <si>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</si>
  <si>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</si>
  <si>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与射线装置活动的，应当向原发证机关提出部分变更或者注销许可证申请，由原发证机关核查合格后，予以变更或者注销许可证。”</t>
  </si>
  <si>
    <t>县级辐射安全许可证注销</t>
  </si>
  <si>
    <t>县级辐射安全许可证补发</t>
  </si>
  <si>
    <t>在野外进行放射性同位素示踪试验审批</t>
  </si>
  <si>
    <t>《放射性同位素与射线装置安全和防护条例》第三十六条：在室外、野外使用放射性同位素和射线装置的，应当按照国家安全和防护标准的要求划出安全防护区域，设置明显的放射性标志，必要时设立专人警戒。在野外进行放射性同位素示踪试验的，应当经省级以上政府环保主管部门商同级有关部门批准方可进行。</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</si>
  <si>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</si>
  <si>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</si>
  <si>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</si>
  <si>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</si>
  <si>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到期换发《危险废物经营许可证》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</si>
  <si>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</si>
  <si>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现有经营单位重新申领《危险废物经营许可证》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</si>
  <si>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</si>
  <si>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《危险废物经营许可证》基础信息变更</t>
  </si>
  <si>
    <t>《危险废物经营许可证》企业名称信息变更</t>
  </si>
  <si>
    <t>《危险废物经营许可证》企业法定代表人姓名信息变更</t>
  </si>
  <si>
    <t>《危险废物经营许可证》经营场所负责人信息变更</t>
  </si>
  <si>
    <t>《危险废物经营许可证》遗失补办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</si>
  <si>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</si>
  <si>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《危险废物经营许可证》注销</t>
  </si>
  <si>
    <t>首次申领《危险废物经营许可证（医疗废物）》</t>
  </si>
  <si>
    <t>现有经营单位重新申领《危险废物经营许可证（医疗废物）》</t>
  </si>
  <si>
    <t>《危险废物经营许可证（医疗废物）》基础信息变更</t>
  </si>
  <si>
    <t>《危险废物经营许可证（医疗废物）》企业名称信息变更</t>
  </si>
  <si>
    <t>《危险废物经营许可证（医疗废物）》企业法定代表人姓名信息变更</t>
  </si>
  <si>
    <t>《危险废物经营许可证（医疗废物）》经营场所负责人信息变更</t>
  </si>
  <si>
    <t>《危险废物经营许可证（医疗废物）》遗失补办</t>
  </si>
  <si>
    <t>到期换发《危险废物经营许可证（医疗废物）》</t>
  </si>
  <si>
    <t>《危险废物经营许可证（医疗废物）》注销</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</si>
  <si>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</si>
  <si>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</si>
  <si>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</si>
  <si>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</si>
  <si>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</si>
  <si>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</si>
  <si>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</si>
  <si>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</si>
  <si>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</si>
  <si>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贮存危险废物超过一年的批准</t>
  </si>
  <si>
    <t xml:space="preserve">    《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</si>
  <si>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危险废物转移跨省审批</t>
  </si>
  <si>
    <t xml:space="preserve">    《中华人民共和国固体废物污染环境防治法》（1995年10月30日主席令第五十八号，2016年11月7日予以修改）第五十九条：转移危险废物的，必须按照国家有关规定填写危险废物转移单。跨省、自治区、直辖市转移危险废物的，应当向危险废物移出地省、自治区、直辖市人民政府环境保护行政主管部门申请。移出地省、自治区、直辖市人民政府环境保护行政主管部门应当商经接受地省、自治区、直辖市人民政府环境保护行政主管部门同意后，方可批准转移危险废物。未经批准的，不得转移。</t>
  </si>
  <si>
    <t>固体废物跨省贮存、处置审批</t>
  </si>
  <si>
    <t xml:space="preserve">    《中华人民共和国固体废物污染环境防治法》（1995年10月30日主席令第五十八号，2015年4月24日予以修改）第二十三条：转移固体废物出省、自治区、直辖市行政区域贮存、处置的，应当向固体废物移出地的省、自治区、直辖市人民政府环境保护行政主管部门提出申请。移出地的省、自治区、直辖市人民政府环境保护行政主管部门应当商经接受地的省、自治区、直辖市人民政府环境保护行政主管部门同意后，方可批准转移该固体废物出省、自治区、直辖市行政区域。</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</si>
  <si>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</si>
  <si>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</si>
  <si>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废旧放射源备案</t>
  </si>
  <si>
    <t>废旧放射源备案（送至原生产厂家）</t>
  </si>
  <si>
    <t>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t>
  </si>
  <si>
    <t>废旧放射源备案（送至省放废库）</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</si>
  <si>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</si>
  <si>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</si>
  <si>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</si>
  <si>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废弃电器电子产品处理企业资格审批</t>
  </si>
  <si>
    <t>《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t>
  </si>
  <si>
    <t>废弃电器电子产品处理资格许可证新申请</t>
  </si>
  <si>
    <t>废弃电器电子产品处理资格许可证重新申请</t>
  </si>
  <si>
    <t>废弃电器电子产品处理资格许可证变更</t>
  </si>
  <si>
    <t>废弃电器电子产品处理资格许可证注销</t>
  </si>
  <si>
    <t>【河南省市场监督管理局】</t>
  </si>
  <si>
    <t>企业设立、变更、注销登记</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</si>
  <si>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</si>
  <si>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</si>
  <si>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</si>
  <si>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</si>
  <si>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</si>
  <si>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</si>
  <si>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</si>
  <si>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</si>
  <si>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</si>
  <si>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</si>
  <si>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</si>
  <si>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</si>
  <si>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</si>
  <si>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</si>
  <si>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个体工商户设立、变更、注销登记</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</si>
  <si>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</si>
  <si>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</si>
  <si>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</si>
  <si>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</si>
  <si>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农民专业合作社设立、变更、注销登记</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</si>
  <si>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</si>
  <si>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</si>
  <si>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</si>
  <si>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</si>
  <si>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外国企业常驻代表机构设立、变更、注销登记</t>
  </si>
  <si>
    <t>《外国企业常驻代表机构登记管理条例》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t>
  </si>
  <si>
    <t>外国企业常驻代表机构设立登记</t>
  </si>
  <si>
    <t>外国企业常驻代表机构变更登记</t>
  </si>
  <si>
    <t>外国企业常驻代表机构注销登记</t>
  </si>
  <si>
    <t>外国（地区）企业在中国境内从事生产经营活动核准</t>
  </si>
  <si>
    <t>《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t>
  </si>
  <si>
    <t>外国（地区）企业在中国境内从事生产经营活动开业登记</t>
  </si>
  <si>
    <t>外国（地区）企业在中国境内从事生产经营活动变更（备案）登记</t>
  </si>
  <si>
    <t>外国（地区）企业在中国境内从事生产经营活动注销登记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</si>
  <si>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</si>
  <si>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</si>
  <si>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</si>
  <si>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</si>
  <si>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</si>
  <si>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</si>
  <si>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</si>
  <si>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</si>
  <si>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</si>
  <si>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</si>
  <si>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</si>
  <si>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</si>
  <si>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</si>
  <si>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法定计量检定机构计量授权新建申请</t>
  </si>
  <si>
    <t>法定计量检定机构计量授权复查申请</t>
  </si>
  <si>
    <t>法定计量检定机构计量授权扩项申请</t>
  </si>
  <si>
    <t>法定计量检定机构计量授权变更申请</t>
  </si>
  <si>
    <t>专项计量授权新建申请</t>
  </si>
  <si>
    <t>专项计量授权复查申请</t>
  </si>
  <si>
    <t>专项计量授权扩项申请</t>
  </si>
  <si>
    <t>专项计量授权变更申请</t>
  </si>
  <si>
    <t>计量器具型式批准（样机试验、标准物质定级鉴定）</t>
  </si>
  <si>
    <t xml:space="preserve">一、《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二、《计量器具新产品管理办法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t>
  </si>
  <si>
    <t>计量器具型式批准申请（跨省通办）</t>
  </si>
  <si>
    <t xml:space="preserve">《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t>
  </si>
  <si>
    <t>计量器具型式批准变更</t>
  </si>
  <si>
    <t>注册计量师注册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</si>
  <si>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三、国家市场监督管理总局《注册计量师注册管理规定》（2022年第6号）第四条 省级市场监管部门为一级注册计量师、二级注册计量师的注册机关。</t>
  </si>
  <si>
    <t>注册计量师初始注册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</si>
  <si>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t>
  </si>
  <si>
    <t>注册计量师变更注册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</si>
  <si>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三、国家市场监督管理总局《注册计量师注册管理规定》（2022年第6号）第十一条 注册计量师注册有效期届满需继续执业的，应当在届满60个工作日前，向执业单位所在地的省级市场监管部门提出延续注册申请。延续注册需提交《注册计量师延续注册申请审批表》、《注册计量师注册证》及复印件。延续注册的受理和批准程序同初始注册。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t>
  </si>
  <si>
    <t>注册计量师延续注册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</si>
  <si>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三、国家市场监督管理总局《注册计量师注册管理规定》（2022年第6号）第二十六条 注册计量师有下列情形之一的，由执业单位所在地的省级市场监管部门予以注销注册：（一）不再具有完全民事行为能力的；（二）申请注销注册的；（三）注册有效期满且未延续注册的；（四）被依法撤回、撤销、吊销注册的；（五）受到刑事处罚的；（六）与执业单位解除劳动或聘用关系的；（七）执业单位被依法取消计量技术工作资质的；（八）应当注销注册的其他情形。</t>
  </si>
  <si>
    <t>注册计量师注册证注销</t>
  </si>
  <si>
    <t>计量检测体系确认</t>
  </si>
  <si>
    <t>《河南省计量监督管理条例》第三十一条：“企业、事业单位应当配备与生产、科研、经营管理相适应的计量检测设施，需要对本单位计量检测体系或检测数据有效性进行评定的，可向省辖市以上计量行政主管部门申请计量确认。”</t>
  </si>
  <si>
    <t>特种设备生产单位许可</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</si>
  <si>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t>
  </si>
  <si>
    <t>特种设备生产单位许可（取证）</t>
  </si>
  <si>
    <t>特种设备生产单位许可（延续）</t>
  </si>
  <si>
    <t>特种设备生产单位许可（增项）</t>
  </si>
  <si>
    <t>特种设备生产单位许可（注销）</t>
  </si>
  <si>
    <t>特种设备生产单位许可（单位名称改变或地址更名，且工商营业执照发生变化）</t>
  </si>
  <si>
    <t>特种设备生产单位许可（单位名称改变或地址更名，且工商营业执照未发生变化）</t>
  </si>
  <si>
    <t>特种设备生产单位许可（制造地址搬迁，且工商营业执照发生变化）</t>
  </si>
  <si>
    <t>特种设备生产单位许可（制造地址搬迁，且工商营业执照未发生变化）</t>
  </si>
  <si>
    <t>特种设备生产单位许可（设计、安装、改造、修理单位地址搬迁，且工商营业执照发生变化）</t>
  </si>
  <si>
    <t>特种设备生产单位许可（设计、安装、改造、修理单位地址搬迁，且工商营业执照未发生变化）</t>
  </si>
  <si>
    <t>特种设备生产单位许可（许可级别改变）</t>
  </si>
  <si>
    <t>特种设备生产单位许可（制造地址注销，且工商营业执照发生变化）</t>
  </si>
  <si>
    <t>特种设备生产单位许可（制造地址注销，且工商营业执照未发生变化）</t>
  </si>
  <si>
    <t>特种设备生产单位许可（制造单位延期）</t>
  </si>
  <si>
    <t>特种设备生产单位许可（补发）</t>
  </si>
  <si>
    <t>特种设备检验、检测机构核准</t>
  </si>
  <si>
    <t>《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t>
  </si>
  <si>
    <t>特种设备检验、检测机构核准（取证）</t>
  </si>
  <si>
    <t>特种设备检验、检测机构核准（延续）</t>
  </si>
  <si>
    <t>特种设备检验、检测机构核准（增项）</t>
  </si>
  <si>
    <t>特种设备检验、检测机构核准（单位名称改变或地址更名，且工商营业执照发生变化）</t>
  </si>
  <si>
    <t>特种设备检验、检测机构核准（单位名称改变或地址更名，且工商营业执照未发生变化）</t>
  </si>
  <si>
    <t>特种设备检验、检测机构核准（地址搬迁，且工商营业执照发生变化）</t>
  </si>
  <si>
    <t>特种设备检验、检测机构核准（地址搬迁，且工商营业执照未发生变化）</t>
  </si>
  <si>
    <t>特种设备检验、检测机构核准（许可级别改变）</t>
  </si>
  <si>
    <t>特种设备检验、检测机构核准（延期）</t>
  </si>
  <si>
    <t>特种设备检验、检测机构核准（补发）</t>
  </si>
  <si>
    <t>特种设备检验、检测人员资格认定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</si>
  <si>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t>
  </si>
  <si>
    <t>特种设备检验、检测人员资格认定（检测换证）</t>
  </si>
  <si>
    <t>特种设备检验、检测人员资格认定（检测取证）</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</si>
  <si>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t>
  </si>
  <si>
    <t>特种设备检验、检测人员资格认定（检验取证）</t>
  </si>
  <si>
    <t>特种设备检验、检测人员资格认定（检验换证）</t>
  </si>
  <si>
    <t>特种设备安全管理人员和作业人员资格认定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</si>
  <si>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</si>
  <si>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</si>
  <si>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</si>
  <si>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</si>
  <si>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</si>
  <si>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场（厂）内专用机动车辆的改造维修许可</t>
  </si>
  <si>
    <t>场（厂）内专用机动车辆的改造维修许可（取证）</t>
  </si>
  <si>
    <t>场（厂）内专用机动车辆的改造维修许可（延续）</t>
  </si>
  <si>
    <t>场（厂）内专用机动车辆的改造维修许可（增项）</t>
  </si>
  <si>
    <t>场（厂）内专用机动车辆的改造维修许可（单位名称改变或地址更名，且工商营业执照发生变化）</t>
  </si>
  <si>
    <t>场（厂）内专用机动车辆的改造维修许可（单位名称改变或地址更名，且工商营业执照未发生变化）</t>
  </si>
  <si>
    <t>场（厂）内专用机动车辆的改造维修许可（设计、安装、改造、修理单位地址搬迁，且工商营业制造发生变化）</t>
  </si>
  <si>
    <t>场（厂）内专用机动车辆的改造维修许可（设计、安装、改造、修理单位地址搬迁，且工商营业执照未发生变化）</t>
  </si>
  <si>
    <t>场（厂）内专用机动车辆的改造维修许可（许可级别改变）</t>
  </si>
  <si>
    <t>场（厂）内专用机动车辆的改造维修许可（补发）</t>
  </si>
  <si>
    <t>大型游乐设施安装改造维修许可</t>
  </si>
  <si>
    <t>大型游乐设施安装改造维修许可（取证）</t>
  </si>
  <si>
    <t>大型游乐设施安装改造维修许可（延续）</t>
  </si>
  <si>
    <t>大型游乐设施安装改造维修许可（增项）</t>
  </si>
  <si>
    <t>大型游乐设施安装改造维修许可（单位名称改变或地址更名，且工商营业执照发生变化）</t>
  </si>
  <si>
    <t>大型游乐设施安装改造维修许可（单位名称改变或地址更名，且工商营业执照未发生变化）</t>
  </si>
  <si>
    <t>大型游乐设施安装改造维修许可（单位地址搬迁，且工商营业执照发生变化）</t>
  </si>
  <si>
    <t>大型游乐设施安装改造维修许可（单位地址搬迁，且工商营业执照未发生变化）</t>
  </si>
  <si>
    <t>大型游乐设施安装改造维修许可（许可级别改变）</t>
  </si>
  <si>
    <t>大型游乐设施安装改造维修许可（补发）</t>
  </si>
  <si>
    <t>大型游乐设施安装改造维修许可（注销）</t>
  </si>
  <si>
    <t>移动式压力容器、气瓶充装许可</t>
  </si>
  <si>
    <t>《中华人民共和国特种设备安全法》第四十九条:移动式压力容器、气瓶充装单位，应当具备下列条件，并经负责特种设备安全监督管理的部门许可，方可从事充装活动。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t>
  </si>
  <si>
    <t>车用气瓶充装单位许可（取证）</t>
  </si>
  <si>
    <t>车用气瓶充装单位许可（延续，企业有《规划许可证》）</t>
  </si>
  <si>
    <t>车用气瓶充装单位许可（延续，企业有《危化品经营许可证》）</t>
  </si>
  <si>
    <t>车用气瓶充装单位许可（延续，企业有《燃气经营许可证》）</t>
  </si>
  <si>
    <t>车用气瓶充装单位许可（增项）</t>
  </si>
  <si>
    <t>车用气瓶充装单位许可（单位名称改变或地址更名，且工商营业执照发生变化）</t>
  </si>
  <si>
    <t>车用气瓶充装单位许可（单位名称改变或地址更名，且工商营业执照未发生变化）</t>
  </si>
  <si>
    <t>车用气瓶充装单位许可（地址搬迁，且工商营业执照发生变化）</t>
  </si>
  <si>
    <t>车用气瓶充装单位许可（地址搬迁，且工商营业执照未发生变化）</t>
  </si>
  <si>
    <t>车用气瓶充装单位许可（地址注销，且工商营业执照发生变化）</t>
  </si>
  <si>
    <t>车用气瓶充装单位许可（地址注销，且工商营业执照未发生变化）</t>
  </si>
  <si>
    <t>车用气瓶充装单位许可（延期）</t>
  </si>
  <si>
    <t>车用气瓶充装单位许可（补发）</t>
  </si>
  <si>
    <t>《中华人民共和国特种设备安全法》第四十九条:移动式压力容器、气瓶充装单位，应当具备下列条件，并经负责特种设备安全监督管理的部门许可，方可从事充装活动。
《特种设备安全监察条例》(国务院令第549号)第二十二条:移动式压力容器、气瓶充装单位应当经省、自治区、直辖市的特种设备安全监督管理部门许可，方可从事充装活动。</t>
  </si>
  <si>
    <t>移动式压力容器、气瓶（车用气瓶除外）充装许可（取证）</t>
  </si>
  <si>
    <t>移动式压力容器、气瓶（车用气瓶除外）充装许可（延续）</t>
  </si>
  <si>
    <t>移动式压力容器、气瓶（车用气瓶除外）充装许可（增项）</t>
  </si>
  <si>
    <t>移动式压力容器、气瓶（车用气瓶除外）充装许可（单位名称改变或地址更名，且工商营业执照发生变化）</t>
  </si>
  <si>
    <t>移动式压力容器、气瓶（车用气瓶除外）充装许可（单位名称改变或地址更名，且工商营业执照未发生变化）</t>
  </si>
  <si>
    <t>移动式压力容器、气瓶（车用气瓶除外）充装许可（地址搬迁，且工商营业执照发生变化）</t>
  </si>
  <si>
    <t>移动式压力容器、气瓶（车用气瓶除外）充装许可（地址搬迁，且工商营业执照未发生变化）</t>
  </si>
  <si>
    <t>移动式压力容器、气瓶（车用气瓶除外）充装许可（地址注销，且工商营业执照发生变化）</t>
  </si>
  <si>
    <t>移动式压力容器、气瓶（车用气瓶除外）充装许可（地址注销，且工商营业执照未发生变化）</t>
  </si>
  <si>
    <t>移动式压力容器、气瓶（车用气瓶除外）充装许可（延期）</t>
  </si>
  <si>
    <t>移动式压力容器、气瓶（车用气瓶除外）充装许可（补发）</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</si>
  <si>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</si>
  <si>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</si>
  <si>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</si>
  <si>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</si>
  <si>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</si>
  <si>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</si>
  <si>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</si>
  <si>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</si>
  <si>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</si>
  <si>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</si>
  <si>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</si>
  <si>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</si>
  <si>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</si>
  <si>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重要工业产品生产许可证核发</t>
  </si>
  <si>
    <t>《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t>
  </si>
  <si>
    <t>重要工业产品生产许可证发证（电线电缆、人民币鉴别仪、广播电视传输设备、预应力混凝土铁路桥简支梁、危险化学品包装物及容器）</t>
  </si>
  <si>
    <t>重要工业产品生产许可证发证（食品相关产品、化肥）</t>
  </si>
  <si>
    <t>重要工业产品生产许可证发证（危险化学品、水泥、建筑用钢筋）</t>
  </si>
  <si>
    <t>重要工业产品生产许可证证书延续</t>
  </si>
  <si>
    <t>重要工业产品生产许可证许可范围变更</t>
  </si>
  <si>
    <t>重要工业产品生产许可证名称变更</t>
  </si>
  <si>
    <t>重要工业产品生产许可证取证方式变更</t>
  </si>
  <si>
    <t>重要工业产品生产许可证补领</t>
  </si>
  <si>
    <t>重要工业产品生产许可证终止</t>
  </si>
  <si>
    <t>重要工业产品生产许可证注销</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</si>
  <si>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</si>
  <si>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</si>
  <si>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检验检测机构资质认定</t>
  </si>
  <si>
    <t xml:space="preserve">《中华人民共和国计量法》第二十二条：“为社会提供公证数据的产品质量检验机构，必须经省级以上人民政府计量行政部门对其计量检定、测试的能力和可靠性考核合格。”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t>
  </si>
  <si>
    <t>检验检测机构首次申请资质认定</t>
  </si>
  <si>
    <t xml:space="preserve">《中华人民共和国计量法》第二十二条：“为社会提供公证数据的产品质量检验机构，必须经省级以上人民政府计量行政部门对其计量检定、测试的能力和可靠性考核合格。”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t>
  </si>
  <si>
    <t>检验检测机构增加检验检测项目</t>
  </si>
  <si>
    <t>检验检测机构申请延续资质认定证书有效期</t>
  </si>
  <si>
    <t>检验检测机构注册地址变更</t>
  </si>
  <si>
    <t>检验检测机构资质认定名称变更</t>
  </si>
  <si>
    <t>检验检测机构资质认定地址名称变更</t>
  </si>
  <si>
    <t>检验检测机构资质认定法人单位变更</t>
  </si>
  <si>
    <t>检验检测机构资质认定人员变更</t>
  </si>
  <si>
    <t>检验检测机构资质认定授权签字人变更</t>
  </si>
  <si>
    <t>检验检测机构资质认定取消检验检测能力</t>
  </si>
  <si>
    <t>检验检测机构资质认定标准（方法）变更</t>
  </si>
  <si>
    <t>检验检测机构资质注销申请</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</si>
  <si>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</si>
  <si>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</si>
  <si>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重大经济和科技活动知识产权评议（审批）</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</si>
  <si>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</si>
  <si>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</si>
  <si>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</si>
  <si>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国外专利申请资助（审批）</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</si>
  <si>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</si>
  <si>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</si>
  <si>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</si>
  <si>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知识产权优势企业认定（审批）</t>
  </si>
  <si>
    <t>知识产权优势企业认定（受理）</t>
  </si>
  <si>
    <t>知识产权优势区域认定（审批）</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</si>
  <si>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</si>
  <si>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</si>
  <si>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</si>
  <si>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省专利奖评选（审批）</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</si>
  <si>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</si>
  <si>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</si>
  <si>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</si>
  <si>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</si>
  <si>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一、《食品安全法》第三十五条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二、《食品生产许可管理办法》（国家市场监督管理总局令第24号）第二条 在中华人民共和国境内，从事食品生产活动，应当依法取得食品生产许可。
食品生产许可的申请、受理、审查、决定及其监督检查，适用本办法。 第十三条 申请食品生产许可，应当向申请人所在地县级以上地方市场监督管理部门提交下列材料：
（一）食品生产许可申请书；
（二）食品生产设备布局图和食品生产工艺流程图；
（三）食品生产主要设备、设施清单；
（四）专职或者兼职的食品安全专业技术人员、食品安全管理人员信息和食品安全管理制度。 第十四条 申请保健食品、特殊医学用途配方食品、婴幼儿配方食品等特殊食品的生产许可，还应当提交与所生产食品相适应的生产质量管理体系文件以及相关注册和备案文件。 第二十一条  县级以上地方市场监督管理部门应当对申请人提交的申请材料进行审查。需要对申请材料的实质内容进行核实的，应当进行现场核查。 
三、《食品药品监管总局关于印发保健食品生产许可审查细则的通知》（食药监食监三〔2016〕151号）附件1</t>
  </si>
  <si>
    <t>食品（保健食品）生产许可新办</t>
  </si>
  <si>
    <t>一、《食品生产许可管理办法》（国家市场监督管理总局令第24号）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食品生产者的生产条件发生变化，不再符合食品生产要求，需要重新办理许可手续的，应当依法办理。第三十三条  申请变更食品生产许可的，应当提交下列申请材料：
（一）食品生产许可变更申请书；
（二）与变更食品生产许可事项有关的其他材料。第三十七条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t>
  </si>
  <si>
    <t>食品（保健食品）生产许可变更</t>
  </si>
  <si>
    <t>一、《食品生产许可管理办法》（国家市场监督管理总局令第24号）第二十一条  县级以上地方市场监督管理部门应当对申请人提交的申请材料进行审查。需要对申请材料的实质内容进行核实的，应当进行现场核查。第三十四条食品生产者需要延续依法取得的食品生产许可的有效期的，应当在该食品生产许可有效期届满30个工作日前，向原发证的市场监督管理部门提出申请。第三十五条食品生产者申请延续食品生产许可，应当提交下列材料：
（一）食品生产许可延续申请书；
（二）与延续食品生产许可事项有关的其他材料。
保健食品、特殊医学用途配方食品、婴幼儿配方食品的生产企业申请延续食品生产许可的，还应当提供生产质量管理体系运行情况的自查报告。第三十七条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二、《食品药品监管总局关于印发保健食品生产许可审查细则的通知》（食药监食监三〔2016〕151号）附件1</t>
  </si>
  <si>
    <t>食品（保健食品）生产许可延续</t>
  </si>
  <si>
    <t>一、《食品生产许可管理办法》（国家市场监督管理总局令第24号）第四十条食品生产者终止食品生产，食品生产许可被撤回、撤销，应当在20个工作日内向原发证的市场监督管理部门申请办理注销手续。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食品生产许可被注销的，许可证编号不得再次使用。二、《食品药品监管总局关于印发保健食品生产许可审查细则的通知》（食药监食监三〔2016〕151号）附件1</t>
  </si>
  <si>
    <t>食品（保健食品）生产许可注销</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</si>
  <si>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</si>
  <si>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食品生产许可新办（省级）</t>
  </si>
  <si>
    <t>食品生产许可新办（市县级）</t>
  </si>
  <si>
    <t>食品生产许可变更（省级）</t>
  </si>
  <si>
    <t>食品生产许可变更（市县级）</t>
  </si>
  <si>
    <t>食品生产许可延续（省级）</t>
  </si>
  <si>
    <t>食品生产许可延续（市县级）</t>
  </si>
  <si>
    <t>食品生产许可注销（省级）</t>
  </si>
  <si>
    <t>食品生产许可注销（市县级）</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</si>
  <si>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</si>
  <si>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</si>
  <si>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</si>
  <si>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</si>
  <si>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</si>
  <si>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</si>
  <si>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</si>
  <si>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</si>
  <si>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食品添加剂生产许可</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</si>
  <si>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</si>
  <si>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食品添加剂生产许可新办</t>
  </si>
  <si>
    <t>食品添加剂生产许可变更</t>
  </si>
  <si>
    <t>食品添加剂生产许可延续</t>
  </si>
  <si>
    <t>食品添加剂生产许可注销</t>
  </si>
  <si>
    <t>保健食品广告审查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</si>
  <si>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</si>
  <si>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</si>
  <si>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</si>
  <si>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特殊医学用途配方食品广告审查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</si>
  <si>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八十条：特殊医学用途配方食品应当经国务院食品安全监督管理部门注册。注册时，应当提交产品配方、生产工艺、标签、说明书以及表明产品安全性、营养充足性和特殊医学用途临床效果的材料。特殊医学用途配方食品广告适用《中华人民共和国广告法》和其他法律、行政法规关于药品广告管理的规定。
《中华人民共和国药品管理法》第八十九条：药品广告应当经广告主所在地省、自治区、直辖市人民政府确定的广告审查机关批准；未经批准的，不得发布。</t>
  </si>
  <si>
    <t>药品广告审查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</si>
  <si>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《中华人民共和国药品管理法》第八十九条：药品广告应当经广告主所在地省、自治区、直辖市人民政府确定的广告审查机关批准；未经批准的，不得发布。</t>
  </si>
  <si>
    <t>医疗器械广告审查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</si>
  <si>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医疗器械监督管理条例》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</si>
  <si>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</si>
  <si>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</si>
  <si>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</si>
  <si>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</si>
  <si>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国产保健食品备案</t>
  </si>
  <si>
    <t>《中华人民共和国食品安全法》第七十六条第一款：使用保健食品原料目录以外原料的保健食品和首次进口的保健食品应当经国务院食品安全监督管理部门注册。但是，首次进口的保健食品中属于补充维生素、矿物质等营养物质的，应当报国务院食品安全监督管理部门备案。其他保健食品应当报省、自治区、直辖市人民政府食品安全监督管理部门备案。</t>
  </si>
  <si>
    <t>食盐定点批发企业许可</t>
  </si>
  <si>
    <t>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t>
  </si>
  <si>
    <t>食盐定点批发企业（法定代表人、注册地址、企业名称）变更</t>
  </si>
  <si>
    <t>食盐定点批发企业地址变更</t>
  </si>
  <si>
    <t>食盐定点批发企业延续</t>
  </si>
  <si>
    <t>食盐定点批发企业证书补办</t>
  </si>
  <si>
    <t>食盐定点批发企业证书注销</t>
  </si>
  <si>
    <t>食盐定点生产企业许可</t>
  </si>
  <si>
    <t>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t>
  </si>
  <si>
    <t>食盐定点生产企业许可变更（法定代表人、注册地址、企业名称）</t>
  </si>
  <si>
    <t>食盐定点生产企业生产地址变更</t>
  </si>
  <si>
    <t>食盐定点生产企业延续</t>
  </si>
  <si>
    <t>食盐定点生产企业证书补办</t>
  </si>
  <si>
    <t>食盐定点生产企业证书注销</t>
  </si>
  <si>
    <t>【河南省电力公司】</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</si>
  <si>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</si>
  <si>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</si>
  <si>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</si>
  <si>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</si>
  <si>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</si>
  <si>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</si>
  <si>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</si>
  <si>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</si>
  <si>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</si>
  <si>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</si>
  <si>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</si>
  <si>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</si>
  <si>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</si>
  <si>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</si>
  <si>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</si>
  <si>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</si>
  <si>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</si>
  <si>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t>
  </si>
  <si>
    <t>暂停</t>
  </si>
  <si>
    <t>暂停恢复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</si>
  <si>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</si>
  <si>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</si>
  <si>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</si>
  <si>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</si>
  <si>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</si>
  <si>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</si>
  <si>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</si>
  <si>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</si>
  <si>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</si>
  <si>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</si>
  <si>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</si>
  <si>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</si>
  <si>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</si>
  <si>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</si>
  <si>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</si>
  <si>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</si>
  <si>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</si>
  <si>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</si>
  <si>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</si>
  <si>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</si>
  <si>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</si>
  <si>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</si>
  <si>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</si>
  <si>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【河南省人民政府侨务办公室】</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</si>
  <si>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</si>
  <si>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</si>
  <si>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</si>
  <si>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归侨身份认定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</si>
  <si>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</si>
  <si>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</si>
  <si>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侨眷身份认定</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</si>
  <si>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</si>
  <si>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</si>
  <si>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</si>
  <si>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归侨、华侨子女、归侨子女考生身份认证</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</si>
  <si>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</si>
  <si>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</si>
  <si>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</si>
  <si>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</si>
  <si>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</si>
  <si>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《华侨回国定居证》换发、补发</t>
  </si>
  <si>
    <t>【河南省卫生健康委员会】</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</si>
  <si>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</si>
  <si>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</si>
  <si>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母婴保健技术服务（产前诊断）机构执业许可</t>
  </si>
  <si>
    <t>母婴保健技术服务（产前诊断）机构注销</t>
  </si>
  <si>
    <t>母婴保健技术服务（产前诊断）机构变更机构名称</t>
  </si>
  <si>
    <t>母婴保健技术服务（产前诊断）机构变更法定代表人</t>
  </si>
  <si>
    <t>母婴保健技术服务（产前诊断）机构变更地址</t>
  </si>
  <si>
    <t>母婴保健技术服务（产前诊断）机构变更项目</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</si>
  <si>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</si>
  <si>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</si>
  <si>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</si>
  <si>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</si>
  <si>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</si>
  <si>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</si>
  <si>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《产前诊断技术管理办法》（为基妇发〔2002〕307号）第十三条 开展产前诊断技术的《母婴保健技术服务执业许可证》每三年校验一次，校验由原审批机关办理。经校验合格的，可继续开展产前诊断段技术；经校验不合格的，撤销其许可证书。</t>
  </si>
  <si>
    <t>母婴保健技术服务（产前诊断）机构校验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</si>
  <si>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</si>
  <si>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</si>
  <si>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</si>
  <si>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母婴保健服务人员（产前诊断）资格认定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</si>
  <si>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</si>
  <si>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</si>
  <si>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医疗机构设置审批（省级）</t>
  </si>
  <si>
    <t>医疗机构设置审批（省辖市级）</t>
  </si>
  <si>
    <t>医疗机构设置审批（中医、中西医结合医院）（省级）</t>
  </si>
  <si>
    <t>《医疗机构管理条例》（1994年2月26日国务院令第149号）第九条：单位或者个人设置医疗机构，必须经县级以上地方人民政府卫生行政部门审查批准，并取得设置医疗机构批准书，方可向有关部门办理其他手续。《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</si>
  <si>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医疗机构设置审批（中医、中西医结合医院）（不含港澳台）</t>
  </si>
  <si>
    <t>中外合资、合作医疗机构设置审批</t>
  </si>
  <si>
    <t>港、澳、台投资者在内地设置独资医院设置审批</t>
  </si>
  <si>
    <t>港、澳、台投资者在内地设置独资医院（中医、中西医结合医院）设置审批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</si>
  <si>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</si>
  <si>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</si>
  <si>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</si>
  <si>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</si>
  <si>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</si>
  <si>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</si>
  <si>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</si>
  <si>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</si>
  <si>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</si>
  <si>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</si>
  <si>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</si>
  <si>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</si>
  <si>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</si>
  <si>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</si>
  <si>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</si>
  <si>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</si>
  <si>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</si>
  <si>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血站设立及执业审批（脐带血造血干细胞库设置除外）</t>
  </si>
  <si>
    <t>《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t>
  </si>
  <si>
    <t>血站设置</t>
  </si>
  <si>
    <t>血站执业登记</t>
  </si>
  <si>
    <t>血站注销</t>
  </si>
  <si>
    <t>血站再次执业登记</t>
  </si>
  <si>
    <t>血站变更法定代表人</t>
  </si>
  <si>
    <t>血站变更地址</t>
  </si>
  <si>
    <t>血站变更采供血范围</t>
  </si>
  <si>
    <t>血站变更业务项目</t>
  </si>
  <si>
    <t>单采血浆站设置审批及许可证核发</t>
  </si>
  <si>
    <t>《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</si>
  <si>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单采血浆站设置</t>
  </si>
  <si>
    <t>单采血浆站注销</t>
  </si>
  <si>
    <t>单采血浆站执业登记</t>
  </si>
  <si>
    <t>单采血浆站执业延续</t>
  </si>
  <si>
    <t>单采血浆站变更法定代表人</t>
  </si>
  <si>
    <t>单采血浆站变更主要负责人</t>
  </si>
  <si>
    <t>单采血浆站变更地址</t>
  </si>
  <si>
    <t>设置戒毒医疗机构或者医疗机构从事戒毒治疗业务许可</t>
  </si>
  <si>
    <t>《中华人民共和国禁毒法》（2007年12月29日主席令第七十九号）第三十六条：……设置戒毒医疗机构或者医疗机构从事戒毒治疗业务的，应当符合国务院卫生行政部门规定的条件，报所在地的省、自治区、直辖市人民政府卫生行政部门批准，并报同级公安机关备案。……</t>
  </si>
  <si>
    <t>医疗机构从事戒毒治疗业务许可</t>
  </si>
  <si>
    <t>医疗机构开展人类辅助生殖技术许可</t>
  </si>
  <si>
    <t>《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《国务院关于第四批取消和调整行政审批项目的决定》（国发〔2007〕33号）附件2第18项：医疗机构开展人类辅助生殖技术许可，下放至省、自治区、直辖市卫生行政主管部门。</t>
  </si>
  <si>
    <t>医疗机构开展人类辅助生殖技术校验</t>
  </si>
  <si>
    <t>《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《国务院关于第四批取消和调整行政审批项目的决定》（国发〔2007〕33号）附件2第21项：医疗机构开展人类辅助生殖技术许可，下放至省、自治区、直辖市卫生行政主管部门。</t>
  </si>
  <si>
    <t>医疗机构开展人类辅助生殖技术许可变更机构名称</t>
  </si>
  <si>
    <t>《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《国务院关于第四批取消和调整行政审批项目的决定》（国发〔2007〕33号）附件2第19项：医疗机构开展人类辅助生殖技术许可，下放至省、自治区、直辖市卫生行政主管部门。</t>
  </si>
  <si>
    <t>医疗机构开展人类辅助生殖技术许可变更地址</t>
  </si>
  <si>
    <t>医疗机构设置人类精子库审批</t>
  </si>
  <si>
    <t>《国务院对确需保留的行政审批项目设定行政许可的决定》（2004年6月29日国务院令第412号，2009年1月29日予以修改）附件第202项：医疗机构设置人类精子库审批，实施机关：卫生部。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t>
  </si>
  <si>
    <t>医疗机构设置人类精子库校验</t>
  </si>
  <si>
    <t>医疗机构设置人类精子库审批变更机构名称</t>
  </si>
  <si>
    <t>医师资格准入(含台湾地区医师获得大陆医师资格认定、香港和澳门特别行政区医师获得内地医师资格认定)</t>
  </si>
  <si>
    <t>《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t>
  </si>
  <si>
    <t>医师资格准入（台湾地区医师获得大陆医师资格认定）</t>
  </si>
  <si>
    <t>医师资格准入（香港特别行政区医师获得内地医师资格认定）</t>
  </si>
  <si>
    <t>医师资格准入（澳门特别行政区医师获得内地医师资格认定）</t>
  </si>
  <si>
    <t>人体器官移植医师执业资格认定</t>
  </si>
  <si>
    <t>《中华人民共和国执业医师法》（1998年6月26日主席令第五号，2009年8月27日予以修改）第八条：国家实行医师资格考试制度。……第十二条：医师资格考试成绩合格，取得执业医师资格或者执业助理医师资格。
《人体器官移植条例》（2007年3月21日国务院令第491号）第四条：国务院卫生主管部门负责全国人体器官移植的监督管理工作。……
《卫生部办公厅关于对人体器官移植技术临床应用规划及拟批准开展人体器官移植医疗机构和医师开展审定工作的通知》（卫办医发〔2007〕38号）第二条：审定专家工作组将通过审核的医疗机构和医师名单及相关材料报卫生部人体器官移植技术临床应用委员会审定，经委员会报我部同意后，由各省级卫生行政部门按照《人体器官移植技术临床应用管理暂行规定》，对准予人体器官移植执业资格认定的医疗机构进行相关诊疗科目登记，并将准予执业资格认定的医疗机构和医师名单向社会公布。
《国务院关于取消和调整一批行政审批项目等事项的决定》（国发〔2014〕27号）附件1第25项：人体器官移植医师执业资格认定，下放至省级卫生计生行政主管部门。</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</si>
  <si>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</si>
  <si>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</si>
  <si>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</si>
  <si>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</si>
  <si>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</si>
  <si>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</si>
  <si>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</si>
  <si>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</si>
  <si>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</si>
  <si>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</si>
  <si>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</si>
  <si>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外籍医师来华短期执业许可台湾地区医师在大陆短期执业许可香港、澳门特别行政区医师在内地短期执业许可</t>
  </si>
  <si>
    <t>《国务院对确需保留的行政审批项目设定行政许可的决定》（2004年6月29日国务院令第412号，2009年1月29日予以修改）附件第199项：外籍医师在华短期执业许可，实施机关：地（市）级人民政府卫生行政主管部门。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</si>
  <si>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外籍医师来华短期执业许可</t>
  </si>
  <si>
    <t>香港医师来内地短期执业许可</t>
  </si>
  <si>
    <t>澳门医师来内地短期执业许可</t>
  </si>
  <si>
    <t>台湾医师来内地短期执业许可</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</si>
  <si>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</si>
  <si>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</si>
  <si>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</si>
  <si>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</si>
  <si>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</si>
  <si>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</si>
  <si>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</si>
  <si>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</si>
  <si>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</si>
  <si>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</si>
  <si>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</si>
  <si>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</si>
  <si>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</si>
  <si>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</si>
  <si>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</si>
  <si>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</si>
  <si>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</si>
  <si>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</si>
  <si>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</si>
  <si>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</si>
  <si>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</si>
  <si>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</si>
  <si>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涉及饮用水卫生安全的产品卫生许可</t>
  </si>
  <si>
    <t>除利用新材料、新工艺和新化学物质生产的涉及饮用水卫生安全产品的审批</t>
  </si>
  <si>
    <t>《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t>
  </si>
  <si>
    <t>除利用新材料、新工艺和新化学物质生产的涉及饮用水卫生安全产品的审批（延续）</t>
  </si>
  <si>
    <t>除利用新材料、新工艺和新化学物质生产的涉及饮用水卫生安全产品的审批（变更申请单位）</t>
  </si>
  <si>
    <t>除利用新材料、新工艺和新化学物质生产的涉及饮用水卫生安全产品的审批（变更申请单位地址）</t>
  </si>
  <si>
    <t>除利用新材料、新工艺和新化学物质生产的涉及饮用水卫生安全产品的审批（注销）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</si>
  <si>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</si>
  <si>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</si>
  <si>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</si>
  <si>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</si>
  <si>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</si>
  <si>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生产用于传染病防治的消毒产品的单位审批</t>
  </si>
  <si>
    <t>《中华人民共和国传染病防治法》（1989年2月21日主席令第十五号，2013年6月29日予以修改）第二十九条：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t>
  </si>
  <si>
    <t>消毒产品生产企业卫生许可</t>
  </si>
  <si>
    <t>消毒产品生产企业卫生许可（延续）</t>
  </si>
  <si>
    <t>消毒产品生产企业卫生许可（变更单位名称）</t>
  </si>
  <si>
    <t>消毒产品生产企业卫生许可（变更法定代表人）</t>
  </si>
  <si>
    <t>消毒产品生产企业卫生许可（变更注册地址）</t>
  </si>
  <si>
    <t>消毒产品生产企业卫生许可（变更生产地址）</t>
  </si>
  <si>
    <t>消毒产品生产企业卫生许可（变更生产类别）</t>
  </si>
  <si>
    <t>消毒产品生产企业卫生许可（注销）</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</si>
  <si>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</si>
  <si>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</si>
  <si>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</si>
  <si>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</si>
  <si>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</si>
  <si>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</si>
  <si>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公共场所卫生许可证遗失或损毁补办</t>
  </si>
  <si>
    <t>《河南省卫生健康委关于优化市县卫生健康行政审批服务的通知》</t>
  </si>
  <si>
    <t>个人剂量监测、放射防护器材和含放射性产品检测、医疗机构放射性危害评价等技术服务机构认定</t>
  </si>
  <si>
    <t>《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t>
  </si>
  <si>
    <t>放射卫生技术服务机构资质认定</t>
  </si>
  <si>
    <t>放射卫生技术服务机构资质延续</t>
  </si>
  <si>
    <t>放射卫生技术服务机构资质注销</t>
  </si>
  <si>
    <t>放射卫生技术服务机构资质（变更单位名称）</t>
  </si>
  <si>
    <t>放射卫生技术服务机构资质（变更法定代表人）</t>
  </si>
  <si>
    <t>放射卫生技术服务机构资质（变更地址）</t>
  </si>
  <si>
    <t>放射卫生技术服务机构资质（变更项目）</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</si>
  <si>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</si>
  <si>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</si>
  <si>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</si>
  <si>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</si>
  <si>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</si>
  <si>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</si>
  <si>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</si>
  <si>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</si>
  <si>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</si>
  <si>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</si>
  <si>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</si>
  <si>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</si>
  <si>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</si>
  <si>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职业病诊断资格证书核发</t>
  </si>
  <si>
    <t>《中华人民共和国职业病防治法》（2001年10月27日主席令第六十号，2016年7月2日予以修改）第四十七条：……承担职业病诊断的医疗卫生机构在进行职业病诊断时，应当组织三名以上取得职业病诊断资格的执业医师集体诊断。
《职业病诊断与鉴定管理办法》（2013年2月19日卫生部令第91号）第十六条：从事职业病诊断的医师应当具备下列条件，并取得省级卫生行政部门颁发的职业病诊断资格证书：……</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</si>
  <si>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</si>
  <si>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</si>
  <si>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</si>
  <si>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</si>
  <si>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</si>
  <si>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高致病性病原微生物菌（毒）种或样本运输审批</t>
  </si>
  <si>
    <t>《中华人民共和国传染病防治法》（1989年2月21日主席令第十五号，2013年6月29日予以修改）第二十六条：国家建立传染病菌种、毒种库。对传染病菌种、毒种和传染病检测样本的采集、保藏、携带、运输和使用实行分类管理，建立健全严格的管理制度。对可能导致甲类传染病传播的以及国务院卫生行政部门规定的菌种、毒种和传染病检测样本，确需采集、保藏、携带、运输和使用的，须经省级以上人民政府卫生行政部门批准。具体办法由国务院制定。
《病原微生物实验室生物安全管理条例》（2004年11月12日国务院令第424号，2018年4月4日修订）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t>
  </si>
  <si>
    <t>高致病性或疑似高致病性病原微生物实验活动审批</t>
  </si>
  <si>
    <t>《中华人民共和国传染病防治法》（1989年2月21日主席令第十五号，2013年6月29日予以修改）第二十二条：疾病预防控制机构、医疗机构的实验室和从事病原微生物实验的单位，应当符合国家规定的条件和技术标准，建立严格的监督管理制度，对传染病病原样本按照规定的措施实行严格监督管理，严防传染病病原体的实验室感染和病原微生物扩散。
《病原微生物实验室生物安全管理条例》（2004年11月12日国务院令第424号，2018年4月4日修订）第二十二条：三级、四级实验室，需要从事某种高致病性病原微生物或者疑似高致病性病原微生物实验活动的，应当依照国务院卫生主管部门或者兽医主管部门的规定报省级及以上人民政府卫生或者兽医主管部门批准，实验活动结果以及工作情况应当向原批准部门报告。</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</si>
  <si>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</si>
  <si>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</si>
  <si>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对中医（专长）医师的资格认定</t>
  </si>
  <si>
    <t>《中华人民共和国中医药法》第十五条：以师承方式学习中医或者经多年实践，医术确有专长的人员，由至少两名中医医师推进，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中医医术确有专长人员医师资格考核注册管理暂行办法》（国家卫生计生委令第15号）</t>
  </si>
  <si>
    <t>职业卫生技术服务机构资质认可</t>
  </si>
  <si>
    <t>职业卫生技术服务机构乙级（除煤矿外）、丙级资质认可</t>
  </si>
  <si>
    <t>《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t>
  </si>
  <si>
    <t>职业卫生技术服务机构资质延续</t>
  </si>
  <si>
    <t>职业卫生技术服务机构资质增加业务范围</t>
  </si>
  <si>
    <t>职业卫生技术服务机构资质变更</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</si>
  <si>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</si>
  <si>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</si>
  <si>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第一类疫苗确定及免费接种、预防接种异常反应补偿</t>
  </si>
  <si>
    <t>预防接种异常反应补偿</t>
  </si>
  <si>
    <t>1、《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国家对儿童实行预防接种证制度。国家免疫规划项目的预防接种实行免费。医疗机构、疾病预防控制机构与儿童的监护人应当相互配合，保证儿童及时接受预防接种。具体办法由国务院制定。
2、《疫苗流通和预防接种管理条例》第五条国务院卫生主管部门根据全国范围内的传染病流行情况、人群免疫状况等因素，制定国家免疫规划；会同国务院财政部门拟订纳入国家免疫规划的疫苗种类，报国务院批准后公布。省、自治区、直辖市人民政府在执行国家免疫规划时，根据本行政区域的传染病流行情况、人群免疫状况等因素，可以增加免费向公民提供的疫苗种类，并报国务院卫生主管部门备案。
第四十二条疾病预防控制机构和接种单位及其医疗卫生人员发现预防接种异常反应、疑似预防接种异常反应或者接到相关报告的，应当依照预防接种工作规范及时处理，并立即报告所在地的县级人民政府卫生主管部门、药品监督管理部门。接到报告的卫生主管部门、药品监督管理部门应当立即组织调查处理。
第四十六条因预防接种异常反应造成受种者死亡、严重残疾或者器官组织损伤的，应当给予一次性补偿。因接种第一类疫苗引起预防接种异常反应需要对受种者予以补偿的，补偿费用由省、自治区、直辖市人民政府财政部门在预防接种工作经费中安排。因接种第二类疫苗引起预防接种异常反应需要对受种者予以补偿的，补偿费用由相关的疫苗生产企业承担</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</si>
  <si>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</si>
  <si>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</si>
  <si>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</si>
  <si>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</si>
  <si>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</si>
  <si>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</si>
  <si>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</si>
  <si>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</si>
  <si>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</si>
  <si>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职权范围内的医疗机构评审（西医）（省级）</t>
  </si>
  <si>
    <t>职权范围内的医疗机构评审（中医、中西医结合医院）（省级）</t>
  </si>
  <si>
    <t>职权范围内的医疗机构评审（妇幼保健机构）（省级）</t>
  </si>
  <si>
    <t>职权范围内的医疗机构评审（西医）（市级）</t>
  </si>
  <si>
    <t>职权范围内的医疗机构评审（中医、中西医结合医院）（市级）</t>
  </si>
  <si>
    <t>职权范围内的医疗机构评审（妇幼保健机构）（市级）</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</si>
  <si>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</si>
  <si>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</si>
  <si>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尸检机构认定</t>
  </si>
  <si>
    <t>《医疗事故争议中尸检机构及专业技术人员资格认定办法》（卫生部规章2002年8月1日发布）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</si>
  <si>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</si>
  <si>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</si>
  <si>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对职业病诊断争议的鉴定</t>
  </si>
  <si>
    <t>【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t>
  </si>
  <si>
    <t>对职业病诊断争议的鉴定（市级）</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</si>
  <si>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</si>
  <si>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</si>
  <si>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</si>
  <si>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</si>
  <si>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</si>
  <si>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再生育涉及病残儿医学鉴定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</si>
  <si>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</si>
  <si>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病残儿医学鉴定（省级）</t>
  </si>
  <si>
    <t>病残儿医学鉴定（市级）</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</si>
  <si>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</si>
  <si>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</si>
  <si>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计划生育手术并发症鉴定（省级）</t>
  </si>
  <si>
    <t>计划生育手术并发症鉴定（市级）</t>
  </si>
  <si>
    <t>计划生育手术并发症鉴定（县级）</t>
  </si>
  <si>
    <t>全省新生儿疾病筛查中心资格的指定</t>
  </si>
  <si>
    <t>《新生儿疾病筛查管理办法》（卫生部令第64号）第七条:“省、自治区、直辖市人民政府卫生行政部门应当根据本行政区域的实际情况,制定本地区新生儿遗传代谢病筛查中心和新生儿听力筛查中心（以下简称新生儿疾病筛查中心）设置规划,指定具备能力的医疗保健机构为本行政区域新生儿疾病筛查中心。”</t>
  </si>
  <si>
    <t>对医师（含助理）资格的认定</t>
  </si>
  <si>
    <t>《中华人民共和国执业医师法》第四十三条：本法颁布之日前按照国家有关规定取得医学专业技术职称和医学专业技术职务的人员，由所在机构报请县级以上人民政府卫生行政部门认定，取得相应的医师资格。</t>
  </si>
  <si>
    <t>海外留学回国服务人员医师（含助理）资格的认定</t>
  </si>
  <si>
    <t>参加护士执业资格考试人员报名资格审定</t>
  </si>
  <si>
    <t>《护士执业资格考试办法》（卫生部、人力资源社会保障部令第74号）第九条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t>
  </si>
  <si>
    <t>中医医疗广告发布审查</t>
  </si>
  <si>
    <t>《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t>
  </si>
  <si>
    <t>中医医疗广告注销</t>
  </si>
  <si>
    <t>传统医学师承出师证书核发</t>
  </si>
  <si>
    <t>《传统医学师承和确有专长人员医师资格考核考试办法》（中华人民共和国卫生部令第52号）第六条出师考核由省级中医药管理部门具体组织实施；第十七条出师考核合格者由省级中医药管理部门颁发由国家中医药管理局统一式样的《传统医学师承出师证书》。</t>
  </si>
  <si>
    <t>对传统医学师承和确有专长人员申请参加医师资格考试的资格认定</t>
  </si>
  <si>
    <t>【法律】《中华人民共和国执业医师法》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t>
  </si>
  <si>
    <t>对传统医学师承和确有专长人员申请参加医师资格考试的资格认定（初审）</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</si>
  <si>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</si>
  <si>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</si>
  <si>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</si>
  <si>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</si>
  <si>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</si>
  <si>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</si>
  <si>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</si>
  <si>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</si>
  <si>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</si>
  <si>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</si>
  <si>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</si>
  <si>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</si>
  <si>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</si>
  <si>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</si>
  <si>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</si>
  <si>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</si>
  <si>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</si>
  <si>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</si>
  <si>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</si>
  <si>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</si>
  <si>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</si>
  <si>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</si>
  <si>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</si>
  <si>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</si>
  <si>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</si>
  <si>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</si>
  <si>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</si>
  <si>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</si>
  <si>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</si>
  <si>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</si>
  <si>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</si>
  <si>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</si>
  <si>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</si>
  <si>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</si>
  <si>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大型医用设备配置许可证核发</t>
  </si>
  <si>
    <t>一、《大型医用设备配置与使用管理办法》的通知（卫规财发〔2004〕474号） 第一章第六条：“ 大型医用设备的管理实行配置规划和配置证制度。甲类大型医用设备的配置许可证由国务院卫生行政部门颁发；乙类大型医用设备的配置许可证由省级卫生行政部门颁发。”</t>
  </si>
  <si>
    <t>固定采血点（屋）、采血车备案</t>
  </si>
  <si>
    <t>《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t>
  </si>
  <si>
    <t>固定采血点（屋）、采血车撤销备案</t>
  </si>
  <si>
    <t>临床基因扩增检验实验室登记</t>
  </si>
  <si>
    <t>一、《医疗机构临床基因扩增管理办法》（卫办医政发〔2010〕194号） 第十条：“省级卫生行政部门应当按照《医疗机构临床实验室管理办法》和《医疗机构临床检验项目目录》开展医疗机构临床基因扩增检验项目登记工作。” 二、《医疗机构临床实验室管理办法》（卫医发〔2006〕73号） 第四条：“卫生部负责全国医疗机构临床实验室的监督管理工作。县级以上地方卫生行政部门负责辖区内医疗机构临床实验室的监督管理工作。</t>
  </si>
  <si>
    <t>医疗机构静脉用药集中调配中心（室）执业审核</t>
  </si>
  <si>
    <t>一、《静脉用药集中调配质量管理规范》（卫医政发〔2010〕62号）第十三条：“医疗机构静脉用药调配中心（室）建设应当符合本规范相关规定。……由省级卫生行政部门核发《医疗机构执业许可证》的医疗机构，设置静脉用药调配中心（室）应当通过省级卫生行政部门审核、验收、批准。”二、《河南省医疗机构管理办法》（豫政〔1997〕44号）第五条：“（一）省级医疗机构，床位在100张以上的综合医院、康复医院、疗养院，二、三级中医医院、中西医结合医院、疗养院，三级妇幼保健院，二、三级专科医院，急救中心，临床检验中心，医疗戒毒等特种医疗机构，报省卫生行政部门审批。”</t>
  </si>
  <si>
    <t>食品安全企业标准备案</t>
  </si>
  <si>
    <t>《中华人民共和国食品安全法》（2015） 第三十条：“国家鼓励食品生产企业制定严于食品安全国家标准或者地方标准的企业标准，在本企业适用，并报省、自治区、直辖市人民政府卫生行政部门备案。”</t>
  </si>
  <si>
    <t>组织艾滋病检测实验室验收</t>
  </si>
  <si>
    <t>《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</si>
  <si>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</si>
  <si>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</si>
  <si>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戒毒药物维持治疗机构资格审核（复审）</t>
  </si>
  <si>
    <t>戒毒药物维持治疗机构资格审核（初审）</t>
  </si>
  <si>
    <t>消毒产品卫生安全评价报告备案</t>
  </si>
  <si>
    <t>1、《消毒管理办法》（国家卫生和计划生育委员会令　第8号）第二条　本办法适用于医疗卫生机构、消毒服务机构以及从事消毒产品生产、经营活动的单位和个人。　　其他需要消毒的场所和物品管理也适用于本办法。2、《消毒产品卫生安全评价规定》（国卫监督发〔2014〕36号）第十四条第二款第一类、第二类消毒产品首次上市时，产品责任单位应当将卫生安全评价报告向所在地省级卫生计生行政部门备案。省级卫生计生行政部门对卫生安全评价报告进行形式审查，资料齐全的应当在5个工作日内向产品责任单位出具备案凭证，并对备案的卫生安全评价报告加盖骑缝章。</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</si>
  <si>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</si>
  <si>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</si>
  <si>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</si>
  <si>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</si>
  <si>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</si>
  <si>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</si>
  <si>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</si>
  <si>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</si>
  <si>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医师资格证书遗失或损毁补办</t>
  </si>
  <si>
    <t>1.《中华人民共和国医师法》（中华人民共和国主席令第九十四号）第十二条：医师资格考试成绩合格，取得执业医师资格或者执业助理医师资格，发给医师资格证书。
2.《卫生部关于妥善解决医师资格认定工作有关问题的通知》（卫人发【2003】316号】）第八条 医师资格证书遗失后，由个人提出申请，并在省级卫生行政部门指定的省内公开发行报刊上刊登原证件作废启示，1个月后由原认定部门重新核发证书，重新核发证书编码不变。“发证日期”栏按实际补发日期填写，并注明补发，即“×年×月×日补发”。</t>
  </si>
  <si>
    <t>认定取得医师资格证书信息修改</t>
  </si>
  <si>
    <t>参考《国家医学考试中心关于进一步规范医师资格考试合格考生信息修改工作的通知》（国医考发【2013】36号）第一条：申报合格考生信息修改时，应提交本次申报的考区说明函、《医师资格考试合格考生信息修改汇总表》（以下简称“汇总表”)、《医师资格考试合格考生信息修改审核表》（以下简称“审核表”）原件和相关证明材料，同时，将汇总表电子版发送至中心汇集信息的专用电子邮箱(hgxxxg@163.com)。说明函应注明申请修改人数和所附材料目录。函件、汇总表和审核表均应加盖省级卫生、中医药行政管理部门印章（汇总表为两页以上的，应在每一页分别加盖印章）。</t>
  </si>
  <si>
    <t>母婴保健技术服务执业许可证遗失或损毁补办</t>
  </si>
  <si>
    <t>《中华人民共和国母婴保健法》</t>
  </si>
  <si>
    <t>麻醉药品、第一类精神药品购用印鉴卡遗失或损毁补办</t>
  </si>
  <si>
    <t>《麻醉药品和精神药品管理条例》</t>
  </si>
  <si>
    <t>饮用水供水单位卫生许可证遗失或损毁补办</t>
  </si>
  <si>
    <t>《中华人民共和国传染病防治法》</t>
  </si>
  <si>
    <t>放射诊疗许可证遗失或损毁补办</t>
  </si>
  <si>
    <t>《放射性同位素与射线装置安全和防护条例》</t>
  </si>
  <si>
    <t>外国医师短期行医许可证遗失或损毁补办</t>
  </si>
  <si>
    <t>《外国医师来华短期行医暂行管理办法》</t>
  </si>
  <si>
    <t>港澳台医师短期行医执业证书遗失或损毁补办</t>
  </si>
  <si>
    <t>《香港、澳门特别行政区医师在内地短期行医管理规定》
《台湾地区医师在大陆短期行医管理规定》</t>
  </si>
  <si>
    <t>医疗广告审查证明遗失或损毁补办</t>
  </si>
  <si>
    <t>《医疗广告管理办法》</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</si>
  <si>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</si>
  <si>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</si>
  <si>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</si>
  <si>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</si>
  <si>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</si>
  <si>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</si>
  <si>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</si>
  <si>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</si>
  <si>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</si>
  <si>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</si>
  <si>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申领电子健康卡</t>
  </si>
  <si>
    <t>国家卫生健康委发布《关于加快推进电子健康码普及应用工作的意见》（国卫办规划发〔2018〕34号）
国家卫生健康委统计信息中心印发《电子健康卡建设与管理指南（V3.1）》，国卫统信便函 [2022] 17号</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</si>
  <si>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</si>
  <si>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</si>
  <si>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【河南省商务厅】</t>
  </si>
  <si>
    <t>限制进出口技术的进出口许可</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</si>
  <si>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九条：国家对限制进口或者出口的货物，实行配额、许可证等方式管理；对限制进口或者出口的技术，实行许可证管理。实行配额、许可证管理的货物、技术，应当按照国务院规定经国务院对外贸易主管部门或者经其他部门许可，方可进口或者出口。
《中华人民共和国技术进出口管理条例》（2001年12月10日国务院令第331号，2011年1月8日予以修改）第六条：省、自治区、直辖市人民政府外经贸主管部门根据国务院外经贸主管部门的授权，负责本行政区域内的技术进出口管理工作。
《国务院关于第四批取消和调整行政审批项目的决定》（国发〔2007〕33号）“国务院决定调整的行政审批项目目录”第6项：限制进出口技术许可，下放管理实施机关为省、自治区、直辖市商务行政主管部门。</t>
  </si>
  <si>
    <t>对外劳务合作经营资格核准</t>
  </si>
  <si>
    <t>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t>
  </si>
  <si>
    <t>对外劳务合作经营资格申请核准</t>
  </si>
  <si>
    <t>对外劳务合作经营资格变更核准</t>
  </si>
  <si>
    <t>对外劳务合作经营资格证书换领</t>
  </si>
  <si>
    <t>报废机动车回收企业资质认定</t>
  </si>
  <si>
    <t>《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t>
  </si>
  <si>
    <t>报废机动车回收拆解企业资质首次申请（含迁建）</t>
  </si>
  <si>
    <t>报废机动车回收拆解企业名称变更（复审）</t>
  </si>
  <si>
    <t>报废机动车回收拆解企业法定代表人或负责人变更（复审）</t>
  </si>
  <si>
    <t>报废机动车回收拆解企业资质的注销</t>
  </si>
  <si>
    <t>商务部关于《报废机动车回收管理办法实施细则（征求意见稿）》第十条 收到回收拆解企业资质认定的申请及材料后，地（市）级商务主管部门应当对申请材料进行初审，连同初审意见报省级商务主管部门。</t>
  </si>
  <si>
    <t>报废机动车回收拆解企业资质首次申请（含迁建）初审</t>
  </si>
  <si>
    <t>报废机动车回收拆解企业名称变更（初审）</t>
  </si>
  <si>
    <t>报废机动车回收拆解企业法定代表人或负责人变更（初审）</t>
  </si>
  <si>
    <t>外国非企业经济组织在华设立常驻代表机构审批</t>
  </si>
  <si>
    <t>《国务院对确需保留的行政审批项目设定行政许可的决定》（2004年6月29日国务院令第412号，2009年1月29日予以修改）附件第189项：外国非企业经济组织在华设立常驻代表机构审批，实施机关：商务部。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t>
  </si>
  <si>
    <t>外国非企业经济组织在华设立常驻代表机构审批（复审）</t>
  </si>
  <si>
    <t>外国非企业经济组织在华设立常驻代表机构审批（初审）</t>
  </si>
  <si>
    <t>从事拍卖业务许可</t>
  </si>
  <si>
    <t>《中华人民共和国拍卖法》（1996年7月5日主席令第七十号，2015年4月24日予以修改）第十一条：企业取得从事拍卖业务的许可必须经所在地的省、自治区、直辖市人民政府负责管理拍卖业的部门审核批准。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</si>
  <si>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企业从事拍卖业务许可（复审）</t>
  </si>
  <si>
    <t>企业从事拍卖业务许可的变更（复审）</t>
  </si>
  <si>
    <t>拍卖企业分公司从事拍卖业务许可（复审）</t>
  </si>
  <si>
    <t>拍卖企业分公司从事拍卖业务许可的变更（复审）</t>
  </si>
  <si>
    <t>企业从事拍卖业务许可（初审）</t>
  </si>
  <si>
    <t>企业从事拍卖业务许可的变更（初审）</t>
  </si>
  <si>
    <t>拍卖企业分公司从事拍卖业务许可（初审）</t>
  </si>
  <si>
    <t>拍卖企业分公司从事拍卖业务许可的变更（初审）</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</si>
  <si>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</si>
  <si>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t>
  </si>
  <si>
    <t>成品油零售经营资格首次申请（复审）</t>
  </si>
  <si>
    <t>成品油零售经营资格延续申请（复审）</t>
  </si>
  <si>
    <t>成品油零售经营企业名称变更（复审）</t>
  </si>
  <si>
    <t>成品油零售经营企业地址变更（复审）</t>
  </si>
  <si>
    <t>成品油零售企业法定代表人或负责人变更（复审）</t>
  </si>
  <si>
    <t>成品油零售经营企业投资主体变更（复审）</t>
  </si>
  <si>
    <t>成品油零售经营企业扩建（复审）</t>
  </si>
  <si>
    <t>成品油零售经营企业迁建（复审）</t>
  </si>
  <si>
    <t>成品油零售经营批准证书遗失补证（复审）</t>
  </si>
  <si>
    <t>成品油零售经营资格的注销（复审）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</si>
  <si>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</si>
  <si>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</si>
  <si>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</si>
  <si>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</si>
  <si>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</si>
  <si>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</si>
  <si>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</si>
  <si>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</si>
  <si>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</si>
  <si>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</si>
  <si>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</si>
  <si>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</si>
  <si>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</si>
  <si>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</si>
  <si>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</si>
  <si>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</si>
  <si>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</si>
  <si>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</si>
  <si>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</si>
  <si>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</si>
  <si>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部分易制毒化学品和石墨类相关制品进出口许可</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</si>
  <si>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t>
  </si>
  <si>
    <t>两用物项和技术出口许可证（易制毒化学品出口）申请</t>
  </si>
  <si>
    <t>两用物项和技术进口许可证（易制毒化学品进口）申请</t>
  </si>
  <si>
    <t>两用物项和技术出口许可证（敏感物项出口）首次申请</t>
  </si>
  <si>
    <t>两用物项和技术出口许可证（敏感物项出口）再次申请</t>
  </si>
  <si>
    <t>两用物项和技术出口许可证（换证）</t>
  </si>
  <si>
    <t>两用物项和技术进口许可证（换证）</t>
  </si>
  <si>
    <t>经第三地转投资的台湾投资者确认</t>
  </si>
  <si>
    <t>《台湾投资者经第三地转投资认定暂行办法》商务部国务院台湾事务办公室公告2013年第12号
第三条商务部会同国务院台湾事务办公室，各省、自治区、直辖市、计划单列市及新疆生产建设兵团商务主管部门（以下简称省级商务主管部门）会同同级台湾事务办公室负责台湾投资者经第三地转投资认定和管理工作。</t>
  </si>
  <si>
    <t>对协议国家的纺织品出口原产地证核发</t>
  </si>
  <si>
    <t>商务部、海关总署公告2004年第82号第三条：对于附件表一所列的纺织品，自2005年1月1日后从我国出运到欧盟各成员国和土耳其的，出口经营者仍须出具纺织品专用原产地证。请各出口经营者向商务部授权的纺织品出口证书发证机构（许可证事务局和各地方商务主管部门）申领输欧盟或土耳其纺织品原产地证和丝麻制品原产地证。输入国验核原产地证。商务部关于印发《纺织品临时出口许可证件申领签发工作规范》的通知（商配发【2005】707号）第二条：商务部授权配额许可证事务局（以下简称许可证局）统一管理、指导全国各地方商务主管部门发证机构（以下简称各发证机构）的纺织品临时出口许可证件的发证工作，许可证局对商务部负责。各地商务主管部门为纺织品临时出口许可证件的发证机构，在许可证局的统一管理、监督、检查和指导下负责受权范围内的发证工作。第三条：各省、自治区、直辖市、计划单列市、新疆生产建设兵团及哈尔滨、长春、沈阳、南京、武汉、成都、广州、西安商务主管部门（以下简称各地商务主管部门）负责签发本地区对外贸易经营者（包括中央企业，以下简称经营者）的纺织品临时出口许可证件。经营者在出口《输欧盟纺织品出口临时管理商品目录》（商务部、海关总署、质检总局2005年第103号公告）、《对美出口纺织品临时管理商品目录》（商务部、海关总署、质检总局2005年第87号、104号公告）、商务部2005年第49号公告及商务部、海关总署2004年第82号公告所列货物前，应到当地发证机构办理相应的纺织品临时出口许可证件。第五条：本规范所指纺织品临时出口许可证件包括输欧盟纺织品出口许可证（一式五联，见附件1）、输欧盟纺织品产地证（一式四联，见附件2）、输美纺织品出口许可证（一式五联，见附件3）、输美纺织品原产地证（一式四联，见附件4）、输欧盟手工制品证（一式五联，见附件5）、输欧盟丝麻制品产地证（一式四联，见附件6）、输土耳其丝麻制品产地证（一式四联，见附件7）、输土耳其纺织品产地证（一式四联，见附件8）和中华人民共和国纺织品临时出口许可证（一式四联，见附件9，以下简称纺织品临时出口许可证）。</t>
  </si>
  <si>
    <t>货物自动进口许可</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</si>
  <si>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t>
  </si>
  <si>
    <t>自动进口许可证（非机电产品）申请</t>
  </si>
  <si>
    <t>自动进口许可证（机电产品进口首次申请）</t>
  </si>
  <si>
    <t>自动进口许可证（机电产品进口再次申请）</t>
  </si>
  <si>
    <t>自动进口许可证（机电进口改证）</t>
  </si>
  <si>
    <t>自动进口许可证（机电进口延期）</t>
  </si>
  <si>
    <t>对外贸易经营者备案登记</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</si>
  <si>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</si>
  <si>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对外贸易经营者备案变更登记</t>
  </si>
  <si>
    <t>牵头组织对外资研发中心采购设备免、退税资格进行审核认定</t>
  </si>
  <si>
    <t>《关于支持科技创新进口税收政策管理办法的通知;财政部商务部国家税务总局关于继续执行研发机构采购设备增值税政策的通知 》（财关税[2016]71号） 附件3第二条 资格条件审核
　　（一）各省、自治区、直辖市、计划单列市及新疆生产建设兵团商务主管部门会同同级财政、国税部门和外资研发中心所在地直属海关（以下简称审核部门），根据本地情况，制定审核流程和具体办法。研发中心应按本办法有关要求向其所在地商务主管部门提交申请材料。
　　（二）商务主管部门牵头召开审核部门联席会议，对外资研发中心上报的申请材料进行审核，按照本办法第一条所列条件和要求，确定符合免税资格条件的研发中心名单。</t>
  </si>
  <si>
    <t>自由类技术进出口合同备案</t>
  </si>
  <si>
    <t>《对外贸易法》第十五条第三款“进出口属于自由进出口的技术，应当向国务院对外贸易主管部门或者其委托的机构办理合同备案登记。” 《中华人民共和国技术进出口管理条例》（国务院令第331号）第十七条第一款：“对属于自由进口的技术，实行合同登记管理。”第十八条：“进口属于自由进口的技术，应当向国务院外经贸主管部门办理登记......。”第十九条：“国务院外经贸主管部门应当自收到本条例第十八条规定的文件之日起3个工作日内，对技术进口合同进行登记，颁发技术进口合同登记证。”第三十九条第一款：“对属于自由出口的技术，实行合同登记管理。”第四十条第一款：“出口属于自由出口的技术，应当向国务院外经贸主管部门办理登记......。”</t>
  </si>
  <si>
    <t>软件出口登记备案</t>
  </si>
  <si>
    <t>《对外贸易法》第九条：“从事货物进出口或者技术进出口的对外贸易经营者，应当向国务院对外贸易主管部门或者其委托的机构办理备案登记；但是，法律、行政法规和国务院对外贸易主管部门规定不需要备案登记的除外。”    《软件出口管理和统计办法》（外经贸技发〔2001〕604号）第三条第一款：“经行业主管部门认定的软件企业，凡注册资金达到100万元人民币的，均可享有自营出口经营资格，应按属地原则到各省、自治区、直辖市和计划单列市外经贸厅(委、局)进行登记。”</t>
  </si>
  <si>
    <t>商业特许经营企业备案</t>
  </si>
  <si>
    <t>《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t>
  </si>
  <si>
    <t>商业特许经营企业备案的变更</t>
  </si>
  <si>
    <t>商业特许经营企业备案撤销</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</si>
  <si>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</si>
  <si>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</si>
  <si>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集团发卡企业和品牌发卡企业备案登记</t>
  </si>
  <si>
    <t>规模发卡企业备案登记</t>
  </si>
  <si>
    <t>其他发卡企业备案登记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</si>
  <si>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</si>
  <si>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</si>
  <si>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</si>
  <si>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</si>
  <si>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</si>
  <si>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</si>
  <si>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</si>
  <si>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</si>
  <si>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【河南省档案局】</t>
  </si>
  <si>
    <t>携带、运输、邮寄三级档案、未定级的属于国家所有的档案和不属于国家所有但对国家和社会具有保存价值的或者应当保密的档案及其复制件出境的审批</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</si>
  <si>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t>
  </si>
  <si>
    <t>携带三级档案及其复制件出境的审批</t>
  </si>
  <si>
    <t>运输三级档案及其复制件出境的审批</t>
  </si>
  <si>
    <t>邮寄三级档案及其复制件出境的审批</t>
  </si>
  <si>
    <t>携带属于国家所有的未定级档案及其复制件出境的审批</t>
  </si>
  <si>
    <t>运输属于国家所有的未定级档案及其复制件出境的审批</t>
  </si>
  <si>
    <t>邮寄属于国家所有的未定级档案及其复制件出境的审批</t>
  </si>
  <si>
    <t>携带不属于国家所有但对国家和社会具有保存价值的档案及其复制件出境的审批</t>
  </si>
  <si>
    <t>运输不属于国家所有但对国家和社会具有保存价值的档案及其复制件出境的审批</t>
  </si>
  <si>
    <t>邮寄不属于国家所有但对国家和社会具有保存价值的档案及其复制件出境的审批</t>
  </si>
  <si>
    <t>携带不属于国家所有但应当保密的档案及其复制件出境的审批</t>
  </si>
  <si>
    <t>运输不属于国家所有但应当保密的档案及其复制件出境的审批</t>
  </si>
  <si>
    <t>邮寄不属于国家所有但应当保密的档案及其复制件出境的审批</t>
  </si>
  <si>
    <t>赠送、交换、出卖国家所有档案的复制件的审批</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</si>
  <si>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t>
  </si>
  <si>
    <t>赠送国家所有档案的复制件的审批</t>
  </si>
  <si>
    <t>交换国家所有档案的复制件的审批</t>
  </si>
  <si>
    <t>出卖国家所有档案的复制件的审批</t>
  </si>
  <si>
    <t>延期向社会开放档案审批</t>
  </si>
  <si>
    <t>《中华人民共和国档案法实施办法》（1990年10月24日国务院批准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档案法》的规定，分期分批地向社会开放。并同时公布开放档案的目录。档案开放的起始时间：
（一）中华人民共和国成立以前的档案（包括清代和清代以前的档案；民国时期的档案和革命历史档案），自本办法实施之日起向社会开放；
（二）中华人民共和国成立以来形成的档案，一般应当自形成之日起满 30 年向社会开放；
（三）经济、科学、技术、文化等类档案，可以随时向社会开放。
前款所列档案中涉及到国防、外交、公安、国家安全等国家重大利益的档案，以及其他虽自形成之日起已满 30 年但档案馆认为到期仍不宜开放的档案，经上一级档案行政管理部门批准，可以延期向社会开放。”</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</si>
  <si>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</si>
  <si>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</si>
  <si>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</si>
  <si>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</si>
  <si>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</si>
  <si>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</si>
  <si>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中央预算内投资项目档案验收</t>
  </si>
  <si>
    <t>（一）国家经委 国家建委 国家科委 国家档案局《科学技术档案工作条例》第七条 各单位在对每一项科研成果、产品试制、基建工程或其他技术项目进行鉴定、验收的时候，要有科技档案部门参加，对应当归档的科技文件材料加以验收。（二）国家档案局 国家发改委《重大建设项目档案验收办法》（档发〔2006〕2号）“第二条第一款 本办法适用于各级政府投资主管部门组织或委托组织进行竣工验收的固定资产投资项目。……第六条 项目档案验收的组织……（二）国家发展和改革委员会委托中央主管部门（含中央管理企业，下同）、省级政府投资主管部门组织验收的项目，由中央主管部门档案机构、省级档案主管部门组织项目档案的验收，验收结果报国家档案局备案”。</t>
  </si>
  <si>
    <t>重点建设项目档案管理登记</t>
  </si>
  <si>
    <t>国家档案局、国家计委印发《国家重点建设项目档案管理办法》的通知（档发字〔1997〕15号）</t>
  </si>
  <si>
    <t>档案中介服务机构备案</t>
  </si>
  <si>
    <t>档案中介服务机构初始备案</t>
  </si>
  <si>
    <t>《河南省档案管理条例》第二十五条　从事档案鉴定、评估、咨询等中介服务机构，必须到省档案行政管理部门备案。</t>
  </si>
  <si>
    <t>档案中介服务机构初始备案（数字化服务）</t>
  </si>
  <si>
    <t>档案中介服务机构初始备案（寄存服务）</t>
  </si>
  <si>
    <t>档案中介服务机构备案变更</t>
  </si>
  <si>
    <t>档案中介服务机构备案复核</t>
  </si>
  <si>
    <t>档案中介服务机构备案复核（数字化服务）</t>
  </si>
  <si>
    <t>档案中介服务机构备案复核（寄存服务）</t>
  </si>
  <si>
    <t>档案中介服务机构备案注销</t>
  </si>
  <si>
    <t>【河南省地方金融监督管理局】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</si>
  <si>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</si>
  <si>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</si>
  <si>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融资担保机构设立（审核）</t>
  </si>
  <si>
    <t>融资担保机构设立（复审）</t>
  </si>
  <si>
    <t>融资担保机构设立（初审）</t>
  </si>
  <si>
    <t>融资担保机构合并（审核）</t>
  </si>
  <si>
    <t>融资担保机构合并（复审）</t>
  </si>
  <si>
    <t>融资担保机构合并（初审）</t>
  </si>
  <si>
    <t>融资担保机构分立（审核）</t>
  </si>
  <si>
    <t>融资担保机构分立（复审）</t>
  </si>
  <si>
    <t>融资担保机构分立（初审）</t>
  </si>
  <si>
    <t>融资担保机构减少注册资本（审核）</t>
  </si>
  <si>
    <t>融资担保机构减少注册资本（复审）</t>
  </si>
  <si>
    <t>融资担保机构减少注册资本（初审）</t>
  </si>
  <si>
    <t>注销《融资性担保机构经营许可证》（审核）</t>
  </si>
  <si>
    <t>注销《融资性担保机构经营许可证》（复审）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</si>
  <si>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</si>
  <si>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</si>
  <si>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融资担保机构变更名称备案（审核）</t>
  </si>
  <si>
    <t>融资担保机构变更名称备案（复审）</t>
  </si>
  <si>
    <t>融资担保机构变更名称备案（初审）</t>
  </si>
  <si>
    <t>融资担保机构变更持有5%以上股权的股东备案（审核）</t>
  </si>
  <si>
    <t>融资担保机构变更持有5%以上股权的股东备案（复审）</t>
  </si>
  <si>
    <t>融资担保机构变更持有5%以上股权的股东备案（初审）</t>
  </si>
  <si>
    <t>融资担保机构变更董事、监事、高级管理人员备案（审核）</t>
  </si>
  <si>
    <t>融资担保机构变更董事、监事、高级管理人员备案（复审）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</si>
  <si>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</si>
  <si>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</si>
  <si>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</si>
  <si>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小额贷款公司设立（审核）</t>
  </si>
  <si>
    <t>小额贷款公司设立（复审）</t>
  </si>
  <si>
    <t>小额贷款公司设立（初审）</t>
  </si>
  <si>
    <t>小额贷款公司变更公司组织形式（审核）</t>
  </si>
  <si>
    <t>小额贷款公司变更公司组织形式（复审）</t>
  </si>
  <si>
    <t>小额贷款公司变更公司组织形式（初审）</t>
  </si>
  <si>
    <t>小额贷款公司增加注册资本（审核）</t>
  </si>
  <si>
    <t>小额贷款公司增加注册资本（复审）</t>
  </si>
  <si>
    <t>小额贷款公司增加注册资本（初审）</t>
  </si>
  <si>
    <t>小额贷款公司变更股权结构（涉及第一大股东或其他一致行动人股东合计持股变更比例高于第一大股东现有股份）（审核）</t>
  </si>
  <si>
    <t>小额贷款公司变更股权结构（涉及第一大股东或其他一致行动人股东合计持股变更比例高于第一大股东现有股份）（复审）</t>
  </si>
  <si>
    <t>小额贷款公司变更股权结构（涉及第一大股东或其他一致行动人股东合计持股变更比例高于第一大股东现有股份）（初审）</t>
  </si>
  <si>
    <t>小额贷款公司变更业务经营范围（审核）</t>
  </si>
  <si>
    <t>小额贷款公司变更业务经营范围（复审）</t>
  </si>
  <si>
    <t>小额贷款公司变更业务经营范围（初审）</t>
  </si>
  <si>
    <t>小额贷款公司跨县（市、区）行政区域变更公司住所（审核）</t>
  </si>
  <si>
    <t>小额贷款公司跨县（市、区）行政区域变更公司住所（复审）</t>
  </si>
  <si>
    <t>小额贷款公司跨县（市、区）行政区域变更公司住所（初审）</t>
  </si>
  <si>
    <t>小额贷款公司变更公司法人、董事长、执行董事、总经理（审核）</t>
  </si>
  <si>
    <t>小额贷款公司变更公司法人、董事长、执行董事、总经理（复审）</t>
  </si>
  <si>
    <t>小额贷款公司变更公司法人、董事长、执行董事、总经理（初审）</t>
  </si>
  <si>
    <t>小额贷款公司修改公司章程（审核）</t>
  </si>
  <si>
    <t>小额贷款公司修改公司章程（复审）</t>
  </si>
  <si>
    <t>小额贷款公司修改公司章程（初审）</t>
  </si>
  <si>
    <t>小额贷款公司变更公司名称（公司组织形式变更除外）（审核）</t>
  </si>
  <si>
    <t>小额贷款公司变更公司名称（公司组织形式变更除外）（初审）</t>
  </si>
  <si>
    <t>小额贷款公司变更股权结构（不涉及第一大股东且变更比例低于第一大股东现有股份）（审核）</t>
  </si>
  <si>
    <t>小额贷款公司变更股权结构（不涉及第一大股东且变更比例低于第一大股东现有股份）（初审）</t>
  </si>
  <si>
    <t>小额贷款公司变更董事、监事、高级管理人员（公司法定代表人、董事长、执行董事、总经理除外）（审核）</t>
  </si>
  <si>
    <t>小额贷款公司变更董事、监事、高级管理人员（公司法定代表人、董事长、执行董事、总经理除外）（初审）</t>
  </si>
  <si>
    <t>小额贷款公司变更公司住所（非同一县〔市、区〕行政区域除外）（审核）</t>
  </si>
  <si>
    <t>小额贷款公司变更公司住所（非同一县〔市、区〕行政区域除外）（初审）</t>
  </si>
  <si>
    <t>取消小额贷款公司试点资格（审核）</t>
  </si>
  <si>
    <t>取消小额贷款公司试点资格（复审）</t>
  </si>
  <si>
    <t>取消小额贷款公司试点资格（初审）</t>
  </si>
  <si>
    <t>设立典当行及分支机构审批（设立、变更、注销）</t>
  </si>
  <si>
    <t>《国务院对确需保留的行政审批项目设定行政许可的决定》（2004年6月29日国务院令第412号）附件第181项：予以保留的行政许可项目包括“设立典当行及分支机构审批”。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t>
  </si>
  <si>
    <t>设立典当行审批（审核）</t>
  </si>
  <si>
    <t>设立典当行审批（初审）</t>
  </si>
  <si>
    <t>设立典当行分支机构审批（审核）</t>
  </si>
  <si>
    <t>设立典当行分支机构审批（初审）</t>
  </si>
  <si>
    <t>小额贷款公司减少注册资本（审核）</t>
  </si>
  <si>
    <t>小额贷款公司减少注册资本（复审）</t>
  </si>
  <si>
    <t>小额贷款公司减少注册资本（初审）</t>
  </si>
  <si>
    <t>设立融资租赁公司审批</t>
  </si>
  <si>
    <t>1.中国银保监会关于印发融资租赁公司监督管理暂行办法的通知（银保监发〔2020〕22号）2.河南省地方金融监督管理局国家税务总局河南省税务局关于做好融资租赁企业有关工作的通知（豫金发〔2020〕17号）</t>
  </si>
  <si>
    <t>设立融资租赁公司审批（初审）</t>
  </si>
  <si>
    <t>设立融资租赁公司审批（审核）</t>
  </si>
  <si>
    <t>设立商业保理公司审批</t>
  </si>
  <si>
    <t>1.中国银保监会办公厅关于加强商业保理企业监督管理的通知(银保监办发〔2019〕205号)
2.河南省地方金融监督管理局 关于做好商业保理行业有关工作的通知 （豫金发〔2020〕6号）</t>
  </si>
  <si>
    <t>设立商业保理公司审批（初审）</t>
  </si>
  <si>
    <t>设立商业保理公司审批（审核）</t>
  </si>
  <si>
    <t>【中共河南省委网络安全和信息化委员会办公室】</t>
  </si>
  <si>
    <t>互联网新闻信息服务许可</t>
  </si>
  <si>
    <t>《国务院对确需要保留的行政审批项目设定行政许可的决定》（国务院令第412号）第372项：“互联网站从事登载新闻业务许可”。
《互联网信息服务管理办法》（国务院令第292号）第五条：“从事新闻、出版、……等互联网信息服务，依照法律、行政法规以及国家有关规定须经有关主管部门审核同意的，在申请经营许可或者履行备案手续前，应当依法经有关主管部门审核同意。”</t>
  </si>
  <si>
    <t>【河南省消防救援总队】</t>
  </si>
  <si>
    <t xml:space="preserve">一级注册消防工程师资格核准和注册审批 </t>
  </si>
  <si>
    <t>一级注册消防工程师注册审批</t>
  </si>
  <si>
    <t>1、《中华人民共和国消防法》（中华人民共和国主席令第二十九号）第三十四条。
2、《注册消防工程师管理规定》（公安部第143号令）第八条。</t>
  </si>
  <si>
    <t>一级注册消防工程师初始注册审批</t>
  </si>
  <si>
    <t>省消防救援总队</t>
  </si>
  <si>
    <t>一级注册消防工程师资格核准和注册审批</t>
  </si>
  <si>
    <t>一级注册消防工程师延续注册审批</t>
  </si>
  <si>
    <t>一级注册消防工程师变更注册审批</t>
  </si>
  <si>
    <t>一级注册消防工程师注销注册审批</t>
  </si>
  <si>
    <t>公众聚集场所投入使用、营业前消防安全检查</t>
  </si>
  <si>
    <t>《中华人民共和国消防法》（中华人民共和国主席令第二十九号）第十五条。</t>
  </si>
  <si>
    <t>公众聚集场所投入使用、营业前消防安全检查（采用告知承诺制）</t>
  </si>
  <si>
    <t>公众聚集场所投入使用、营业前消防安全检查（不采用告知承诺制）</t>
  </si>
  <si>
    <t>业务办理项层级</t>
  </si>
  <si>
    <t>中央指导部门编码</t>
  </si>
  <si>
    <t>备注</t>
  </si>
  <si>
    <t>目录来源</t>
  </si>
  <si>
    <t>调整操作</t>
  </si>
  <si>
    <t>调整日期</t>
  </si>
  <si>
    <t>变更前-&gt;</t>
  </si>
  <si>
    <t>引进用于广播电台、电视台播放的境外广播电视节目审批（初审）</t>
  </si>
  <si>
    <t>认领国家</t>
  </si>
  <si>
    <t>删除</t>
  </si>
  <si>
    <t>其他职权</t>
  </si>
  <si>
    <t>新拆分</t>
  </si>
  <si>
    <t>我省梳理</t>
  </si>
  <si>
    <t>删除B层级</t>
  </si>
  <si>
    <t>删除A层级</t>
  </si>
  <si>
    <t>1.《放射性同位素与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t>
  </si>
  <si>
    <t>修改目录子项名称</t>
  </si>
  <si>
    <t>修改业务办理项名称</t>
  </si>
  <si>
    <t>新增业务办理项</t>
  </si>
  <si>
    <t>市级特级教师评选</t>
  </si>
  <si>
    <t>拆解项</t>
  </si>
  <si>
    <t>县级特级教师评选</t>
  </si>
  <si>
    <t>办理中等职业学校学历证明书</t>
  </si>
  <si>
    <t>办理中等职业学校学历证明书（由各省辖市、省直管县市验印的毕业证书丢失可办理）</t>
  </si>
  <si>
    <t>教育部关于印发《中等职业学校学生学籍管理办法》的通知（教职成〔2010〕7号），第三十八条毕业证书遗失可以由省级教育行政部门或其委托的机构出具学历证明书，补办学历证明书所需证明材料由省级教育行政部门规定。学历证明书与毕业证书具有同等效力。</t>
  </si>
  <si>
    <t>新增</t>
  </si>
  <si>
    <t>09</t>
  </si>
  <si>
    <t>删除重复项</t>
  </si>
  <si>
    <t xml:space="preserve"> </t>
  </si>
  <si>
    <t>外国人私人事务类居留证件签发（持其他种类签证）</t>
  </si>
  <si>
    <t>外国人私人事务类居留证件延期（持其他种类签证）</t>
  </si>
  <si>
    <t>外国人换发私人事务类居留证件（持其他种类居留证件）</t>
  </si>
  <si>
    <t>新增/标记蓝色</t>
  </si>
  <si>
    <t>16</t>
  </si>
  <si>
    <t>标记蓝色</t>
  </si>
  <si>
    <t>馆藏二、三级文物及不可移动文物的单体文物的修复审批</t>
  </si>
  <si>
    <t>远洋渔业船舶检验和渔业船舶船用产品认可</t>
  </si>
  <si>
    <t>《中华人民共和国渔业法》第二十六条：“制造、更新改造、购置、进口的从事捕捞作业的船舶必须经渔业船舶检验部门检验合格后，方可下水作业。具体管理办法由国务院规定。”
《中华人民共和国渔业船舶检验条例》（国务院令第383号）第四条：“国家对渔业船舶实行强制检验制度。强制检验分为初次检验、营运检验和临时检验。”第七条：“下列渔业船舶的所有者或者经营者应当申报初次检验……”第八条：“制造、改造的渔业船舶，其设计图纸、技术文件应当经渔业船舶检验机构审查批准，并在开工制造、改造前申报初次检验……”第九条：“用于制造、改造渔业船舶的有关航行、作业和人身财产安全以及防止污染环境的重要设备、部件和材料，在使用前应当经渔业船舶检验机构检验，检验合格的方可使用。”第十条：“进口的渔业船舶，其设计图纸、技术文件应当经渔业船舶检验机构审查确认，并在投入营运前申报初次检验。进口旧渔业船舶，进口前还应当取得国家渔业船舶检验机构出具的旧渔业船舶技术评定证书。”第十二条：“进口的渔业船舶和远洋渔业船舶的初次检验，由国家渔业船舶检验机构统一组织实施。第十四条：营运中的渔业船舶的所有者或者经营者应当按照国务院渔业行政主管部门规定的时间申报营运检验。”第十六条：“用于维修渔业船舶的有关航行、作业和人身财产安全以及防止污染环境的重要设备、部件和材料，在使用前应当经渔业船舶检验机构检验，检验合格的方可使用。”第十七条：“营运中的渔业船舶需要更换有关航行、作业和人身财产安全以及防止污染环境的重要设备、部件和材料的，该船舶的所有者或者经营者应当遵守本条例第十六条第二款的规定。第二十条：有下列情形之一的渔业船舶，其所有者或者经营者应当申报临时检验……”第二十六条：渔业船舶检验机构及其检验人员应当严格遵守渔业船舶检验规则，实施现场检验，并对检验结论负责。渔业船舶检验规则由国家渔业船舶检验机构制定，经国务院渔业行政主管部门批准后公布实施。</t>
  </si>
  <si>
    <t>拟取消</t>
  </si>
  <si>
    <t>公路施工作业验收</t>
  </si>
  <si>
    <t>【法律】《中华人民共和国道路交通安全法》
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</si>
  <si>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</si>
  <si>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200）的规定执行；四）有健全的业务操作规程和安全管理制度，包括服务规范、安全生产操作规程、车辆发车前例检、安全生产责任制、危险品查堵、安全生产监督检查的制度。 </t>
  </si>
  <si>
    <t>一级客运站站级核定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</si>
  <si>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201）的规定执行；四）有健全的业务操作规程和安全管理制度，包括服务规范、安全生产操作规程、车辆发车前例检、安全生产责任制、危险品查堵、安全生产监督检查的制度。 </t>
  </si>
  <si>
    <t>二级客运站站级核定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</si>
  <si>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202）的规定执行；四）有健全的业务操作规程和安全管理制度，包括服务规范、安全生产操作规程、车辆发车前例检、安全生产责任制、危险品查堵、安全生产监督检查的制度。 </t>
  </si>
  <si>
    <t>三级客运站站级核定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</si>
  <si>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203）的规定执行；四）有健全的业务操作规程和安全管理制度，包括服务规范、安全生产操作规程、车辆发车前例检、安全生产责任制、危险品查堵、安全生产监督检查的制度。 </t>
  </si>
  <si>
    <t>三级以下客运站站级核定</t>
  </si>
  <si>
    <t>《出租汽车驾驶员从业资格管理规定》第十六条取得从业资格证的出租汽车驾驶员，应当经出租汽车行政主管部门从业资格注册后，方可从事出租汽车客运服务。出租汽车驾驶员从业资格注册有效期为3年。</t>
  </si>
  <si>
    <t>互联网域名注册服务机构信息注销</t>
  </si>
  <si>
    <t>互联网域名注册服务机构信息延续</t>
  </si>
  <si>
    <t>非经营性互联网信息服务备案变更</t>
  </si>
  <si>
    <t>非经营性互联网信息服务备案注销</t>
  </si>
  <si>
    <t>对通信建设项目投标、中标和评审结论无效进行认定</t>
  </si>
  <si>
    <t>1.《中华人民共和国招标投标法》（1999年主席令第21号，2017年12月27日第十二届全国人民代表大会常务委员会第三十一次会议修正）第五十七条：“招标人在评标委员会依法推荐的中标候选人以外确定中标人的，依法必须进行招标的项目在所有投标被评标委员会否决后自行确定中标人的，中标无效。”
第五十四条：“投标人以他人名义投标或者以其他方式弄虚作假，骗取中标的，中标无效，……。”
第五十条第二款：“前款所列行为影响中标结果的，中标无效。”
第五十二条第二款：“前款所列行为影响中标结果的，中标无效。”
第五十三条：“投标人相互串通投标或者与招标人串通投标的，投标人以向招标人或者评标委员会成员行贿的手段谋取中标的，中标无效，……。”
第五十五条第二款：“前款所列行为影响中标结果的，中标无效。”
2.《中华人民共和国招标投标法实施条例》（2011年国务院令第613号，2017年国务院令第676号修订）第三十八条：“投标人发生合并、分立、破产等重大变化的，应当及时书面告知招标人。投标人不再具备资格预审文件、招标文件规定的资格条件或者其投标影响招标公正性的，其投标无效。”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第八十一条：“依法必须进行招标的项目的招标投标活动违反招标投标法和本条例的规定，对中标结果造成实质性影响，且不能采取补救措施予以纠正的，招标、投标、中标无效，应当依法重新招标或者评标。”
3.《工程建设项目施工招标投标办法》（2003年国家发展计划委员会、建设部、铁道部、交通部、信息产业部、水利部、中国民用航空总局令第30号，2013年国家发展改革委、工业和信息化部、财政部、住房和城乡建设部、交通运输部、铁道部、水利部、国家广播电影电视总局、中国民用航空局令第23号修改）第七十九条：“……违法确定或者更换的评标委员会成员作出的评审结论无效，依法重新进行评审。”
4.《工程建设项目勘察设计招标投标办法》（2003年国家发展改革委、建设部、铁道部、交通部、信息产业部、水利部、中国民用航空总局、国家广播电影电视总局令第2号，2013年国家发展改革委、工业和信息化部、财政部、住房和城乡建设部、交通运输部、铁道部、水利部、国家广播电影电视总局、中国民用航空局令第23号修改）第二十七条第三款：“……资格预审后联合体增减、更换成员的，其投标无效。”
第五十二条：“依法必须进行招标的项目的投标人以他人名义投标，利用伪造、转让、租借、无效的资质证书参加投标，或者请其他单位在自己编制的投标文件上代为签字盖章，弄虚作假，骗取中标的，中标无效。”
第五十三条第二款：“……违法确定或者更换的评标委员会成员作出的评审结论无效，依法重新进行评审。”
5.《工程建设项目货物招标投标办法》（2005年国家发展改革委、建设部、铁道部、交通部、信息产业部、水利部、中国民用航空总局令第27号，2013年国家发展改革委、工业和信息化部、财政部、住房和城乡建设部、交通运输部、铁道部、水利部、国家广播电影电视总局、中国民用航空局令第23号修改）第三十二条第三款：“违反前两款规定的，相关投标均无效。”
 第三十九条第一款：“……资格预审后联合体增减、更换成员的，其投标无效。”
6.《国务院办公厅印发国务院有关部门实施招标投标活动行政监督的职责分工意见的通知》（国办发〔2000〕34号）：“根据《中华人民共和国招标投标法》(以下简称《招标投标法》)和国务院有关部门 “三定 ”规定，现就国务院有关部门实施招标投标(以下简称招投标)活动行政监督的职责分工，提出如下意见：
……
三、对于招投标过程(包括招标、投标、开标、评标、中标)中泄露保密资料、泄露标底、串通招标、串通投标、歧视排斥投标等违法活动的监督执法，按现行的职责分工，分别由有关行政主管部门负责并受理投标人和其他利害关系人的投诉。按照这一原则，工业(含内贸)、水利、交通、铁道、民航、信息产业等行业和产业项目的招投标活动的监督执法，分别由经贸、水利、交通、铁道、民航、信息产业等行政主管部门负责；……”</t>
  </si>
  <si>
    <t>对电信服务工作中用户满意的先进典型的表彰和鼓励</t>
  </si>
  <si>
    <t>《电信服务质量监督管理暂行办法》（2001年信息产业部令第6号 2014年工业和信息化部令第28号修正）第六条第（四）项：“ 电信管理机构服务质量监督的职责是: ……（四）表彰和鼓励电信服务工作中用户满意的先进典型； ……”</t>
  </si>
  <si>
    <t>对电信网间互联争议进行行政裁决</t>
  </si>
  <si>
    <t>1.《中华人民共和国电信条例》（2000年国务院令第291号，2014年国务院令第653号第一次修订，2016年国务院令第666号第二次修订）第二十条“网间互联双方经协商未能达成网间互联协议的，自一方提出互联要求之日起60日内，任何一方均可以按照网间互联覆盖范围向国务院信息产业主管部门或者省、自治区、直辖市电信管理机构申请协调；收到申请的机关应当依照本条例第十七条第一款规定的原则进行协调，促使网间互联双方达成协议；自网间互联一方或者双方申请协调之日起45日内经协调仍不能达成协议的，由协调机关随机邀请电信技术专家和其他有关方面专家进行公开论证并提出网间互联方案。协调机关应当根据专家论证结论和提出的网间互联方案作出决定，强制实现互联互通。”
2.《电信网间互联争议处理办法》（2001年信息产业部令第15号）第三条　“信息产业部负责全国电信网间互联争议处理协调、指导和监督。信息产业部电信管理局具体负责对经营全国性基础电信业务公司总部之间及其与跨省、自治区、直辖市专用网单位之间的互联争议的处理。
省、自治区、直辖市通信管理局负责对全国性基础电信业务公司总部以下的经营机构之间及其与专用电信网单位之间的互联争议的处理。”
3.《电信网间互联争议处理办法》（2001年信息产业部令第15号）第六条“发生电信网间互联争议，争议双方当事人应当协商解决；协商不成的，可以向信息产业部或者省、自治区、直辖市通信管理局(以下简称 “电信主管部门 ”)申请协调；协调不成的，由电信主管部门作出行政决定；对行政决定不服的，可以依法申请行政复议或者提起行政诉讼。”</t>
  </si>
  <si>
    <t>通信工程备案验收</t>
  </si>
  <si>
    <t>修正目录类型</t>
  </si>
  <si>
    <t>含直管县</t>
  </si>
  <si>
    <t>含区</t>
  </si>
  <si>
    <t>香港特别行政区、澳门特别行政区的投资者在内地投资设立合资、合作、独资经营的演出场所经营单位从事演出场所经营活动变更（经营范围）</t>
  </si>
  <si>
    <t>台湾地区的投资者在内地投资设立合资、合作经营的演出场所经营单位从事演出场所经营活动变更（经营范围）</t>
  </si>
  <si>
    <t>艺术品进出口经营活动审批</t>
  </si>
  <si>
    <t>涉外营业性艺术品展览审批活动</t>
  </si>
  <si>
    <t>境外艺术品创作者或者境外艺术品参加的展示活动审批（海关出具的ATA单册证、《中华人民共和国海关报关企业报关注册登记证书》复印件）</t>
  </si>
  <si>
    <t>旅行社信息变更（许可经营业务）</t>
  </si>
  <si>
    <t>出境旅游组团社签证专办员管理初审</t>
  </si>
  <si>
    <t>修改主项、子项、业务办理项名称；取消蓝色标记</t>
  </si>
  <si>
    <t>《出租汽车驾驶员从业资格管理规定》第十六条取得从业资格证的出租汽车驾驶员，应当经出租汽车行政主管部门从业资格注册后，方可从事出租汽车客运服务。出租汽车驾驶员从业资格注册有效期为5年。</t>
  </si>
  <si>
    <t>申请网络预约出租汽车驾驶员资格证补发</t>
  </si>
  <si>
    <t>申请网络预约出租汽车驾驶员从业资格证注销</t>
  </si>
  <si>
    <t>拆分</t>
  </si>
  <si>
    <t>药品生产许可证增加生产地址</t>
  </si>
  <si>
    <t>药品生产许可证核减生产地址</t>
  </si>
  <si>
    <t>药品生产许可证原址新建、改建、扩建车间或者生产线</t>
  </si>
  <si>
    <t>药品生产许可证核减药品生产车间或者生产线</t>
  </si>
  <si>
    <t>出租汽车驾驶员从业资格申请</t>
  </si>
  <si>
    <t>确认特定时段开行包车或者加班车资质</t>
  </si>
  <si>
    <t>《道路旅客运输及客运站管理规定》第五十三条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</si>
  <si>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对非现役军人、公务员等人员残疾等级的认定和评定</t>
  </si>
  <si>
    <t>【行政法规】《军人抚恤优待条例》（国务院、中央军委令第602号）
第二十四条第一款因战、因公、因病致残性质的认定和残疾等级的评定权限是：
（三）退出现役的军人和移交政府安置的军队离休、退休干部需要认定残疾性质和评定残疾等级的，由省级人民政府民政部门认定和评定。
【规章】《伤残抚恤管理办法》（中华人民共和国退役军人事务部令第 1 号）
第二条本办法适用对象为下列中国公民：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t>
  </si>
  <si>
    <t>对非现役军人残疾等级的认定（新办）</t>
  </si>
  <si>
    <t>对非现役军人残疾等级的认定（补办）</t>
  </si>
  <si>
    <t>对非现役军人残疾等级的认定（调整）</t>
  </si>
  <si>
    <t>伤残抚恤关系接收、转移办理</t>
  </si>
  <si>
    <t>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</si>
  <si>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伤残抚恤关系接收</t>
  </si>
  <si>
    <t>伤残抚恤关系转移办理</t>
  </si>
  <si>
    <t>职业卫生技术服务机构乙级（除煤矿外）资质认可</t>
  </si>
  <si>
    <t>原名称：职业卫生技术服务机构乙级（除煤矿外）、丙级资质认可</t>
  </si>
  <si>
    <t>删除B层级，修改业务办理项名称</t>
  </si>
  <si>
    <t>职业卫生技术服务机构乙级（除煤矿外）资质延续</t>
  </si>
  <si>
    <t>职业卫生技术服务机构乙级（除煤矿外）资质业务范围变更</t>
  </si>
  <si>
    <t>职业卫生技术服务机构乙级（除煤矿外）机构资质变更</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</si>
  <si>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</si>
  <si>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网络预约出租汽车车辆营运证注销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</si>
  <si>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巡游出租汽车车辆经营权证明及拟投入车辆承诺书（见附件2），包括车辆数量、座位数、类型及等级、技术等级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</si>
  <si>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</si>
  <si>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巡游出租汽车车辆经营权证明及拟投入车辆承诺书（见附件3），包括车辆数量、座位数、类型及等级、技术等级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</si>
  <si>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巡游出租汽车客运（经营许可证）到期延续</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</si>
  <si>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巡游出租汽车车辆经营权证明及拟投入车辆承诺书（见附件5），包括车辆数量、座位数、类型及等级、技术等级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</si>
  <si>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巡游出租汽车客运《道路运输经营许可证》补发</t>
  </si>
  <si>
    <t>删除业务办理项</t>
  </si>
  <si>
    <t>房地产经纪机构备案</t>
  </si>
  <si>
    <t>《房地产经纪管理办法》第十一条：房地产经纪机构及其分支机构应当自领取营业执照之日起30日内，到所在直辖市、市、县人民政府建设（房地产）主管部门备案</t>
  </si>
  <si>
    <t>《出租汽车驾驶员从业资格管理规定》第十六条取得从业资格证的出租汽车驾驶员，应当经出租汽车行政主管部门从业资格注册后，方可从事出租汽车客运服务。出租汽车驾驶员从业资格注册有效期为4年。</t>
  </si>
  <si>
    <t>申请巡游出租汽车驾驶员资格证补发</t>
  </si>
  <si>
    <t>申请巡游出租汽车驾驶员从业资格证注销</t>
  </si>
  <si>
    <t>坝顶兼做公路审批</t>
  </si>
  <si>
    <t>《水库大坝安全管理条例》（国务院令第77号，2018年修正）第十六条：大坝坝顶确需兼做公路的，须经科学论证和县级以上地方人民政府大坝主管部门批准，并采取相应的安全维护措施。</t>
  </si>
  <si>
    <t>利用堤顶、戗台兼做公路审批</t>
  </si>
  <si>
    <t>《中华人民共和国河道管理条例》（国务院令第588号，2018年修正）第十五条：确需利用堤顶或者戗台兼做公路的，须经上级河道主管机关批准。堤身和堤顶公路的管理和维护办法，由河道主管机关商交通部门制定。</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</si>
  <si>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</si>
  <si>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初次申请丁级测绘资质初审</t>
  </si>
  <si>
    <t>修改主项、子项以及目录来源</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</si>
  <si>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</si>
  <si>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初次申请丙级测绘资质初审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</si>
  <si>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</si>
  <si>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初次申请乙级测绘资质初审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</si>
  <si>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</si>
  <si>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丁级测绘资质升级初审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</si>
  <si>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</si>
  <si>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丙级测绘资质升级初审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</si>
  <si>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</si>
  <si>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乙级测绘资质升级初审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</si>
  <si>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</si>
  <si>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丁级测绘资质新增专业范围初审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</si>
  <si>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</si>
  <si>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丙级测绘资质新增专业范围初审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</si>
  <si>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</si>
  <si>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乙级测绘资质新增专业范围初审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</si>
  <si>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</si>
  <si>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丁级测绘资质变更初审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</si>
  <si>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</si>
  <si>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丙级测绘资质变更初审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</si>
  <si>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</si>
  <si>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乙级测绘资质变更初审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</si>
  <si>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</si>
  <si>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丁级测绘资质补充和修改数据初审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</si>
  <si>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</si>
  <si>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丙级测绘资质补充和修改数据初审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</si>
  <si>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</si>
  <si>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乙级测绘资质补充和修改数据初审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</si>
  <si>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</si>
  <si>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丁级测绘资质注销申请初审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</si>
  <si>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</si>
  <si>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丙级测绘资质注销申请初审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</si>
  <si>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</si>
  <si>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乙级测绘资质注销申请初审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</si>
  <si>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</si>
  <si>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丁级测绘资质延续申请初审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</si>
  <si>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</si>
  <si>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丙级测绘资质延续申请初审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</si>
  <si>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</si>
  <si>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乙级测绘资质延续申请初审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</si>
  <si>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</si>
  <si>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丁级测绘资质证书补领初审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</si>
  <si>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</si>
  <si>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丙级测绘资质证书补领初审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</si>
  <si>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</si>
  <si>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乙级测绘资质证书补领初审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</si>
  <si>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</si>
  <si>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初次申请丁级测绘资质</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</si>
  <si>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</si>
  <si>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初次申请丙级测绘资质</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</si>
  <si>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</si>
  <si>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丁级测绘资质升级</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</si>
  <si>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</si>
  <si>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丙级测绘资质升级</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</si>
  <si>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</si>
  <si>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丁级测绘资质新增专业范围</t>
  </si>
  <si>
    <t>1、《中华人民共和国测绘法》（中华人民共和国主席令第67号）第二十八条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t>
  </si>
  <si>
    <t>丙级测绘资质新增专业范围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</si>
  <si>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</si>
  <si>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丁级测绘资质变更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</si>
  <si>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</si>
  <si>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丙级测绘资质变更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</si>
  <si>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</si>
  <si>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丁级测绘资质补充和修改数据</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</si>
  <si>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</si>
  <si>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丙级测绘资质补充和修改数据</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</si>
  <si>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</si>
  <si>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丁级测绘资质注销申请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</si>
  <si>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</si>
  <si>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丙级测绘资质注销申请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</si>
  <si>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</si>
  <si>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丁级测绘资质延续申请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</si>
  <si>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</si>
  <si>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丙级测绘资质延续申请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</si>
  <si>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</si>
  <si>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丁级测绘资质证书补领</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</si>
  <si>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</si>
  <si>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丙级测绘资质证书补领</t>
  </si>
  <si>
    <t>初次申请甲级测绘资质初审</t>
  </si>
  <si>
    <t>修改类型，标记绿色</t>
  </si>
  <si>
    <t>甲级测绘资质新增专业范围初审</t>
  </si>
  <si>
    <t>甲级测绘资质变更初审</t>
  </si>
  <si>
    <t>甲级测绘资质补充和修改数据初审</t>
  </si>
  <si>
    <t>甲级测绘资质延续申请初审</t>
  </si>
  <si>
    <t>甲级测绘资质证书补领初审</t>
  </si>
  <si>
    <t>对基层法律服务所、基层法律服务工作者进行表彰奖励</t>
  </si>
  <si>
    <t>【规章】                                                                                                                                                                       1.《基层法律服务所管理办法》（司法部令第137号）
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</si>
  <si>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ABC（含直管县）</t>
  </si>
  <si>
    <t>文物保护工程施工资质二三级审批</t>
  </si>
  <si>
    <t>调整业务办理项名称</t>
  </si>
  <si>
    <t>文物保护工程施工资质二三级初审</t>
  </si>
  <si>
    <t>文物保护工程施工资质申请增加二级及以下资质业务范围审批</t>
  </si>
  <si>
    <t>文物保护工程施工资质申请增加二级及以下资质业务范围初审</t>
  </si>
  <si>
    <t>食盐定点生产企业审批</t>
  </si>
  <si>
    <t>《国务院关于印发盐业体制改革方案的通知》(国发〔2016〕25号)(十)严格规范食盐生产批发企业资质: ‘省级盐业主管机构要依照新的规范条件对现有食盐生产、批发企业资质重新进行严格审核后报工业和信息化部备案’。《食盐专营办法》 (2017年12月26日国务院令第696号)第九条:省、自治区、直辖市人民政府盐业主管部门.....审批确定食盐定点生产企业，颁发食盐定点生产企业证书，..... 并报国务院盐业主管部门备案</t>
  </si>
  <si>
    <t>食盐定点生产企业延续审批</t>
  </si>
  <si>
    <t>食盐定点生产企业生产地址变更审批</t>
  </si>
  <si>
    <t>食盐定点生产企业注销审批</t>
  </si>
  <si>
    <t>食盐定点批发企业审批</t>
  </si>
  <si>
    <t>《国务院关于印发盐业体制改革方案的通知》(国发〔2016〕25号)(十)严格规范食盐生产批发企业资质:‘省级盐业主管机构要依照新的规范条件对现有食盐生产、批发企业资质重新进行严格审核后报工业和信息化部备案’。《食盐专营办法》(2017年12月26日国务院令第696号)第十三条:省、自治区、直辖市人民政府盐业主管部门.....审批确定食盐定点批发企业，  颁发食盐定点批发企业证书，.... 并报国务院盐业主管部门备案</t>
  </si>
  <si>
    <t>食盐定点批发企业延续审批</t>
  </si>
  <si>
    <t>食盐定点批发企业批发地址变更审批</t>
  </si>
  <si>
    <t>食盐定点批发企业注销审批</t>
  </si>
  <si>
    <t>修改主项、子项、业务办理项名称</t>
  </si>
  <si>
    <t>修改主项、子项名称</t>
  </si>
  <si>
    <t>铬化合物生产建设项目审批</t>
  </si>
  <si>
    <t>《国务院对确需保留的行政审批项目设定行政许可的决定》（2004年6月29日国务院令第412号，2009年1月29日予以修改）附件第3项：铬化合物生产建设项目审批，实施机关：国家发展改革委。
《工业和信息化部主要职责内设机构和人员编制规定》（国办发〔2008〕72号）：将国家发展和改革委员会的工业行业管理和信息化有关职责划给工业和信息化部。
《国务院关于取消和调整一批行政审批项目等事项的决定》（国发〔2015〕11号）附件1第18项“铬化合物生产建设项目审批”下放至省级人民政府工业和信息化行政主管部门。</t>
  </si>
  <si>
    <t>国家取消删除</t>
  </si>
  <si>
    <t>修改主项名称；标记蓝色</t>
  </si>
  <si>
    <t>河南省技术转移示范机构评估</t>
  </si>
  <si>
    <t>省企业研究开发财政补助管理</t>
  </si>
  <si>
    <t>河南省众创空间备案和管理</t>
  </si>
  <si>
    <t>省级大学科技园认定和管理</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</si>
  <si>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</si>
  <si>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</si>
  <si>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保安公司查询</t>
  </si>
  <si>
    <t>《保安服务管理条例》</t>
  </si>
  <si>
    <t>保安培训单位查询</t>
  </si>
  <si>
    <t>外国人私人事务类居留证件签发（持其他种类签证-1年以上-60岁以上购置房产的外籍华人）</t>
  </si>
  <si>
    <t>外国人私人事务类居留证件延期（持其他种类签证-1年以上-60岁以上购置房产的外籍华人）</t>
  </si>
  <si>
    <t>外国人换发私人事务类居留证件（持其他种类居留证件-1年以上-60岁以上购置房产的外籍华人）</t>
  </si>
  <si>
    <t>自动进口许可证（改证）</t>
  </si>
  <si>
    <t>自动进口许可证（延期）</t>
  </si>
  <si>
    <t>母婴保健技术服务机构执业许可校验</t>
  </si>
  <si>
    <t>《医疗机构管理条例》（1994年2月26日国务院令第149号）第二十二条床位不满100张的医疗机构，其《医疗机构执业许可证》每年校验1次；床位在100张以上的医疗机构，其《医疗机构执业许可证》每3年校验1次。校验由原登记机关办理。</t>
  </si>
  <si>
    <t>母婴保健技术服务（婚前医学检查）机构执业许可（校验）</t>
  </si>
  <si>
    <t>新增对应目录并标记蓝色</t>
  </si>
  <si>
    <t>《放射性同位素与射线装置安全和防护条例》第八条</t>
  </si>
  <si>
    <t>《中华人民共和国道路运输条例》（2004年4月30日国务院令第406号，2016年2月12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</si>
  <si>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道路危险运输车辆转籍、过户</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</si>
  <si>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568号）第三十一条：承运放射性物品应当取得国家规定的运输资质。承运人的资质管理，依照有关法律、行政法规和国务院交通运输、铁路、民航、邮政主管部门的规定执行。</t>
  </si>
  <si>
    <t>道路放射性危险运输车辆转籍、过户</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</si>
  <si>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4506千克及以下普通货运车辆从事普通货运经营的无需按照本条规定申请取得道路运输经营许可及车辆运营证。</t>
  </si>
  <si>
    <t>道路普通货运车辆转籍、过户</t>
  </si>
  <si>
    <t>修改对应的目录子项</t>
  </si>
  <si>
    <t>经营邮政通信业务审批</t>
  </si>
  <si>
    <t>经营邮政通信业务审批（收寄、分拣、投递环节服务）</t>
  </si>
  <si>
    <t>经营邮政通信业务审批（运输环节服务）</t>
  </si>
  <si>
    <t>调整业务办理项层级</t>
  </si>
  <si>
    <t>在林业部门管理的自然保护区从事教学实习、参观考察、拍摄影片、登山等活动审批</t>
  </si>
  <si>
    <t>暂时恢复</t>
  </si>
  <si>
    <t>未拆分</t>
  </si>
  <si>
    <t>对统计工作做出突出贡献取得显著成绩的单位和个人给予表彰和奖励</t>
  </si>
  <si>
    <t>修正目录主项名称</t>
  </si>
  <si>
    <t>外国企业常驻代表机构登记（设立、变更、注销）</t>
  </si>
  <si>
    <t>《中华人民共和国外国企业常驻代表机构登记管理条例》（2010年11月10日国务院令第584号，2013年7月18日予以修改）第四条：代表机构设立、变更、终止，应当依照本条例规定办理登记。第二十二条：设立代表机构应当向登记机关申请设立登记。第二十六条：代表机构登记事项发生变更，外国企业应当向登记机关申请变更登记。第三十四条：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《国务院关于取消和下放一批行政审批项目等事项的决定》（国发〔2013〕19号）附件1：国务院决定取消和下方管理层级的行政审批项目目录第84项外国企业常驻代表机构登记，下放省级工商行政管理部门。</t>
  </si>
  <si>
    <t>根据市场监管总局2020年8月4日发布的关于公开《全国被授予外商投资企业登记管理权的市场监管部门名单》的公告，业务办理层级修改为AB。</t>
  </si>
  <si>
    <t>重要工业产品（食品相关产品）生产许可证发证（不涉及产业政策）</t>
  </si>
  <si>
    <t>重要工业产品（食品相关产品）生产许可证发证（不涉及产业政策,兼并重组）</t>
  </si>
  <si>
    <t>重要工业产品（食品相关产品）生产许可证发证（涉及产业政策）</t>
  </si>
  <si>
    <t>重要工业产品（食品相关产品）生产许可证发证（涉及产业政策,兼并重组）</t>
  </si>
  <si>
    <t>重要工业产品（食品相关产品）生产许可证发证（企业及子公司、分公司共同取证，不涉及产业政策）</t>
  </si>
  <si>
    <t>重要工业产品（食品相关产品）生产许可证发证（企业及子公司、分公司共同取证，涉及产业政策）</t>
  </si>
  <si>
    <t>建议将基本目录事项名称（主项）改为“工程设计变更审批”。</t>
  </si>
  <si>
    <t>修改主项名称</t>
  </si>
  <si>
    <t>交通基本建设项目施工图设计审批、工程设计变更审批、公路项目施工许可</t>
  </si>
  <si>
    <t>遗失换证</t>
  </si>
  <si>
    <t>二手车转入业务预选号牌</t>
  </si>
  <si>
    <t>二手车转移登记预选号牌</t>
  </si>
  <si>
    <t>预选号牌申诉</t>
  </si>
  <si>
    <t>互联网上网服务营业场所信息安全审核合格证补办</t>
  </si>
  <si>
    <t>更换目录主项、子项</t>
  </si>
  <si>
    <t>信息系统安全等级保护备案</t>
  </si>
  <si>
    <t>福利机构安置流浪乞讨人员入户</t>
  </si>
  <si>
    <t>运输枪支弹药许可（跨省）</t>
  </si>
  <si>
    <t>运输枪支弹药许可（省内）</t>
  </si>
  <si>
    <t>机动车运载超限的不可解体物品运输审批</t>
  </si>
  <si>
    <t>【法律】《中华人民共和国道路交通安全法》
第四十八条第一款机动车载物应当符合核定的载质量，严禁超载；载物的长、宽、高不得违反装载要求，不得遗洒、飘散载运物。
第二款机动车载运超限的不何解体的物品，影响交通安全的，应当按照公安机关交通管理部门指定的时间、路线、速度行驶，悬挂明显标志。在公路上运载超限的不可解体的物品，并应当依照公路法的规定执行。
【行政法规】《城市道路管理条例》（国务院令第198号）
第二十八条履带车、铁轮车或者超重、超高、超长车辆需要在城市道路上行驶的，事先须征得市政工程行政主管部门同意，并按照公安交通管理部门指定的时间、路线行驶。</t>
  </si>
  <si>
    <t>非交警业务</t>
  </si>
  <si>
    <t>居住证补发</t>
  </si>
  <si>
    <t>典当业特种行业许可证核发</t>
  </si>
  <si>
    <t>《国务院对确需保留的行政审批项目设定行政许可的决定》（2004年6月29日国务院令第412号,2009年1月29日予以修改）附件第35项：典当业特种行业许可证核发。实施机关：县级以上地方人民政府公安机关。</t>
  </si>
  <si>
    <t>1个承办者承办1000-5000人举办大型群众性活动安全许可</t>
  </si>
  <si>
    <t>1个承办者承办5000人以上举办大型群众性活动安全许可</t>
  </si>
  <si>
    <t>2个或2个以上承办者承办1000-5000人举办大型群众性活动安全许可</t>
  </si>
  <si>
    <t>2个或2个以上承办者承办5000人以上举办大型群众性活动安全许可</t>
  </si>
  <si>
    <t>港澳台居民定居证明签发</t>
  </si>
  <si>
    <t>《公安部关于台湾居民来祖国大陆定居受理审批工作的通知》</t>
  </si>
  <si>
    <t>台湾居民定居证签发</t>
  </si>
  <si>
    <t>外国人旅行证签发</t>
  </si>
  <si>
    <t>修改子项、业务办理项名称</t>
  </si>
  <si>
    <t>修改子项名称</t>
  </si>
  <si>
    <t>省级科技企业孵化器认定初审推荐</t>
  </si>
  <si>
    <t>医疗机构执业登记（不需设置的）</t>
  </si>
  <si>
    <t>医疗机构执业登记（两证合一）</t>
  </si>
  <si>
    <t>对资产评估机构登记备案</t>
  </si>
  <si>
    <t>对资产评估分支机构登记备案</t>
  </si>
  <si>
    <t>核发居住证（出租房屋）</t>
  </si>
  <si>
    <t>核发居住证（自有房屋）</t>
  </si>
  <si>
    <t>核发居住证（学校就读）</t>
  </si>
  <si>
    <t>核发居住证（亲属房屋）</t>
  </si>
  <si>
    <t>核发居住证（单位内部）</t>
  </si>
  <si>
    <t>暂住登记</t>
  </si>
  <si>
    <t>居住证签注（出租房屋）</t>
  </si>
  <si>
    <t>居住证签注（自有房屋）</t>
  </si>
  <si>
    <t>居住证签注（学校就读）</t>
  </si>
  <si>
    <t>居住证签注（亲属房屋）</t>
  </si>
  <si>
    <t>居住证签注（单位内部）</t>
  </si>
  <si>
    <t>修改办理层级</t>
  </si>
  <si>
    <t>船舶油污损害民事责任保险或其他财务保证证书核发</t>
  </si>
  <si>
    <t>《防治船舶污染海洋环境管理条例》（国务院令第561号）第五十四条“已依照本条例第五十三条的规定投保船舶油污损害民事责任保险或者取得财务担保的中国籍船舶，其所有人应当持船舶国籍证书、船舶油污损害民事责任保险合同或者财务担保证明，向船籍港的海事管理机构申请办理船舶油污损害民事责任保险证书或者财务保证证书”。</t>
  </si>
  <si>
    <t>船舶油污损害民事责任保险证书或者财务保证证书核发</t>
  </si>
  <si>
    <t>“船舶油污损害民事责任保险或其他财务保证证书”为证书名称，属于同一事项，无需拆分。</t>
  </si>
  <si>
    <t>船舶油污损害民事责任保险证书或者财物保证证书核发</t>
  </si>
  <si>
    <t>房地产评估机构设立备案</t>
  </si>
  <si>
    <t>房地产评估机构等级备案</t>
  </si>
  <si>
    <t>房地产评估机构延续备案</t>
  </si>
  <si>
    <t>房地产评估机构变更备案</t>
  </si>
  <si>
    <t>房地产评估价构分支机构备案</t>
  </si>
  <si>
    <t>房地产评估机构分支机构备案</t>
  </si>
  <si>
    <t>在建工程抵押合同备案</t>
  </si>
  <si>
    <t>预购商品房抵押合同备案</t>
  </si>
  <si>
    <t>存量房抵押合同备案</t>
  </si>
  <si>
    <t>存量房买卖合同备案（房地产经纪机构代办）</t>
  </si>
  <si>
    <t>存量房买卖合同备案（交易双方自办）</t>
  </si>
  <si>
    <t>存量房买卖合同备案注销</t>
  </si>
  <si>
    <t>新建商品房买卖合同备案登记</t>
  </si>
  <si>
    <t>新建商品房买卖合同备案注销</t>
  </si>
  <si>
    <t>房屋租赁登记网签备案</t>
  </si>
  <si>
    <t>房屋租赁登记备案</t>
  </si>
  <si>
    <t>修改为B层级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</si>
  <si>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13日内，将准予资质许可的决定报国务院建设主管部门备案。</t>
  </si>
  <si>
    <t>工程监理事务所新设立资质核准</t>
  </si>
  <si>
    <t>修正目录类型、目录来源</t>
  </si>
  <si>
    <t>享受税收优惠政策的动漫企业认定</t>
  </si>
  <si>
    <t>调整目录主项、子项</t>
  </si>
  <si>
    <t>一般艺术品进出口经营活动审批</t>
  </si>
  <si>
    <t>《国务院对确需保留的行政审批项目设定行政许可的决定》（2004年6月29日国务院令第412号，2009年1月29日予以修改）附件第196项：美术品进出口经营活动审批（实施机关：文化部）。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《艺术品经营管理办法》（文化部令第57号）第十三条、第十四条、第十五条。</t>
  </si>
  <si>
    <t>《国务院对确需保留的行政审批项目设定行政许可的决定》（2004年6月29日国务院令第412号，2009年1月29日予以修改）附件第196项：美术品进出口经营活动审批（实施机关：文化部）。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《艺术品经营管理办法》（文化部令第58号）第十三条、第十四条、第十五条。</t>
  </si>
  <si>
    <t>调整目录主项、子项，并标记蓝色</t>
  </si>
  <si>
    <t>非国有省级文物保护单位不可移动文物转让备案</t>
  </si>
  <si>
    <t>非国有市级文物保护单位不可移动文物转让备案</t>
  </si>
  <si>
    <t>非国有县级文物保护单位不可移动文物转让备案</t>
  </si>
  <si>
    <t>非国有省级文物保护单位不可移动文物抵押备案</t>
  </si>
  <si>
    <t>非国有省级文物保护单位不可移动文物改变用途备案</t>
  </si>
  <si>
    <t>非国有市级文物保护单位不可移动文物抵押备案</t>
  </si>
  <si>
    <t>非国有市级文物保护单位不可移动文物改变用途备案</t>
  </si>
  <si>
    <t>非国有县级文物保护单位不可移动文物抵押备案</t>
  </si>
  <si>
    <t>非国有县级文物保护单位不可移动文物改变用途备案</t>
  </si>
  <si>
    <t>非国有未核定为文物保护单位不可移动文物转让备案</t>
  </si>
  <si>
    <t>非国有未核定为文物保护单位不可移动文物抵押备案</t>
  </si>
  <si>
    <t>非国有未核定为文物保护单位不可移动文物改变用途备案</t>
  </si>
  <si>
    <t>不做统一模板，各地自行录入</t>
  </si>
  <si>
    <t>乡村兽医登记许可</t>
  </si>
  <si>
    <t>《中华人民共和国动物防疫法》（1997年7月3日主席令第八十七号，2015年4月24日予以修改）第五十七条：乡村兽医服务人员可以在乡村从事动物诊疗服务活动，具体管理办法由国务院兽医主管部门制定。
《乡村兽医管理办法》（2008年11月26日农业部令第17号）第六条：国家实行乡村兽医登记制度。符合下列条件之一的，可以向县级人民政府兽医主管部门申请乡村兽医登记。</t>
  </si>
  <si>
    <t>受理中等及中等以下学校学生申诉</t>
  </si>
  <si>
    <t>受理中小学学校学生申诉</t>
  </si>
  <si>
    <t>药品经营许可证（批发）增加仓库</t>
  </si>
  <si>
    <t>药品经营许可证（批发）增加仓库地址</t>
  </si>
  <si>
    <t>药品经营许可证（批发）核减仓库</t>
  </si>
  <si>
    <t>药品经营许可证（批发）核减仓库地址</t>
  </si>
  <si>
    <t>药品经营许可证（批发）减少经营范围</t>
  </si>
  <si>
    <t>药品经营许可证（批发）减少经营范围（特殊药品除外）</t>
  </si>
  <si>
    <t>非跨省辖市、省直管县（市）的铁路专用线项目核准</t>
  </si>
  <si>
    <t>删除C层级</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</si>
  <si>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</si>
  <si>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</si>
  <si>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历史文化街区、名镇、名村核心保护范围内拆除历史建筑以外的建筑物、构筑物或者其他设施审批</t>
  </si>
  <si>
    <t>《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</si>
  <si>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</si>
  <si>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</si>
  <si>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二级注册结构工程师证书补办申请</t>
  </si>
  <si>
    <t>修正子项名称</t>
  </si>
  <si>
    <t>迁移</t>
  </si>
  <si>
    <t>等级变更</t>
  </si>
  <si>
    <t>残疾人证等级变更</t>
  </si>
  <si>
    <t>注销</t>
  </si>
  <si>
    <t>残损换新</t>
  </si>
  <si>
    <t>残疾人证残损换新</t>
  </si>
  <si>
    <t>新办证</t>
  </si>
  <si>
    <t>残疾人证新办证</t>
  </si>
  <si>
    <t>挂失</t>
  </si>
  <si>
    <t>残疾人证挂失</t>
  </si>
  <si>
    <t>母婴保健技术服务（婚前医学检查）机构变更项目</t>
  </si>
  <si>
    <t>修正业务办理项层级</t>
  </si>
  <si>
    <t>连续性内部资料性出版物准印证核发</t>
  </si>
  <si>
    <t>一次性内部资料出版物准印证核发</t>
  </si>
  <si>
    <t>一次性内部资料性出版物准印证核发</t>
  </si>
  <si>
    <t>修改业务办理项层级</t>
  </si>
  <si>
    <t>信息网络传播视听节目许可证变更变更接收终端、传输网络、传播范围（初审）</t>
  </si>
  <si>
    <t>外商投资旅行社信息变更（经营范围）</t>
  </si>
  <si>
    <t>按照省住建厅下发的纸质文件统一标准，不再从系统中统一模板</t>
  </si>
  <si>
    <t>汇缴</t>
  </si>
  <si>
    <t>补缴</t>
  </si>
  <si>
    <t>缴存比例调整</t>
  </si>
  <si>
    <t>缴存基数调整</t>
  </si>
  <si>
    <t>降低比例缴存</t>
  </si>
  <si>
    <t>缓缴</t>
  </si>
  <si>
    <t>修正主项、子项名称</t>
  </si>
  <si>
    <t>修正业务办理项名称</t>
  </si>
  <si>
    <t>修改业务办理层级</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</si>
  <si>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（一）10座及以下乘用车；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</si>
  <si>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网络预约出租汽车资质查询</t>
  </si>
  <si>
    <t>通航建筑物设计文件和施工方案审批</t>
  </si>
  <si>
    <t>《中华人民共和国航道管理条例》（1987年8月22日国务院公报，2008年12月27日予以修改）第十五条：在通航河流上建设永久性拦河闸坝，建设单位必须按照设计和施工方案，同时建设适当规模的过船、过木、过鱼建筑物。…过船、过木、过鱼建筑物的设计任务书、设计文件和施工方案，必须取得交通、林业、渔业主管部门的同意。</t>
  </si>
  <si>
    <t>通航建筑物设计文件审批</t>
  </si>
  <si>
    <t>通航建筑物施工方案审批</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</si>
  <si>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不予许可的，应当书面通知申请人并说明理由。</t>
  </si>
  <si>
    <t>客运车辆道路运输证配发</t>
  </si>
  <si>
    <t>修改业务办理名称</t>
  </si>
  <si>
    <t>列入国家批准相关规划的企业（中国铁路总公司为主出资的除外）投资的铁路项目，地方城际（按照国家批准的相关规划）、市域、普速等铁路项目，跨省辖市、省直管县（市）的铁路专用线项目核准</t>
  </si>
  <si>
    <t>实施高中、中专学历及其他文化教育学校的设立</t>
  </si>
  <si>
    <t>实施中等及中等以下学历教育、学前教育、自学考试助学及其他文化教育的学校设立审批</t>
  </si>
  <si>
    <t>实施初中学历、小学学历、学前教育及其他文化教育学校的设立</t>
  </si>
  <si>
    <t>实施高中、中专学历及其他文化教育学校的变更</t>
  </si>
  <si>
    <t>实施中等及中等以下学历教育、学前教育、自学考试助学及其他文化教育的学校变更审批</t>
  </si>
  <si>
    <t>实施初中学历、小学学历、学前教育及其他文化教育学校的变更</t>
  </si>
  <si>
    <t>实施中等及中等以下学历教育、学前教育、自学考试助学及其他文化教育的学校终止审批</t>
  </si>
  <si>
    <t>河南省中小学优秀班主任表彰</t>
  </si>
  <si>
    <t>普通高中三好学生评选</t>
  </si>
  <si>
    <t>普通高中省级优秀学生干部评选评选</t>
  </si>
  <si>
    <t>普通高中优秀学生干部评选</t>
  </si>
  <si>
    <t>教学成果奖（基础教育类）</t>
  </si>
  <si>
    <t>修正业务办理层级</t>
  </si>
  <si>
    <t>教学成果奖（教师教育类）</t>
  </si>
  <si>
    <t>修正基本目录类型</t>
  </si>
  <si>
    <t>教学成果奖（职业教育类）</t>
  </si>
  <si>
    <t>修改业务办理项名称、业务办理层级</t>
  </si>
  <si>
    <t>取水许可新办（省级）</t>
  </si>
  <si>
    <t>取水许可新办（市级）</t>
  </si>
  <si>
    <t>取水许可新办（县级）</t>
  </si>
  <si>
    <t>占用农业灌溉水源灌排工程设施补偿项目审批（省级）</t>
  </si>
  <si>
    <t>占用农业灌溉水源灌排工程设施补偿项目审批（市级）</t>
  </si>
  <si>
    <t>占用农业灌溉水源灌排工程设施补偿项目审批（县级）</t>
  </si>
  <si>
    <t>中小河流治理重点县综合整治和水系连通试点项目区实施方案审批</t>
  </si>
  <si>
    <t>财政部 水利部关于印发《中央财政水利发展资金使用管理办法》的通知（财农〔2016〕181号）中第三条：“地方水利部门主要负责水利发展资金相关规划或实施方案编制、项目审查筛选、项目组织实施和监督等，研究提出资金和工作清单分解安排建议方案，做好预算绩效管理具体工作。”河南省财政厅 河南省水利厅关于印发《河南省省级水利发展资金使用管理办法》的通知（豫财农〔2017〕48号）中第三条：“水利厅负责组织水利发展资金支持的相关规划或实施方案的编制和审核、项目审查筛选与储备，有关项目实施方案批复，研究提出资金分配建议，下达工作任务清单，协同做好绩效管理工作，指导市县做好项目和资金管理等相关工作。”</t>
  </si>
  <si>
    <t>取水许可证核发</t>
  </si>
  <si>
    <t>暂无统一模板</t>
  </si>
  <si>
    <t>粮食收购资格认定</t>
  </si>
  <si>
    <t>《粮食流通管理条例》（2016年修订稿）第九条，“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</si>
  <si>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粮食收购资格补办</t>
  </si>
  <si>
    <t>非药品类易制毒化学品生产经营许可</t>
  </si>
  <si>
    <t>机关事业单位省内参保中断人员恢复缴费（机关事业单位养老保险）</t>
  </si>
  <si>
    <t>企业人员参保登记（含机关事业单位非在编人员）</t>
  </si>
  <si>
    <t>职工参保登记（企业基本养老保险）</t>
  </si>
  <si>
    <t>老工伤人员参保登记</t>
  </si>
  <si>
    <t>企业个人关键信息变更（身份号码、姓名变更）</t>
  </si>
  <si>
    <t>企业个人关键信息变更（参加工作时间变更、视同缴费时间变更）</t>
  </si>
  <si>
    <t>企业个人基本信息变更（民族、性别、户口所在地、户口所在地所属行政区代码、户口簿编号、户口性质变更）</t>
  </si>
  <si>
    <t>职工正常退休（职）申请（机关事业单位养老保险）</t>
  </si>
  <si>
    <t>职工提前退休（退职）申请（机关事业单位养老保险）</t>
  </si>
  <si>
    <t>机关事业单位退休人员被刑事拘留在逃或批准逮捕在逃</t>
  </si>
  <si>
    <t>机关事业单位退休人员受刑事处罚取消退休待遇</t>
  </si>
  <si>
    <t>机关事业单位退休人员因违纪取消退休待遇</t>
  </si>
  <si>
    <t>企业离退休人员超期未参加资格认证暂停</t>
  </si>
  <si>
    <t>企业离退休人员申报失踪、下落不明超过6个月待遇暂停养老金发放</t>
  </si>
  <si>
    <t>企业离退休人员重复领取养老保险待遇暂停</t>
  </si>
  <si>
    <t>企业人员养老在职死亡</t>
  </si>
  <si>
    <t>企业人员重复缴费个人账户返还</t>
  </si>
  <si>
    <t>企业人员养老在职出国定居</t>
  </si>
  <si>
    <t>城镇企业职工基本养老保险跨省转入</t>
  </si>
  <si>
    <t>省内城镇企业职工基本养老保险转入省内城镇企业职工基本养老保险</t>
  </si>
  <si>
    <t>城镇企业职工基本养老保险省内转入</t>
  </si>
  <si>
    <t>省内城镇企业职工基本养老保险关系转入</t>
  </si>
  <si>
    <t>跨省城镇企业职工基本养老保险关系转入</t>
  </si>
  <si>
    <t>伤残津贴、生活护理费申领</t>
  </si>
  <si>
    <t>生活护理费调整</t>
  </si>
  <si>
    <t>生活护理费停发</t>
  </si>
  <si>
    <t>生活护理费续发</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</si>
  <si>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</si>
  <si>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民办职业培训学校变更审批（法人代表变更）</t>
  </si>
  <si>
    <t>劳务派遣经营许可（住所变更）</t>
  </si>
  <si>
    <t>劳务派遣经营许可（注册资本变更）</t>
  </si>
  <si>
    <t>1.《国务院关于进一步做好新形势下就业创业工作的意见》（国发〔2015〕23号）（十四）加强对困难人员的就业援助…
  …对用人单位招用就业困难人员，签订劳动合同并缴纳社会保险费的，在一定期限内给予社会保险补贴……。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公益性岗位补贴、创业补贴、就业见习补贴、求职创业补贴等支出……第七条：……（一）就业困难人员社会保险补贴
  。对招用就业困难人员并缴纳社会保险费的单位，以及通过公益性岗位安置就业困难人员并缴纳社会保险费的单位，按
  其为就业困难人员实际缴纳的基本养老保险费、基本医疗保险费和失业保险费给予补贴，不包括就业困难人员个人应缴
  纳的部分……就业困难人员社会保险补贴期限，除对距法定退休年龄不足5年的就业困难人员可延长至退休外，其余人员
  最长不超过3年（以初次核定其享受社会保险补贴时年龄为准）。
3.《关于进一步加大就业扶贫政策支持力度着力提高劳务组织化程度的通知》（人社部发〔2018〕46号）一、大力促进就
  地就近就业。……对企业吸纳贫困劳动力就业的，参照就业困难人员落实社会保险补贴等政策……三、大力开展有组织
  劳务输出。……对企业接收外地贫困劳动力就业的，输入地要参照当地就业困难人员落实社会保险补贴、创业担保贷款
  及贴息等政策……。</t>
  </si>
  <si>
    <t>修正子项目录、业务办理层级</t>
  </si>
  <si>
    <t>未按时参保企业人员参保登记（一年以下）</t>
  </si>
  <si>
    <t>未按时参保企业人员参保登记（一年及一年以上三年以下）</t>
  </si>
  <si>
    <t>未按时参保企业人员参保登记（三年以上含三年）</t>
  </si>
  <si>
    <t>个人社会保险费补收（企业一年以下）</t>
  </si>
  <si>
    <t>个人社会保险费补收（企业一年以上三年以下）</t>
  </si>
  <si>
    <t>个人社会保险费补收（企业三年以上）</t>
  </si>
  <si>
    <t>企业个人关键信息变更（记账户时间和参保时间变更）</t>
  </si>
  <si>
    <t>职工正常退休（职）申请（企业基本养老保险待遇）</t>
  </si>
  <si>
    <t>职工提前退休（退职）申请（企业基本养老保险待遇）</t>
  </si>
  <si>
    <t>企业离退休人员重要信息修改</t>
  </si>
  <si>
    <t>个人账户一次性待遇申领（企业基本养老保险待遇）</t>
  </si>
  <si>
    <t>价格临时补贴申领</t>
  </si>
  <si>
    <t>河南省大中专学校毕业生就业报到证办理</t>
  </si>
  <si>
    <t>河南省大中专毕业生就业报到证初次办理</t>
  </si>
  <si>
    <t>1.普通高等学校毕业生就业工作暂行规定（国家教委1997年3月24日发布）“第三十一条　地方主管毕业生调配部门和高等学校按照国家下达的就业计划派遣毕业生。派遣毕业生统一使用《全国普通高等学校毕业生就业派遣报到证》和《全国毕业研究生就业派遣报到证》（以下简称《报到证》），《报到证》由国家教委授权地方主管毕业生就业调配部门审核签发，特殊情况可由国家教委直接签发。”2.河南省人民政府批转省大中专毕业生分配工作领导小组办公室关于做好2001年毕业研究生大中专毕业生就业工作意见的通知（豫政[2001]13号）进一步完善毕业生就业手续和办理程序。在省内就业的毕业生在当年12月底前联系到就业单位的，按照职责划分和管理权限，分别有省毕业生调配部门、学校主管部门和是毕业生就业主管部门办理有关就业手续，发给《全国毕业研究生就业报到证》、《全国普通高等学校本专科毕业生就业报到证》或《河南省普通中等专业学校毕业生就业报到证》（以下简称《就业报到证》），到单位专管部门或是毕业生就业主管部门报到，“备注栏”注明就业单位，档案和户粮关系随转</t>
  </si>
  <si>
    <t>河南省大中专学校毕业生就业报到证初次办理</t>
  </si>
  <si>
    <t>修正子项目录名称</t>
  </si>
  <si>
    <t>经营港口理货业务许可</t>
  </si>
  <si>
    <t>修改办理项名称</t>
  </si>
  <si>
    <t>待定</t>
  </si>
  <si>
    <t>城镇土地使用税 房产税申报</t>
  </si>
  <si>
    <t>限制类医疗技术备案</t>
  </si>
  <si>
    <t>《国家卫生计生委关于取消第三类医疗技术临床应用准入审批有关工作的通知》（国卫医发〔2015〕71号）第三条 对安全性、有效性确切，但是技术难度大、风险高，对医疗机构的服务能力、人员水平有较高要求，需要限定条件；或者存在重大伦理风险，需要严格管理的医疗技术，医疗机构应当限制临床应用。第四条 对于开展《限制临床应用的医疗技术（2015版）》在列医疗技术，且经过原卫生部第三类医疗技术临床应用审批的医疗机构，由核发其《医疗机构执业许可证》的卫生计生行政部门在该机构《医疗机构执业许可证》副本备注栏注明，并向省级卫生计生行政部门备案。 拟新开展《限制临床应用的医疗技术（2015版）》在列医疗技术临床应用的医疗机构，应当按照我委此前下发的相关医疗技术临床应用管理规范，经自我对照评估符合所规定条件的，按照上述程序进行备案。</t>
  </si>
  <si>
    <t>计量标准封存与撤销申请</t>
  </si>
  <si>
    <t>外国人进入原环保部门管理的国家级自然保护区审批</t>
  </si>
  <si>
    <t>《中华人民共和国自然保护区条例》（1994年10月9日国务院令第167号，2011年1月8日予以修改）第三十一条：外国人进入地方级自然保护区的，接待单位应当事先报经省、自治区、直辖市人民政府有关自然保护区行政主管部门批准；进入国家级自然保护区的，接待单位应当报经国务院有关自然保护区行政主管部门批准。
《国务院关于第三批取消和调整行政审批项目的决定》（国发〔2004〕16号）附件3第19项：外国人进入国家级自然保护区审批。下放管理实施机关：省、自治区、直辖市环境保护行政主管部门。</t>
  </si>
  <si>
    <t>林木种子质量检验机构资质考核</t>
  </si>
  <si>
    <t>《中华人民共和国种子法》（2000年7月8日主席令第三十四号，2015年11月4日予以修改）第四十八条：农业、林业主管部门可以委托种子质量检验机构对种子质量进行检验。承担种子质量检验的机构应当具备相应的检测条件、能力，并经省级以上人民政府有关主管部门考核合格。</t>
  </si>
  <si>
    <t>外国人进入渔业部门管理的国家级自然保护区审批</t>
  </si>
  <si>
    <t>《中华人民共和国自然保护区条例》（1994年10月9日国务院令第167号，2011年1月8日予以修改）第三十一条：外国人进入地方级自然保护区的，接待单位应当事先报经省、自治区、直辖市人民政府有关自然保护区行政主管部门批准；进入国家级自然保护区的，接待单位应当报经国务院有关自然保护区行政主管部门批准。
《国务院关于第六批行政取消和调整行政审批项目的决定》（国发〔2012〕52号）附件2（一）第26项：外国人进入渔业部门管理的国家级自然保护区审批。下放后实施机关：省级人民政府渔业行政部门。</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</si>
  <si>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</si>
  <si>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修改基本目录</t>
  </si>
  <si>
    <t>前往港澳通行证补发</t>
  </si>
  <si>
    <t>台湾居民往来大陆通行证签发</t>
  </si>
  <si>
    <t>台湾居民往来大陆通行证补发</t>
  </si>
  <si>
    <t>台湾居民往来大陆通行证到期换发</t>
  </si>
  <si>
    <t>台湾居民往来大陆通行证损毁补发</t>
  </si>
  <si>
    <t>调整业务办理层级</t>
  </si>
  <si>
    <t>重要工业产品（食品相关产品、化肥）生产许可证发证（不涉及产业政策）</t>
  </si>
  <si>
    <t>重要工业产品（食品相关产品、化肥）生产许可证发证（不涉及产业政策,兼并重组）</t>
  </si>
  <si>
    <t>重要工业产品（食品相关产品、化肥）生产许可证发证（涉及产业政策）</t>
  </si>
  <si>
    <t>重要工业产品（食品相关产品、化肥）生产许可证发证（涉及产业政策,兼并重组）</t>
  </si>
  <si>
    <t>重要工业产品（食品相关产品、化肥）生产许可证发证（企业及子公司、分公司共同取证，不涉及产业政策）</t>
  </si>
  <si>
    <t>重要工业产品（食品相关产品、化肥）生产许可证发证（企业及子公司、分公司共同取证，涉及产业政策）</t>
  </si>
  <si>
    <t>重要工业产品（危化品、水泥、建筑用钢钢筋）生产许可证许可范围变更（重要生产工艺和技术、关键生产设备和检验设备变化、生产地址迁移、增加生产场点、新建生产线、增加产品、产品升级等情况，且不涉及产业政策）</t>
  </si>
  <si>
    <t>重要工业产品（危化品）生产许可证许可范围变更（重要生产工艺和技术、关键生产设备和检验设备变化、生产地址迁移、增加生产场点、新建生产线、增加产品、产品升级等情况，且不涉及产业政策）</t>
  </si>
  <si>
    <t>重要工业产品（危化品、水泥、建筑用钢钢筋）生产许可证许可范围变更（重要生产工艺和技术、关键生产设备和检验设备变化、生产地址迁移、增加生产场点、新建生产线、增加产品、产品升级等，且涉及产业政策）</t>
  </si>
  <si>
    <t>重要工业产品（危化品）生产许可证许可范围变更（重要生产工艺和技术、关键生产设备和检验设备变化、生产地址迁移、增加生产场点、新建生产线、增加产品、产品升级等，且涉及产业政策）</t>
  </si>
  <si>
    <t>重要工业产品（危化品、水泥和建筑用钢筋除外）生产许可证取证方式变更（由独立取证变更为共同取证，增加生产场点）</t>
  </si>
  <si>
    <t>重要工业产品生产许可证取证方式变更（由独立取证变更为共同取证，增加生产场点）</t>
  </si>
  <si>
    <t>重要工业产品（危化品、水泥和建筑用钢筋）生产许可证取证方式变更（由独立取证变更为共同取证，增加生产场点）</t>
  </si>
  <si>
    <t>重要工业产品（危化品）生产许可证取证方式变更（由独立取证变更为共同取证，增加生产场点）</t>
  </si>
  <si>
    <t>食品（含保健食品）生产许可</t>
  </si>
  <si>
    <t>食品（含保健食品）生产许可核发</t>
  </si>
  <si>
    <t>食品生产许可新办（市级）</t>
  </si>
  <si>
    <t>食品（含保健食品）生产许可延续</t>
  </si>
  <si>
    <t>食品生产许可延续（市级）</t>
  </si>
  <si>
    <t>食品（含保健食品）生产许可注销</t>
  </si>
  <si>
    <t>食品生产许可注销（市级）</t>
  </si>
  <si>
    <t>食品（含保健食品）生产许可变更登记事项（含生产者名称、法定代表人（负责人）、住所名称、生产地址）</t>
  </si>
  <si>
    <t>食品（含保健食品）生产许可变更许可事项（含工艺设备布局和工艺流程、生产设备设施、食品类别和生产场所）</t>
  </si>
  <si>
    <t>食品生产许可变更（市级）</t>
  </si>
  <si>
    <t>食品（含保健食品）生产许可补办</t>
  </si>
  <si>
    <t>食品添加剂生产许可变更登记事项（含生产者名称、法定代表人（负责人）、住所名称、生产地址）</t>
  </si>
  <si>
    <t>食品添加剂生产许可变更许可事项（含工艺设备布局和工艺流程、生产设备设施、食品类别和生产场所）</t>
  </si>
  <si>
    <t>食品添加剂生产许可补办</t>
  </si>
  <si>
    <t>食品安全举报奖励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</si>
  <si>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</si>
  <si>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对举报食品等产品安全问题查证属实的给予举报人的奖励</t>
  </si>
  <si>
    <t>【法律】《中华人民共和国食品安全法》（2015年第21号主席令）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</si>
  <si>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重要工业产品（水泥、建筑用钢筋）生产许可证发证（不涉及产业政策）</t>
  </si>
  <si>
    <t>重要工业产品（水泥、建筑用钢筋危化品）生产许可证发证（不涉及产业政策,兼并重组）</t>
  </si>
  <si>
    <t>重要工业产品（水泥、建筑用钢筋）生产许可证发证（涉及产业政策）</t>
  </si>
  <si>
    <t>重要工业产品（水泥、建筑用钢筋）生产许可证发证（涉及产业政策,兼并重组）</t>
  </si>
  <si>
    <t>重要工业产品（水泥、建筑用钢筋）生产许可证发证（企业及子公司、分公司共同取证，不涉及产业政策）</t>
  </si>
  <si>
    <t>重要工业产品（水泥、建筑用钢筋）生产许可证发证（企业及子公司、分公司共同取证，涉及产业政策）</t>
  </si>
  <si>
    <t>社会保障卡姓名/身份证号码变更</t>
  </si>
  <si>
    <t>社会保障卡个人相片变更</t>
  </si>
  <si>
    <t>存档人员党员组织关系的转出（省外）</t>
  </si>
  <si>
    <t>存档人员党员组织关系的接收（省内）</t>
  </si>
  <si>
    <t>存档人员党员组织关系的接收（省外）</t>
  </si>
  <si>
    <t>企业印制发票审批</t>
  </si>
  <si>
    <t>1.《中华人民共和国税收征收管理法》第二十二条
“增值税专用发票由国务院税务主管部门指定的企业印制；其他发票，按照国务院税务主管部门的规定，分别由省、自治区、直辖市国家税务局、地方税务局指定企业印制。未经前款规定的税务机关指定，不得印制发票。”
2.《中华人民共和国发票管理办法》第七条、第八条
“第七条发票由省、自治区、直辖市税务机关指定的企业印制；增值税专用发票由国家税务总局统一印制。禁止私印、伪造、变造发票。
第八条印制发票的企业应当具备下列条件：
（一）取得印刷经营许可证和营业执照；
（二）设备、技术水平能够满足印制发票的需要；
（三）有健全的财务制度和严格的质量监督、安全管理、保密制度。
税务机关应当以招标方式确定印制发票的企业，并发给发票准印证。”</t>
  </si>
  <si>
    <t>《供电营业规则》（1996年10月8日中华人民共和国电力工业部第8号令）第二十六条用户迁址，须在五天前向供电企业提出申请。供电企业应按下列规定办理:
1.原址按终止用电办理，供电企业予以销户，新址用电优先受理;
2.迁移后的新址不在原供电点供电的，新址用电按新装用电办理;
3.迁移后的新址在原供电点供电的，且新址用电容量不超过原址容量，新址用电不再收取供电贴费。新址用电引起的工程费用由用户负担;
4.迁移后的新址仍在原供电点，但新址用电容量超过原址用电容量的，超过部分按增容办理;
5.私自迁移用电地址而用电者，除按本规则第一百条第5项处理外，自迁新址不论是否引起供电点变动，一律按新装用电办理。</t>
  </si>
  <si>
    <t>迁址</t>
  </si>
  <si>
    <t>《供电营业规则》（1996年10月8日中华人民共和国电力工业部第8号令）第三十四条用户改压(因用户原因需要在原址改变供电电压等级)，应向供电企业提出申请。供电企业应按下列规定办理:
1.改为高一等级电压供电，且容量不变者，免收其供电贴费。超过原容量者，超过部分按增容手续办理;
2.改为低一等级电压供电时，改压后的容量不大于原容量者，应收取两级电压供电贴费标准差额的供电贴费。超过原容量者，超过部分按增容手续办理;
3.改压引起的工程费用由用户负担。
由于供电企业的原因引起用户供电电压等级变化的，改压引起的用户外部工程费用由供电企业负担。</t>
  </si>
  <si>
    <t>改压</t>
  </si>
  <si>
    <t>改类</t>
  </si>
  <si>
    <t>容量需量变更</t>
  </si>
  <si>
    <t>国家权限下放</t>
  </si>
  <si>
    <t>出口国家重点保护农业野生植物或进出口中国参加的国际公约所限制进出口的野生植物初审</t>
  </si>
  <si>
    <t>出口国家重点保护农业野生植物初审（单位）</t>
  </si>
  <si>
    <t>出口国家重点保护农业野生植物初审（个人）</t>
  </si>
  <si>
    <t>进出口中国参加的国际公约所限制进出口的野生植物初审（单位）</t>
  </si>
  <si>
    <t>进出口中国参加的国际公约所限制进出口的野生植物初审（个人）</t>
  </si>
  <si>
    <t>国家添加该目录</t>
  </si>
  <si>
    <t>国内生产企业保健食品备案</t>
  </si>
  <si>
    <t xml:space="preserve">《保健食品注册与备案管理办法》（国家食品药品监督管理总局令第22号）                                                                                                                                                                                                                                                 　 　                                 
 第四十六条 国产保健食品的备案人应当是保健食品生产企业，原注册人可以作为备案人；进口保健食品的备案人，应当是上市保健食品境外生产厂商。
 第四十七条 备案的产品配方、原辅料名称及用量、功效、生产工艺等应当符合法律、法规、规章、强制性标准以及保健食品原料目录技术要求的规定。  </t>
  </si>
  <si>
    <t>修改基本目录名称</t>
  </si>
  <si>
    <t>个体工商户注册、变更、注销登记</t>
  </si>
  <si>
    <t>重要工业产品（电线电缆、人民币鉴别仪、广播电视传输设备、预应力混凝土铁路桥简支梁、危险化学品包装物、容器）生产许可证发证（不涉及产业政策）</t>
  </si>
  <si>
    <t>重要工业产品（食品相关产品、危化品除外）生产许可证发证（不涉及产业政策）</t>
  </si>
  <si>
    <t>重要工业产品（电线电缆、人民币鉴别仪、广播电视传输设备、预应力混凝土铁路桥简支梁、危险化学品包装物、容器）生产许可证发证（不涉及产业政策，兼并重组）</t>
  </si>
  <si>
    <t>重要工业产品（食品相关产品、危化品除外）生产许可证发证（不涉及产业政策，兼并重组）</t>
  </si>
  <si>
    <t>重要工业产品（电线电缆、人民币鉴别仪、广播电视传输设备、预应力混凝土铁路桥简支梁、危险化学品包装物、容器）生产许可证发证（涉及产业政策）</t>
  </si>
  <si>
    <t>重要工业产品（食品相关产品、危化品除外）生产许可证发证（涉及产业政策）</t>
  </si>
  <si>
    <t>重要工业产品（电线电缆、人民币鉴别仪、广播电视传输设备、预应力混凝土铁路桥简支梁、危险化学品包装物、容器）生产许可证发证（涉及产业政策，兼并重组）</t>
  </si>
  <si>
    <t>重要工业产品（食品相关产品、危化品除外）生产许可证发证（涉及产业政策，兼并重组）</t>
  </si>
  <si>
    <t>重要工业产品（电线电缆、人民币鉴别仪、广播电视传输设备、预应力混凝土铁路桥简支梁、危险化学品包装物、容器）生产许可证发证（企业及子公司、分公司共同取证，不涉及产业政策）</t>
  </si>
  <si>
    <t>重要工业产品（食品相关产品、危化品除外）生产许可证发证（企业及子公司、分公司共同取证，不涉及产业政策）</t>
  </si>
  <si>
    <t>重要工业产品（电线电缆、人民币鉴别仪、广播电视传输设备、预应力混凝土铁路桥简支梁、危险化学品包装物、容器）生产许可证发证（企业及子公司、分公司共同取证，涉及产业政策）</t>
  </si>
  <si>
    <t>重要工业产品（食品相关产品、危化品除外）生产许可证发证（企业及子公司、分公司共同取证，涉及产业政策）</t>
  </si>
  <si>
    <t>重要工业产品（电线电缆、人民币鉴别仪、广播电视传输设备、预应力混凝土铁路桥简支梁、危险化学品包装物、容器）生产许可证许可范围变更（重要生产工艺和技术、关键生产设备和检验设备变化、生产地址迁移、增加生产场点、新建生产线、增加产品、产品升级等情况，且不涉及产业政策）</t>
  </si>
  <si>
    <t>重要工业产品（危化品除外）生产许可证许可范围变更（重要生产工艺和技术、关键生产设备和检验设备变化、生产地址迁移、增加生产场点、新建生产线、增加产品、产品升级等情况，且不涉及产业政策）</t>
  </si>
  <si>
    <t>重要工业产品（电线电缆、人民币鉴别仪、广播电视传输设备、预应力混凝土铁路桥简支梁、危险化学品包装物、容器）生产许可证许可范围变更（重要生产工艺和技术、关键生产设备和检验设备变化、生产地址迁移、增加生产场点、新建生产线、增加产品、产品升级等，且涉及产业政策）</t>
  </si>
  <si>
    <t>重要工业产品（危化品除外）生产许可证许可范围变更（重要生产工艺和技术、关键生产设备和检验设备变化、生产地址迁移、增加生产场点、新建生产线、增加产品、产品升级等，且涉及产业政策）</t>
  </si>
  <si>
    <t>重要工业产品（电线电缆、人民币鉴别仪、广播电视传输设备、预应力混凝土铁路桥简支梁、危险化学品包装物、容器）生产许可证取证方式变更（由独立取证变更为共同取证，增加生产场点）</t>
  </si>
  <si>
    <t>广播电台、电视台调整节目设置范围（节目名称、呼号、内容定位、传输方式、覆盖范围、跨地区经营）审批（初审）</t>
  </si>
  <si>
    <t>广播电台、电视台调整节目套数审批（初审）</t>
  </si>
  <si>
    <t>教学成果奖（高等教育类）</t>
  </si>
  <si>
    <t>重要工业产品（水泥、建筑用钢筋）生产许可证发证（不涉及产业政策,兼并重组）</t>
  </si>
  <si>
    <t>重要工业产品（危化品、水泥、建筑用钢筋）生产许可证许可范围变更（重要生产工艺和技术、关键生产设备和检验设备变化、生产地址迁移、增加生产场点、新建生产线、增加产品、产品升级等情况，且不涉及产业政策）</t>
  </si>
  <si>
    <t>重要工业产品（危化品、水泥、建筑用钢筋）生产许可证许可范围变更（重要生产工艺和技术、关键生产设备和检验设备变化、生产地址迁移、增加生产场点、新建生产线、增加产品、产品升级等，且涉及产业政策）</t>
  </si>
  <si>
    <t>非药品类易制毒化学品（第二类、第三类）生产、（第二类）经营备案</t>
  </si>
  <si>
    <t>《易制毒化学品管理条例》（2005年国务院令第445号）第二条：国家对易制毒化学品的生产、经营、购买、运输和进口、出口实行分类管理和许可制度。
《非药品类易制毒化学品生产、经营许可办法》（国家安全生产监督管理总局令第5号）第二十四条　第二类、第三类非药品类易制毒化学品生产、经营单位不再生产、经营非药品类易制毒化学品时，应当在终止生产、经营后3个月内办理备案注销手续。</t>
  </si>
  <si>
    <t>非药品类易制毒化学品（第二类、第三类）生产备案</t>
  </si>
  <si>
    <t>非药品类易制毒化学品（第二类）经营备案</t>
  </si>
  <si>
    <t>修正业务办理层级标识位置</t>
  </si>
  <si>
    <t>申请省际、市际道路旅客运输经营许可</t>
  </si>
  <si>
    <t>稳岗返还（稳岗补贴）申领</t>
  </si>
  <si>
    <t>内地居民前往港澳通行证签发失效重新申领（永居子女）</t>
  </si>
  <si>
    <t>国家卫生健康委办公厅《关于推进义诊活动备案“跨省通办”工作的通知》（国卫办医函〔2020〕）</t>
  </si>
  <si>
    <t>探矿权转采矿权、采矿权变更矿种与范围，采矿期间资源量发生重大变化的储量评审备案（省级发证）</t>
  </si>
  <si>
    <t>探矿权转采矿权、采矿权变更矿种与范围，采矿期间资源量发生重大变化的储量评审备案（市、县发证）</t>
  </si>
  <si>
    <t>看守所被监管人员律师会见预约</t>
  </si>
  <si>
    <t>看守所执法细则（2013）第三章 3-12：看守所应当建立律师和罪犯亲属、监护人会见预约平台，公布联络电话，方便律师和罪犯亲属、监护人预约会见，看守所应当按照规定及时安排会见。</t>
  </si>
  <si>
    <t>看守所被监管人员亲属会见预约</t>
  </si>
  <si>
    <t>看守所被监管人员监护人会见预约</t>
  </si>
  <si>
    <t>拘留所被监管人员律师会见预约</t>
  </si>
  <si>
    <t>拘留所条例实施办法（2012）第六章第四十八条：拘留所保障被拘留人在拘留期间的通信、会见权利。第六章第五十二条：会见被拘留人应当持有效身份证件。被拘留人委托的律师会见被拘留人还应当持律师职业证书、律师事务所证明和委托书或者法律援助公函。拘留所民警应当查验会见人员的有关证件、凭证，填写被拘留人员登记表，及时予以安排。</t>
  </si>
  <si>
    <t>拘留所被监管人员亲友会见预约</t>
  </si>
  <si>
    <t>拘留所条例实施办法（2013）第六章第四十八条：拘留所保障被拘留人在拘留期间的通信、会见权利。第六章第五十二条：会见被拘留人应当持有效身份证件。被拘留人委托的律师会见被拘留人还应当持律师职业证书、律师事务所证明和委托书或者法律援助公函。拘留所民警应当查验会见人员的有关证件、凭证，填写被拘留人员登记表，及时予以安排。拘留所执法细则第五章  通信、会见、询问、提解5-02．会见1．被现场行政强制措施性质拘留、拘留审查、驱逐出境、遣送出境的人与他人的会见，由被拘留人或者其拟会见的亲友提出申请，拘留所填写通信会见审批表后转拘留决定机关审批。拘留决定机关应当在接到申请后12个小时以内予以回复。拘留所根据审批结果安排或者不予安排会见。</t>
  </si>
  <si>
    <t>公安机关强制隔离戒毒所被监管人员律师会见预约</t>
  </si>
  <si>
    <t>《公安机关强制隔离戒毒所管理办法》第二十六条 律师会见戒毒人员应当持律师执业证、律师事务所介绍信和委托书，在强制隔离戒毒所内指定地点进行。</t>
  </si>
  <si>
    <t>公安机关强制隔离戒毒所被监管人员亲属会见预约</t>
  </si>
  <si>
    <t>《公安机关强制隔离戒毒所管理办法》第二十四条 强制隔离戒毒所建立探访制度，允许戒毒人员亲属、所在单位或者就读学校的工作人员探访。探访人员应当接受强制隔离戒毒所身份证件检查，遵守探访规定。</t>
  </si>
  <si>
    <t>公安机关强制隔离戒毒所被监管人员所在单位工作人员会见预约</t>
  </si>
  <si>
    <t>公安机关强制隔离戒毒所被监管人员就读学校工作人员会见预约</t>
  </si>
  <si>
    <t>医保事项新梳理</t>
  </si>
  <si>
    <t>《社会救助暂行办法》（国务院令第649号、第709号）第五章第三十条：“申请医疗救助的，应当向乡镇人民政府、街道办事处提出，经审核、公示后，由县级人民政府医疗保障部门审批。最低生活保障家庭成员和特困供养人员的医疗救助，由县级人民政府医疗保障部门直接办理。”
《关于印发&lt;城乡医疗救助基金管理办法&gt;的通 知 》（财社〔2013〕217号）
《关于进一步加强医疗救助与城乡居民大病保险有效衔接的通知》（民发〔2017〕12号）
《河南省人民政府办公厅转发省民政厅等部门关于完善医疗救助制度全面开展困难群众重特大疾病医疗救助工作实施意见的通知》（豫政办〔2015〕154号）
《关于进一步加强医疗救助与城乡居民基本医疗保险、大病保险、困难群众大病补充医疗保险有效衔接的通知》（豫民文〔2017〕172号）</t>
  </si>
  <si>
    <t>本地户籍城乡居民参保登记</t>
  </si>
  <si>
    <t>非本地户籍城乡居民参保登记</t>
  </si>
  <si>
    <t>1.《中华人民共和国社会保险法》(主席令第35号)第八条、第五十七条
2.《社会保险费征缴暂行条例》(国务院令第259号)第九条</t>
  </si>
  <si>
    <t>参保单位参保信息查询</t>
  </si>
  <si>
    <t>1.《中华人民共和国社会保险法》(主席令第35号)第七十四条
2.《社会保险费征缴暂行条例》（国务院令第259号）第十六条</t>
  </si>
  <si>
    <t>参保人员参保信息查询</t>
  </si>
  <si>
    <t>参保人员参保信息查询（缴费基数信息查询）</t>
  </si>
  <si>
    <t>参保人员参保信息查询（人员缴费信息查询）</t>
  </si>
  <si>
    <t>参保人员个人账户一次性支取</t>
  </si>
  <si>
    <t>1.《中华人民共和国社会保险法》(主席令第35号)第十四条
2.《香港澳门台湾居民在内地(大陆)参加社会保险暂行办法》(人力资源和社会保障部、国家医保局令第41号)第七条
3.《在中国境内就业的外国人参加社会保险暂行办法》(人力资源和社会保障部令第16号)第五条、第六条</t>
  </si>
  <si>
    <t>《中华人民共和国社会保险法》(主席令第35号)第三十二条</t>
  </si>
  <si>
    <t>转移接续手续办理</t>
  </si>
  <si>
    <t>医保关系转入（出具联系函）</t>
  </si>
  <si>
    <t>异地安置退休人员备案</t>
  </si>
  <si>
    <t>1.《人力资源和社会保障部财政部关于做好基本医疗保险跨省异地就医住院医疗费用直接结算工作的通知》（人社部发〔2016〕120号）
2.《人力资源社会保障部办公厅关于切实做好跨省异地就医直接结算备案管理等有关工作的通知》（人社厅发〔2017〕108号）
3.《国家医保局财政部关于切实做好2019年跨省异地就医住院费用直接结算工作的通知》（医保发〔2019〕33号）
4.《关于建立基本医疗保险跨省异地就医结算业务协同管理工作机制的通知》（医保办发〔2019〕33号）
5.《河南省人力资源和社会保障厅关于印发河南省基本医疗保险转诊转院和异地就医管理暂行办法的通知》(豫人社医疗〔2016〕18号)
6.《河南省人力资源和社会保障厅河南省财政厅关于印发河南省基本医疗保险跨省异地就医住院医疗费用直接结算实施细则（试行）的通知》（豫人社〔2017〕62号）
7.《河南省人力资源和社会保障厅河南省财政厅关于印发河南省基本医疗保险省内异地就医住院医疗费用直接结算经办规程（试行）的通知》（豫人社〔2017〕63号）
8.《关于进一步简化优化基本医疗保险异地就医经办管理服务事项的通知》（豫社保〔2018〕49号）
9.《关于进一步做好基术医疗保险异地就医经办管理服务工作的通知》（豫社保〔2018〕72号）</t>
  </si>
  <si>
    <t>异地长期居住人员备案</t>
  </si>
  <si>
    <t>常驻异地工作人员备案</t>
  </si>
  <si>
    <t>异地转诊人员备案</t>
  </si>
  <si>
    <t>异地转诊人员备案（异地转诊人员备案）</t>
  </si>
  <si>
    <t>异地转诊人员备案（同一疾病过程）</t>
  </si>
  <si>
    <t>异地转诊人员备案（异地急诊或精神病人员备案）</t>
  </si>
  <si>
    <t>异地转诊人员备案（异地未按规定转诊人员备案）</t>
  </si>
  <si>
    <t>医疗救助对象待遇核准支付</t>
  </si>
  <si>
    <t>符合资助条件的救助对象参加城乡居民基本医疗保险个人缴费补贴</t>
  </si>
  <si>
    <t>医疗救助对象手工（零星）报销</t>
  </si>
  <si>
    <t>修正目录主项</t>
  </si>
  <si>
    <t>目录取消</t>
  </si>
  <si>
    <t>目录名称变更</t>
  </si>
  <si>
    <t>勘查、开采矿藏和各项建设工程占用或者征收、征用林地审核</t>
  </si>
  <si>
    <t>临时占用林地审批</t>
  </si>
  <si>
    <t>使用国家目录</t>
  </si>
  <si>
    <t>非药品类易制毒化学品（第三类）经营备案</t>
  </si>
  <si>
    <t>《易制毒化学品管理条例》（2005年国务院令第445号）第十三条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</si>
  <si>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国家目录拆分</t>
  </si>
  <si>
    <t>《国务院对确需保留的行政审批项目设定行政许可的决定》（2004年6月29日国务院令第412号，2009年1月29日予以修改）附件第355项：执业药师注册，实施机关：省级人民政府食品药品监管部门。
《关于修订印发〈执业药师资格制度暂行规定〉和〈执业药师资格考试实施办法〉的通知》（人发〔1999〕34号）中规定：“国家药品监督管理局为全国执业药师资格注册管理机构，人事部及各省、自治区、直辖市人事（职改）部门对执业药师注册工作有监督、检查的责任。”</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</si>
  <si>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</si>
  <si>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</si>
  <si>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建设殡仪馆、火葬场、殡仪服务站、骨灰堂、经营性公墓、农村公益性墓地审批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</si>
  <si>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10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</si>
  <si>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11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</si>
  <si>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12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</si>
  <si>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地名命名、更名、登记审批</t>
  </si>
  <si>
    <t>【行政法规】《地名管理条例》（国发[1986]11号）
第五条地名的更名应遵循下列规定
（一）凡有损我国领土主权和民族尊严的，带有民族歧视性质和妨碍民族团结的，带有侮辱劳动人民性质和极端庸俗的，以及其它违背国家方针、政策的地名，必须更名。
（二）不符合本条例第四条第三、四、五款规定的地名，在征得有关方面和当地群众同意后，予以更名。
（三）一地多名、一名多写的，应当确定一个统一的名称和用字。
（四）不明显属于上述范围的、可改可不改的和当地群众不同意改的地名，不要更改。
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</si>
  <si>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地名命名、更名、登记审批（省级）</t>
  </si>
  <si>
    <t>地名命名、更名、登记审批（市级）</t>
  </si>
  <si>
    <t>地名命名、更名、登记审批（县级）</t>
  </si>
  <si>
    <t>地名核准</t>
  </si>
  <si>
    <t>1、《地名管理条例实施细则》
第十二条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</si>
  <si>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特殊救济对象补助金给付</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</si>
  <si>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</si>
  <si>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【行政法规】《农村五保供养工作条例》（国务院令第456号）
第三条国务院民政部门主管全国的农村五保供养工作；县级以上地方各级人民政府民政部门主管本行政区域内的农村五保供养工作。</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</si>
  <si>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</si>
  <si>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《社会救助暂行办法》（国务院令第649号）第11条：县级人民政府民政部门经审查，对符合条件的申请予以批准，并在申请人所在村、社区公布；对不符合条件的申请不予批准，并书面向申请人说明理由。</t>
  </si>
  <si>
    <t>华侨以及居住在香港、澳门、台湾地区的中国公民在内地收养登记、解除收养关系登记</t>
  </si>
  <si>
    <t>【法律】《中华人民共和国收养法》
第十五条第一款收养应当向县级以上人民政府民政部门登记。收养关系自登记之日起成立。收养查找不到生父母的弃婴和儿童的，办理登记的民政部门应当在登记前予以公告。
第二十八条当事人协议解除收养关系的，应当到民政部门办理解除收养关系的登记。
【规章】《中国公民收养子女登记办法》（民政部令第14号）
第十四条华侨以及居住在香港、澳门、台湾地区的中国公民在内地收养子女的，申请办理收养登记的管辖以及所需要出具的证件和证明材料，按照国务院民政部门的有关规定执行。
【规章】《华侨以及居住在香港、澳门、台湾地区的中国公民办理收养登记的管辖以及所需要出具的证件和证明材料的规定》（民政部令第16号）
第二条华侨以及居住在香港、澳门、台湾地区的中国公民在内地收养子女的，应当到被收养人常住户口所在地的直辖市、设区的市、自治州人民政府民政部门或者地区（盟）行政公署民政部门申请办理收养登记。</t>
  </si>
  <si>
    <t>原目录取消后新增</t>
  </si>
  <si>
    <t>无线电台（站）的设置、使用审批</t>
  </si>
  <si>
    <t>《中华人民共和国无线电管理条例》（1993年9月11日中华人民共和国国务院、中华人民共和国中央军事委员会令第128号发布 2016年11月11日中华人民共和国国务院、中华人民共和国中央军事委员会令第672号修订）
第二十七条 设置、使用无线电台（站）应当向无线电管理机构申请取得无线电台执照，但设置、使用下列无线电台（站）的除外：
（一）地面公众移动通信终端；
（二）单收无线电台（站）；
（三）国家无线电管理机构规定的微功率短距离无线电台（站）。
第三十条 设置、使用有固定台址的无线电台（站），由无线电台（站）所在地的省、自治区、直辖市无线电管理机构实施许可。设置、使用没有固定台址的无线电台，由申请人住所地的省、自治区、直辖市无线电管理机构实施许可。
第三十八条 无线电台（站）应当按照无线电台执照规定的许可事项和条件设置、使用；变更许可事项的，应当向作出许可决定的无线电管理机构办理变更手续。
    无线电台（站）终止使用的，应当及时向作出许可决定的无线电管理机构办理注销手续，交回无线电台执照，拆除无线电台（站）及天线等附属设备。
第五十条 研制、生产、销售和维修大功率无线电发射设备，应当采取措施有效抑制电波发射，不得对依法设置、使用的无线电台（站）产生有害干扰。进行实效发射试验的，应当依照本条例第三十条的规定向省、自治区、直辖市无线电管理机构申请办理临时设置、使用无线电台（站）手续。</t>
  </si>
  <si>
    <t>无线电台（站）注销使用审批</t>
  </si>
  <si>
    <t>机动车禁区通行证核发</t>
  </si>
  <si>
    <t>【法律】《中华人民共和国道路交通安全法》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</si>
  <si>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</si>
  <si>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</si>
  <si>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</si>
  <si>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</si>
  <si>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对在保护公共财产和人民群众生命财产安全、预防和制止违法犯罪活动中有突出贡献的保安从业单位和保安员的奖励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</si>
  <si>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</si>
  <si>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对在保护公共财产和人民群众生命财产安全、预防和制止违法犯罪活动中有突出贡献的保安从业单位奖励</t>
  </si>
  <si>
    <t>对在保护公共财产和人民群众生命财产安全、预防和制止违法犯罪活动中有突出贡献的保安员的奖励</t>
  </si>
  <si>
    <t>对有突出贡献的保安从业单位和保安员的表彰奖励</t>
  </si>
  <si>
    <t>1.《保安服务管理条例》（国务院令第564号）第七条：对在保护公安财产和人民群众生命财产安全、预防和制止违法犯罪活动中有突出贡献的保安从业单位和保安员，公安机关和其他有关部门应当给予表彰、奖励。</t>
  </si>
  <si>
    <t>对有突出贡献的保安从业单位的表彰奖励</t>
  </si>
  <si>
    <t>对有突出贡献的保安员的表彰奖励</t>
  </si>
  <si>
    <t>对仿真枪的认定</t>
  </si>
  <si>
    <t>【规范性文件】《关于印发〈仿真枪认定标准〉的通知》（公通字[2008]8号）
第一条凡符合以下条件之一的，可以认定为仿真枪：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</si>
  <si>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对管制刀具认定</t>
  </si>
  <si>
    <t>【规范性文件】关于印发《管制刀具认定标准》的通知（公通字[2007]2号）
第一条凡符合下列标准之一的，可以认定为管制刀具。</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</si>
  <si>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</si>
  <si>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</si>
  <si>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</si>
  <si>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</si>
  <si>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</si>
  <si>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</si>
  <si>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赌博机认定</t>
  </si>
  <si>
    <t>1、《治安管理处罚法》第九十条为了查明案情，需要解决案件中有争议的专门性问题的，应当指派或者聘请具有专门知识的人员进行鉴定；鉴定人鉴定后，应当写出鉴定意见，并且签名。
2、《公安机关办理行政案件程序规定》（公安部令第125号）第七十二条第一款为了查明案情，需要对专门性技术问题进行鉴定的，应当指派或者聘请具有专门知识的人员进行。</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</si>
  <si>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</si>
  <si>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</si>
  <si>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《中华人民共和国枪支管理法》（1996年7月5日主席令第72号，2015年4月24日予以修改）第七条：配备公务用枪时，由国务院公安部门或者省级人民政府公安机关审批。
第四十八条：制造、配售、运输枪支的主要零部件和用于枪支的弹药，适用本法的有关规定。</t>
  </si>
  <si>
    <t>目录类型变更</t>
  </si>
  <si>
    <t>《计算机信息网络国际联网安全保护管理办法》（公安部令第33号）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</si>
  <si>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县（市、区）级企业研发中心认定</t>
  </si>
  <si>
    <t>《关于进一步支持企业技术创新的通知》（国办发〔2011〕51号）：“各级政府要进一加大财政科技投入力度，……鼓励企业建立技术中心，支持开展产业核心技术的原始创新和集成创新。”</t>
  </si>
  <si>
    <t>市级企业研发中心认定</t>
  </si>
  <si>
    <t>社会体育指导员技术等级称号认定</t>
  </si>
  <si>
    <t>一级运动员认定（篮球、足球等大项目）</t>
  </si>
  <si>
    <t>国家三级运动员认定</t>
  </si>
  <si>
    <t>《运动员技术等级管理办法》（国家体育总局令第18号）第九条总局授予各省级体育行政部门、新疆生产建设兵团体育局、总参军训部军事体育训练局、总政宣传部文化体育局一级运动员、二级运动员、三级运动员审批权。
第十条各省级体育行政部门根据实际情况，可以将二级运动员、三级运动员审批权授予本行政区域内地市级体育行政部门，可以将三级运动员审批权授予本行政区域内县级体育行政部门。</t>
  </si>
  <si>
    <t>一级运动员认定（计时项目）</t>
  </si>
  <si>
    <t>一级运动员认定（一般项目）</t>
  </si>
  <si>
    <t>农村村民宅基地审批</t>
  </si>
  <si>
    <t>《中华人民共和国土地管理法》（1986年6月25日公布，2004年8月28日中华人民共和国主席令第28号第三次修订）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</si>
  <si>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建设工程（含临时建设）规划许可证核发</t>
  </si>
  <si>
    <t>《中华人民共和国城乡规划法》（2007年10月28日主席令第七十四号，2015年4月25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</si>
  <si>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26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</si>
  <si>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27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</si>
  <si>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28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</si>
  <si>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29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</si>
  <si>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30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</si>
  <si>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医师资格准入（含台湾地区医师获得大陆医师资格认定、香港和澳门特别行政区医师获得内地医师资格认定）</t>
  </si>
  <si>
    <t>对在档案工作中做出显著成绩的或者向国家捐赠重要、珍贵档案的单位和个人的表彰或者奖励</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</si>
  <si>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
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
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</si>
  <si>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对向国家捐赠重要、珍贵档案的单位和个人的表彰或者奖励</t>
  </si>
  <si>
    <t>取消</t>
  </si>
  <si>
    <t>特种设备检验、检测人员资格认定（取证）</t>
  </si>
  <si>
    <t>特种设备检验、检测人员资格认定，特种设备作业人员资格认定</t>
  </si>
  <si>
    <t>特种设备检验、检测人员资格认定，特种设备作业人员资格认定（取证）</t>
  </si>
  <si>
    <t>特种设备检验、检测人员资格认定（复审）</t>
  </si>
  <si>
    <t>特种设备检验、检测人员资格认定，特种设备作业人员资格认定（复审）</t>
  </si>
  <si>
    <t>车用气瓶充装单位许可</t>
  </si>
  <si>
    <t>一、《中华人民共和国特种设备安全法》第四十九条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 第五十八条 负责特种设备安全监督管理的部门实施本法规定的许可工作，应当依照本法和其他有关法律、行政法规规定的条件和程序以及安全技术规范的要求进行审查；不符合规定的，不得许可。 二、《特种设备安全监察条例》第二十二条 移动式压力容器、气瓶充装单位应当经省、自治区、直辖市的特种设备安全监督管理部门许可，方可从事充装活动。充装单位应当具备下列条件： （一）有与充装和管理相适应的管理人员和技术人员； （二）有与充装和管理相适应的充装设备、检测手段、场地厂房、器具、安全设施； （三）有健全的充装管理制度、责任制度、紧急处理措施。 气瓶充装单位应当向气体使用者提供符合安全技术规范要求的气瓶，对使用者进行气瓶安全使用指导，并按照安全技术规范的要求办理气瓶使用登记，提出气瓶的定期检验要求。</t>
  </si>
  <si>
    <t>移动式压力容器、气瓶（车用气瓶除外）充装许可</t>
  </si>
  <si>
    <t>保健食品广告审批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</si>
  <si>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2015年4月24日主席令第二十一号）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t>
  </si>
  <si>
    <t>特殊医学用途配方食品广告审批</t>
  </si>
  <si>
    <t>《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t>
  </si>
  <si>
    <t>药品、医疗器械广告审查</t>
  </si>
  <si>
    <t>《中华人民共和国药品管理法》（中华人民共和国主席令第45号）（第二次修正）第五十九条:药品广告须经企业所在地省、自治区、直辖市人民政府药品监督管理部门批准，并发给药品广告批准文号；未取得药品广告批准文号的，不得发布；《医疗器械监督管理条例》（中华人民共和国国务院令第650号）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t>
  </si>
  <si>
    <t>动产抵押登记</t>
  </si>
  <si>
    <t xml:space="preserve">【法律】《中华人民共和国物权法》
第一百八十九条第一款企业、个体工商户、农业生产经营者以本法第一百八十一条规定的动产抵押的，应当向抵押人住所地的工商行政管理部门办理登记。抵押权自抵押合同生效时设立；未经登记，不得对抗善意第三人。
【规章】《动产抵押登记办法》（2007年10月17日国家工商行政管理总局令第30号公布，2016年7月5日国家工商行政管理总局令第88号修订）第二条 企业、个体工商户、农业生产经营者以《中华人民共和国物权法》第一百八十条第一款第四项、第一百八十一条规定的动产抵押的，应当向抵押人住所地的县级工商行政管理部门（以下简称登记机关）办理登记。抵押权自抵押合同生效时设立；未经登记，不得对抗善意第三人。本办法所称工商行政管理部门，包括履行工商行政管理职责的市场监督管理部门。
</t>
  </si>
  <si>
    <t>机关事业单位工勤技能岗位人员考试报名（按论文申报一级）</t>
  </si>
  <si>
    <t>机关事业单位工勤技能岗位人员考试报名（按科技荣誉称号表彰申报一级）</t>
  </si>
  <si>
    <t>机关事业单位工勤技能岗位人员考试报名（按科学技术成果鉴定证书申报一级）</t>
  </si>
  <si>
    <t>机关事业单位工勤技能岗位人员考试报名（按劳动模范或先进工作者表彰申报一级）</t>
  </si>
  <si>
    <t>机关事业单位工勤技能岗位人员考试报名（按五一劳动奖章表彰申报一级）</t>
  </si>
  <si>
    <t>机关事业单位工勤技能岗位人员考试报名（按年度考核优秀申报一级）</t>
  </si>
  <si>
    <t>最低生活保障对象认定、保障金给付</t>
  </si>
  <si>
    <t>临时救助对象认定、救助金给付</t>
  </si>
  <si>
    <t>特困人员认定、救助供养金给付</t>
  </si>
  <si>
    <t>使用我省目录</t>
  </si>
  <si>
    <t>新建民用建筑防空地下室易地建设审批（采用桩基且桩基承台顶面埋置深度小于3米,或地下室空间净高达不到规定标准）</t>
  </si>
  <si>
    <t>单建人民防空工程质量监督手续办理</t>
  </si>
  <si>
    <t>防空地下室易地建设费征收</t>
  </si>
  <si>
    <t>1.《河南省实施〈中华人民共和国人民防空法〉办法》第十四条  应当修建防空地下室，但受客观条件 限制不能修建的，必须经县级以上人民防空主管部门 批准。经批准不修建防空地下室的，由建设单位按照 国家和省的规定缴纳人民防空工程易地建设费，由人民防空主管部门根据人民防空工程建设规划统一修建 。
2. 河南省人民防空办公室 河南省发展和改革委员会 河南省监察厅 河南省财政厅 河南省住房和城乡建设厅关于规范人防工程建设有关问题的通知（豫防办〔2009〕100号 ） 对确因条件限制不能同步配套建设防空地下室的，建设单位应向建设项目所在地人防部门申请易地建设。经建设项目所在地人防部门审核并报经上一级人防部门批准后（省直单位和中央驻郑单位报省人防办批准），由建设项目所在地人防部门向建设单位收取防空地下室易地建设费后，统一就近安排易地建设人防工程。</t>
  </si>
  <si>
    <t>防空地下室易地建设费征收（全额）</t>
  </si>
  <si>
    <t>防空地下室易地建设费征收（减半征收）</t>
  </si>
  <si>
    <t>变更业务办理项名称</t>
  </si>
  <si>
    <t>新建民用建筑防空地下室易地建设审批（按规定指标应建防空地下室的面积只占地面建筑面积首层的局部，结构和基础处理困难，且经济很不合理）</t>
  </si>
  <si>
    <t>新建民用建筑防空地下室易地建设审批（建在流沙、暗河、基岩埋深很浅等地段的项目，因地质条件不适于修建）</t>
  </si>
  <si>
    <t>新建民用建筑防空地下室易地建设审批（因建设地段房屋或地下管道设施密集，防空地下室不能施工或难以采取措施保证施工安全）</t>
  </si>
  <si>
    <t>新建民用建筑防空地下室易地建设审批（应建防空地下室面积不足一个防护单元）</t>
  </si>
  <si>
    <t>人民防空工程监理乙级以下资质认定</t>
  </si>
  <si>
    <t>《国务院、中央军委关于进一步推进人民防空事业发展的若干意见》（国发〔2008〕4号）第三部分第（十一）：人民防空工程建设要严格执行国家规定的防护标准和质量标准，严格项目审批、设计审查、施工监理、质量监督和竣工验收管理。人民防空工程设计、监理和防护设备生产分别实行资质认定和市场准入制度。《国务院关于修改〈国务院对确需保留的行政审批项目设定行政许可的决定〉的决定》（2016年，国务院令第671号，修改第500项）。国家人民防空办公室《关于印发&lt;人防工程监理行政许可资质管理办法&gt;的通知》（国人防〔2013〕227号）第三条、第十条：人防工程和其他人防防护设施新建、扩建、改建、加固改造的监理资质实行行政许可制度，许可资质分甲级、乙级、丙级。 人防工程和其他人防防护设施监理乙级、丙级许可资质由省、自治区、直辖市人防主管部门负责审批。申报人防工程和其他人防防护设施监理乙级、丙级许可资质，应当向监理单位工商注册所在地的省、自治区、直辖市人防主管部门提出申请。</t>
  </si>
  <si>
    <t>人民防空工程监理乙级资质法定代表人变更</t>
  </si>
  <si>
    <t>人民防空工程监理乙级资质法人代表变更</t>
  </si>
  <si>
    <t>人民防空工程监理丙级资质法定代表人变更</t>
  </si>
  <si>
    <t>人民防空工程监理丙级资质法人代表变更</t>
  </si>
  <si>
    <t>人民防空工程设计乙级资质认定</t>
  </si>
  <si>
    <t>《国务院、中央军委关于进一步推进人民防空事业发展的若干意见》（国发〔2008〕4号）第三部分第（十一）：人民防空工程建设要严格执行国家规定的防护标准和质量标准，严格项目审批、设计审查、施工监理、质量监督和竣工验收管理。人民防空工程设计、监理和防护设备生产分别实行资质认定和市场准入制度。《国务院关于修改〈国务院对确需保留的行政审批项目设定行政许可的决定〉的决定》（2016年，国务院令第671号，修改第499项）。国家人民防空办公室《关于印发&lt;人防工程设计行政许可资质管理办法&gt;的通知》（国人防〔2013〕417号）第三条第一款、第三款、第九条：人防工程和其他人防防护设施设计资质实行行政许可制度，许可资质分甲级、乙级。省(自治区、直辖市)人防主管部门负责本行政区域内人防工程和其他人防防护设施设计乙级许可资质的监督管理。人防工程和其他人防防护设施设计乙级许可资质由省(自治区、直辖市)人防主管部门负责审批。</t>
  </si>
  <si>
    <t>人民防空工程设计乙级资质法定代表人变更</t>
  </si>
  <si>
    <t>人民防空工程设计乙级资质法人代表变更</t>
  </si>
  <si>
    <t>城市单建地下空间兼顾人民防空需要同步建设审查</t>
  </si>
  <si>
    <t>城市单建地下空间兼顾人民防空需要同步建设审查（变更）</t>
  </si>
  <si>
    <t>城市单建地下空间兼顾人民防空需要易地建设审查</t>
  </si>
  <si>
    <t>城市单建地下空间兼顾人民防空需要易地建设审查（变更）</t>
  </si>
  <si>
    <t>单建人民防空工程竣工验收备案</t>
  </si>
  <si>
    <t>防空地下室质量监督手续办理</t>
  </si>
  <si>
    <t>城市地下交通干线及其他地下工程兼顾人民防空需要工程质量监督手续办理</t>
  </si>
  <si>
    <t>人民防空工程施工质量检查（竣工验收）</t>
  </si>
  <si>
    <t>人民防空工程监理乙级资质认定</t>
  </si>
  <si>
    <t>A（含郑州市、洛阳市、郑州航空港经济综合实验区）</t>
  </si>
  <si>
    <t>人民防空工程监理乙级资质单位名称变更</t>
  </si>
  <si>
    <t>人民防空工程监理乙级资质办公地址变更</t>
  </si>
  <si>
    <t>人民防空工程监理乙级资质技术负责人变更</t>
  </si>
  <si>
    <t>人民防空工程监理乙级资质注册资本变更</t>
  </si>
  <si>
    <t>人民防空工程监理乙级资质经济性质变更</t>
  </si>
  <si>
    <t>人民防空工程监理乙级资质单位负责人变更</t>
  </si>
  <si>
    <t>人民防空工程监理乙级资质延续</t>
  </si>
  <si>
    <t>人民防空工程监理丙级资质认定</t>
  </si>
  <si>
    <t>人民防空工程监理丙级资质单位名称变更</t>
  </si>
  <si>
    <t>人民防空工程监理丙级资质办公地址变更</t>
  </si>
  <si>
    <t>人民防空工程监理丙级资质技术负责人变更</t>
  </si>
  <si>
    <t>人民防空工程监理丙级资质注册资本变更</t>
  </si>
  <si>
    <t>人民防空工程监理丙级资质经济性质变更</t>
  </si>
  <si>
    <t>人民防空工程监理丙级资质单位负责人变更</t>
  </si>
  <si>
    <t>人民防空工程监理丙级资质延续</t>
  </si>
  <si>
    <t>人民防空工程设计乙级资质单位名称变更</t>
  </si>
  <si>
    <t>人民防空工程设计乙级资质办公地址变更</t>
  </si>
  <si>
    <t>人民防空工程设计乙级资质注册资本变更</t>
  </si>
  <si>
    <t>人民防空工程设计乙级资质经济性质变更</t>
  </si>
  <si>
    <t>人民防空工程设计乙级资质单位负责人变更</t>
  </si>
  <si>
    <t>人民防空工程设计乙级资质技术负责人变更</t>
  </si>
  <si>
    <t>人民防空工程设计乙级资质延续</t>
  </si>
  <si>
    <t>单独修建的人民防空工程项目初步设计文件审批（政府投资项目）</t>
  </si>
  <si>
    <t>药品生产许可证生产场地变更（包括生产地址改变、搬迁）</t>
  </si>
  <si>
    <t>药品生产许可证生产地址变更（生产地址搬迁）</t>
  </si>
  <si>
    <t>药品生产许可证生产场地变更及新增生产地址</t>
  </si>
  <si>
    <t>药品生产许可证生产场地变更（同一生产地址内的生产场地的新建、改建、扩建车间或者生产线）</t>
  </si>
  <si>
    <t>持有人委托生产变更为自行生产</t>
  </si>
  <si>
    <t>药品生产企业接受委托生产</t>
  </si>
  <si>
    <t>已取得《药品生产许可证》的药品上市许可持有人委托生产制剂（包括持有人自行生产变更为委托生产）</t>
  </si>
  <si>
    <t>药品经营许可证（零售连锁总部）核发</t>
  </si>
  <si>
    <t>药品经营许可证（零售连锁总部）增加仓库地址</t>
  </si>
  <si>
    <t>药品经营许可证（零售连锁总部）换发</t>
  </si>
  <si>
    <t>药品经营许可证（批发、零售连锁总部）核减仓库</t>
  </si>
  <si>
    <t>药品经营许可证（批发、零售连锁总部）原址仓库布局调整</t>
  </si>
  <si>
    <t>药品经营许可证（批发）原址仓库布局调整</t>
  </si>
  <si>
    <t>药品经营许可证（批发、零售连锁总部）注册地址文字性变更</t>
  </si>
  <si>
    <t>药品经营许可证（批发）注册地址文字性变更</t>
  </si>
  <si>
    <t>药品经营许可证（批发、零售连锁总部）注册地址变更</t>
  </si>
  <si>
    <t>药品经营许可证（批发）注册地址变更</t>
  </si>
  <si>
    <t>药品经营许可证（批发、零售连锁总部）增加经营范围（特殊药品除外）</t>
  </si>
  <si>
    <t>药品经营许可证（批发）增加经营范围（特殊药品除外）</t>
  </si>
  <si>
    <t>药品经营许可证（批发、零售连锁总部）减少经营范围</t>
  </si>
  <si>
    <t>药品经营许可证（批发、零售连锁总部）变更企业名称</t>
  </si>
  <si>
    <t>药品经营许可证（批发）变更企业名称</t>
  </si>
  <si>
    <t>药品经营许可证（批发、零售连锁总部）变更法定代表人</t>
  </si>
  <si>
    <t>药品经营许可证（批发）变更法定代表人</t>
  </si>
  <si>
    <t>药品经营许可证（批发、零售连锁总部）变更企业负责人</t>
  </si>
  <si>
    <t>药品经营许可证（批发）变更企业负责人</t>
  </si>
  <si>
    <t>药品经营许可证（批发、零售连锁总部）变更质量负责人</t>
  </si>
  <si>
    <t>药品经营许可证（批发）变更质量负责人</t>
  </si>
  <si>
    <t>药品经营许可证（批发、零售连锁总部）补发</t>
  </si>
  <si>
    <t>药品经营许可证（批发）补发</t>
  </si>
  <si>
    <t>药品经营许可证（批发、零售连锁总部）注销</t>
  </si>
  <si>
    <t>药品经营许可证（批发）注销</t>
  </si>
  <si>
    <t>转业、复原、退伍入户（回原籍）</t>
  </si>
  <si>
    <t>转业、复原、退伍入户（异地入户）</t>
  </si>
  <si>
    <t>普通高中毕（结）业证书遗失补办</t>
  </si>
  <si>
    <t>办理中等职业教育学历认证书/学历证明书（由省辖市、省直管县验印的毕业证明书）</t>
  </si>
  <si>
    <t>市属中专学历认证</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</si>
  <si>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</si>
  <si>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目录名称变更/调整业务办理项名称</t>
  </si>
  <si>
    <t>建设工程竣工验收消防备案</t>
  </si>
  <si>
    <t>仿印邮票图案及其制品审批</t>
  </si>
  <si>
    <t>仿印邮票图案及其制品审批（在纸质材料上仿印邮票图案，以及放大缩小大于三分之一）</t>
  </si>
  <si>
    <t>药品经营企业（零售连锁总部）委托储存、运输</t>
  </si>
  <si>
    <t>药品经营许可证（批发、零售连锁总部）变更仓库地址（含增加仓库）</t>
  </si>
  <si>
    <t>药品经营许可证（批发、零售连锁总部）注册地址、仓库地址文字性变更</t>
  </si>
  <si>
    <t>《粮食流通管理条例》第九条:"依照《中华人民共和国公司登记管理条例》等规定办理登记的经营者，取得粮食收购资格后，方可从事粮食收购活动。申请从事粮食收购活动，应当向办理工商登记的部门同级的粮食行政管理部门提交申请，并提供资金、仓储设施、质量检验和保管能力等证明材料。和《中华人民共和国行政许可法》第三十八条第一款“申请人的申请符合法定条件、标准的，行政机关应当依法作出准予行政许可的书面决定”的规定</t>
  </si>
  <si>
    <t>粮食收购资格首次申请</t>
  </si>
  <si>
    <t>《粮食流通管理条例》第九条：“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和《中华人民共和国行政许可法》第五十条第二款“行政许可应当根据被许可人的申请，在该行政许可有效期届满前做出是否延续的决定”的规定。</t>
  </si>
  <si>
    <t>粮食收购资格延续</t>
  </si>
  <si>
    <t>《粮食流通管理条例》和《中华人民共和国行政许可法》第四十九条“被许可人要求变更行政许可事项的，应当向作出行政许可决定的行政机关提出申请；符合法定条件、标准的，行政机关应当依法办理变更手续”规定。</t>
  </si>
  <si>
    <t>粮食收购资格变更</t>
  </si>
  <si>
    <t>职业卫生技术服务机构乙级资质认可</t>
  </si>
  <si>
    <t>职业卫生技术服务机构乙级资质延续</t>
  </si>
  <si>
    <t>职业卫生技术服务机构乙级资质增加业务范围</t>
  </si>
  <si>
    <t>职业卫生技术服务机构乙级资质变更</t>
  </si>
  <si>
    <t>合并
暂保留原事项</t>
  </si>
  <si>
    <t>一类超限运输车辆跨省行驶普通干线公路许可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</si>
  <si>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3.超限运输车辆行驶公路管理规定（交通运输部令2016年第63号）                                                                                                                                    </t>
  </si>
  <si>
    <t>二类超限运输车辆跨省行驶普通干线公路许可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</si>
  <si>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3.超限运输车辆行驶公路管理规定（交通运输部令2016年第64号）                                                                                                                                    </t>
  </si>
  <si>
    <t>三类超限运输车辆跨省行驶普通干线公路许可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</si>
  <si>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</si>
  <si>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一类超限运输车辆跨省行驶高速公路许可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</si>
  <si>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595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</si>
  <si>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二类超限运输车辆跨省行驶高速公路许可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</si>
  <si>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597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</si>
  <si>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三类超限运输车辆跨省行驶高速公路许可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</si>
  <si>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3.超限运输车辆行驶公路管理规定（交通运输部令2016年第68号）                                                                                                                                    </t>
  </si>
  <si>
    <t>一类超限运输车辆在设区的市范围内跨区、县行驶普通干线公路许可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</si>
  <si>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3.超限运输车辆行驶公路管理规定（交通运输部令2016年第69号）                                                                                                                                    </t>
  </si>
  <si>
    <t>二类超限运输车辆在设区的市范围内跨区、县行驶普通干线公路许可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</si>
  <si>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3.超限运输车辆行驶公路管理规定（交通运输部令2016年第70号）                                                                                                                                    </t>
  </si>
  <si>
    <t>三类超限运输车辆在设区的市范围内跨区、县行驶普通干线公路许可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</si>
  <si>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3.超限运输车辆行驶公路管理规定（交通运输部令2016年第71号）                                                                                                                                    </t>
  </si>
  <si>
    <t>一类超限运输车辆在区、县范围内行驶普通干线公路许可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</si>
  <si>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3.超限运输车辆行驶公路管理规定（交通运输部令2016年第72号）                                                                                                                                    </t>
  </si>
  <si>
    <t>二类超限运输车辆在区、县范围内行驶普通干线公路许可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</si>
  <si>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3.超限运输车辆行驶公路管理规定（交通运输部令2016年第73号）                                                                                                                                    </t>
  </si>
  <si>
    <t>三类超限运输车辆在区、县范围内行驶普通干线公路许可</t>
  </si>
  <si>
    <t>《公路安全保护条例》（2011年3月7日国务院令第608号）第二十七条：进行下列涉路施工活动，建设单位应当向公路管理机构提出申请：（一）因修建铁路、机场、供电、水利、通信等建设工程需要占用、挖掘公路、公路用地或者使公路改线。</t>
  </si>
  <si>
    <t>因修建铁路建设工程需要占用、挖掘公路用地使普通公路改线审批</t>
  </si>
  <si>
    <t>《公路安全保护条例》（2011年3月7日国务院令第609号）第二十七条：进行下列涉路施工活动，建设单位应当向公路管理机构提出申请：（一）因修建铁路、机场、供电、水利、通信等建设工程需要占用、挖掘公路、公路用地或者使公路改线。</t>
  </si>
  <si>
    <t>因修建机场建设工程需要占用、挖掘公路用地使普通公路改线审批</t>
  </si>
  <si>
    <t>《公路安全保护条例》（2011年3月7日国务院令第610号）第二十七条：进行下列涉路施工活动，建设单位应当向公路管理机构提出申请：（一）因修建铁路、机场、供电、水利、通信等建设工程需要占用、挖掘公路、公路用地或者使公路改线。</t>
  </si>
  <si>
    <t>因修建供电建设工程需要占用、挖掘公路用地使普通公路改线审批</t>
  </si>
  <si>
    <t>《公路安全保护条例》（2011年3月7日国务院令第611号）第二十七条：进行下列涉路施工活动，建设单位应当向公路管理机构提出申请：（一）因修建铁路、机场、供电、水利、通信等建设工程需要占用、挖掘公路、公路用地或者使公路改线。</t>
  </si>
  <si>
    <t>因修建水利建设工程需要占用、挖掘公路用地使普通公路改线审批</t>
  </si>
  <si>
    <t>《公路安全保护条例》（2011年3月7日国务院令第612号）第二十七条：进行下列涉路施工活动，建设单位应当向公路管理机构提出申请：（一）因修建铁路、机场、供电、水利、通信等建设工程需要占用、挖掘公路、公路用地或者使公路改线。</t>
  </si>
  <si>
    <t>因修建通信建设工程需要占用、挖掘公路用地使普通公路改线审批</t>
  </si>
  <si>
    <t>因修建铁路建设工程需要占用、挖掘公路用地使高速公路改线审批</t>
  </si>
  <si>
    <t>因修建机场建设工程需要占用、挖掘公路用地使高速公路改线审批</t>
  </si>
  <si>
    <t>因修建供电建设工程需要占用、挖掘公路用地使高速公路改线审批</t>
  </si>
  <si>
    <t>因修建水利建设工程需要占用、挖掘公路用地使高速公路改线审批</t>
  </si>
  <si>
    <t>因修建通信建设工程需要占用、挖掘公路用地使高速公路改线审批</t>
  </si>
  <si>
    <t>跨越普通公路修建桥梁、渡槽或者架设、埋设管道、电缆等设施许可</t>
  </si>
  <si>
    <t>穿越普通公路修建桥梁、渡槽或者架设、埋设管道、电缆等设施许可</t>
  </si>
  <si>
    <t>跨越高速公路修建桥梁、渡槽或者架设、埋设管道、电缆等设施许可</t>
  </si>
  <si>
    <t>穿越高速公路修建桥梁、渡槽或者架设、埋设管道、电缆等设施许可</t>
  </si>
  <si>
    <t>定价目录事项审批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</si>
  <si>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省级以下电网调度的发电企业上网电价以及省级以下电网输配电价、销售电价”。《河南省定价目录》（豫发改价调〔2018〕530号）。</t>
  </si>
  <si>
    <t>省级以下电网调度的发电企业上网电价以及省级以下电网输配电价、销售电价审批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</si>
  <si>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以及《河南省定价目录》（豫发改价调〔2018〕530号）对我省各级水利工程供水价格审批权限进行了明确。</t>
  </si>
  <si>
    <t>水利工程供水价格审批</t>
  </si>
  <si>
    <t>《中华人民共和国价格法》第二十条第二款“省、自治区、直辖市人民政府价格主管部门和其他有关部门，应当按照地方定价目录规定的定价权限和具体适用范围制定在本地区执行的政府指导价、政府定价”。《关于取消和调整省政府部门行政职权事项的决定》（豫政〔2018〕21号附件4）“省内短途管道运输价格”。《河南省定价目录》（豫发改价调〔2018〕530号）。</t>
  </si>
  <si>
    <t>省内短途管道运输价格审批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</si>
  <si>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城镇集中供热价格审批”。《河南省定价目录》（豫发改价调〔2018〕530号）。</t>
  </si>
  <si>
    <t>城镇集中供热价格审批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</si>
  <si>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污水处理费审批”。《河南省定价目录》（豫发改价调〔2018〕530号）。</t>
  </si>
  <si>
    <t>污水处理费审批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</si>
  <si>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管道天然气配气价格和销售价格审批”。《河南省定价目录》（豫发改价调〔2018〕530号）。</t>
  </si>
  <si>
    <t>管道天然气配气价格和销售价格审批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</si>
  <si>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辖区内城乡公共管网供应的自来水价格审批”。《河南省定价目录》（豫发改价调〔2018〕530号）。</t>
  </si>
  <si>
    <t>辖区内城乡公共管网供应的自来水价格审批</t>
  </si>
  <si>
    <t>1.《中华人民共和国价格法》 第二十条第二款：省、自治区、直辖市人民政府价格主管部门和其他有关部门，应当按照地方定价目录规定的定价权限和具体适用范围制定在本地区执行的政府指导价、政府定价。2.《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3.《河南省定价目录》（省政府审核同意、国家发展改革委审定,豫发改价调（〔2018〕530号）。</t>
  </si>
  <si>
    <t>城市公共汽（电）车、轨道交通票价审批</t>
  </si>
  <si>
    <t>非营利性民办学校学历教育收费标准审批</t>
  </si>
  <si>
    <t>列入中小学教材用书目录的教科书和列入评议公告目录的教辅材料印张单价和零售价格审批</t>
  </si>
  <si>
    <t>利用公共资源建设的景区门票价格，以及利用公共资源建设的景区内的交通运输服务价格审批</t>
  </si>
  <si>
    <t>有线电视基本收视费标准审批</t>
  </si>
  <si>
    <t>医疗废物处置费收费标准审批</t>
  </si>
  <si>
    <t>公办养老机构基本服务收费标准审批</t>
  </si>
  <si>
    <t>垄断性交易平台（市场）交易服务费收费标准审批</t>
  </si>
  <si>
    <t>药品生产许可证核发（药品上市许可持有人委托他人生产）</t>
  </si>
  <si>
    <t>药品生产许可证生产地址文字性变更（原许可条件未改变）</t>
  </si>
  <si>
    <t>药品生产许可证新增生产范围</t>
  </si>
  <si>
    <t>药品生产许可证核减生产范围</t>
  </si>
  <si>
    <t>药品生产许可证变更社会信用代码</t>
  </si>
  <si>
    <t>医疗机构中药制剂委托配制审批</t>
  </si>
  <si>
    <t>医疗机构中药制剂委托配制审批首次委托配制备案</t>
  </si>
  <si>
    <t>医疗机构中药制剂委托配制续展审批</t>
  </si>
  <si>
    <t>医疗机构中药制剂委托配制审批委托配制续展</t>
  </si>
  <si>
    <t>麻醉药品、精神药品生产企业审批</t>
  </si>
  <si>
    <t>从事麻醉药品、精神药品定点生产审批</t>
  </si>
  <si>
    <t>药品批发企业增加蛋白同化制剂、肽类激素经营范围</t>
  </si>
  <si>
    <t>化妆品生产许可证变更社会信用代码</t>
  </si>
  <si>
    <t>化妆品生产许可证变更主要负责人</t>
  </si>
  <si>
    <t>化妆品生产许可证变更企业负责人</t>
  </si>
  <si>
    <t>跨省引进乳用、种用动物及其精液、胚胎、种蛋审批</t>
  </si>
  <si>
    <t>《中华人民共和国动物防疫法》（1997年7月3日主席令第八十七号，2015年4月24日予以修改）第四十六条第一款：跨省、自治区、直辖市引进乳用动物、种用动物及其精液、胚胎、种蛋的，应当向输入地省、自治区、直辖市动物卫生监督机构申请办理审批手续，并依照本法第四十二条的规定取得检疫合格证明。
《动物检疫管理办法》（2010年1月21日农业部2010年第6号）第三十五条第一款：跨省、自治区、直辖市引进乳用动物、种用动物及其精液、胚胎、种蛋的，货主应当填写《跨省引进乳用种用动物检疫审批表》，向输入地省、自治区、直辖市动物卫生监督机构申请办理审批手续。
《河南省人民政府关于取消下放调整和保留行政审批项目的决定》（豫政﹝2012﹞35号）附件2下放管理层级的行政审批项目。</t>
  </si>
  <si>
    <t>《农业农村部办公厅关于做好取消执业兽医注册等2项行政许可后续工作的通知》</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</si>
  <si>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</si>
  <si>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
《农业农村部办公厅关于做好取消执业兽医注册等2项行政许可后续工作的通知》根据国务院常务会议精神，取消执业兽医注册，改为备案。</t>
  </si>
  <si>
    <t>目录子项名称优化</t>
  </si>
  <si>
    <t>对公民法律援助申请的审批（免于经济状况审查的情形）</t>
  </si>
  <si>
    <t>放射性药品经营企业许可证核发</t>
  </si>
  <si>
    <t>化妆品生产许可证变更质量负责人</t>
  </si>
  <si>
    <t>医疗单位使用放射性药品（一、二类） 许可证核发</t>
  </si>
  <si>
    <t>医疗单位使用放射性药品许可证核发</t>
  </si>
  <si>
    <t>医疗单位使用放射性药品（三、四类） 许可证核发</t>
  </si>
  <si>
    <t>第二、三类监控化学品和第四类监控化学品中含磷、硫、氟的特定有机化学品生产特别许可初审</t>
  </si>
  <si>
    <t>《中华人民共和国监控化学品管理条例》（1995年12月27日国务院令第190号，2011年1月8日予以修订）第七条：国家对第二类、第三类监控化学品和第四类监控化学品中含磷、硫、氟的特定有机化学品的生产，实行特别许可制度；未经特别许可的，任何单位和个人均不得生产。特别许可办法，由国务院化学工业主管部门制定。
《&lt;中华人民共和国监控化学品管理条例&gt;实施细则》（2018年7月2日工业和信息化部令第48号）第九条 国家对第二类、第三类监控化学品和第四类监控化学品中含磷、硫、氟的特定有机化学品的生产，实行特别许可制度。第十条 申请监控化学品生产特别许可的，应当具备下列条件：（一）申请人为法人或者非法人组织；（二）有生产监控化学品所需的资金和场所；（三）具有与生产监控化学品相适应的技术条件、生产设施，符合当地环境保护及安全生产监督管理部门的要求；（四）有与生产监控化学品相适应的专业技术人员和管理制度；（五）具备履行《禁止化学武器公约》的能力；（六）五年内无违法生产、经营、使用监控化学品的记录。第十一条 申请监控化学品生产特别许可的，应当填写《监控化学品生产特别许可申请表》并附上申请表中要求提供的相关材料，向所在地的省、自治区、直辖市工业和信息化主管部门提出申请。第十二条 省、自治区、直辖市工业和信息化主管部门应当组织专家，按照《监控化学品生产特别许可现场考核表》的要求对申请人进行现场考核，并于收到全部申请材料之日起20个工作日内，将考核意见和全部申请材料报工业和信息化部。</t>
  </si>
  <si>
    <t>取消目录、业务办理项</t>
  </si>
  <si>
    <t>新增目录、业务办理项</t>
  </si>
  <si>
    <t>地质灾害危险性评估单位丙级资质认定（新设）</t>
  </si>
  <si>
    <t>地质灾害危险性评估单位丙级资质认定（延续）</t>
  </si>
  <si>
    <t>《地质灾害危险性评估单位资质管理办法 》（2005年5月20日国土资源部令第29号发布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根据2019年7月16日自然资源部第2次部务会议《自然资源部关于第一批废止和修改的部门规章的决定》第二次修正）第二十二条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t>
  </si>
  <si>
    <t>地质灾害危险性评估单位丙级资质认定（变更）</t>
  </si>
  <si>
    <t>地质灾害危险性评估单位丙级资质认定（补证）</t>
  </si>
  <si>
    <t>《地质灾害危险性评估单位资质管理办法》（2005年5月20日国土资源部令第29号发布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根据2019年7月16日自然资源部第3次部务会议《自然资源部关于第一批废止和修改的部门规章的决定》第二次修正）第二十二条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t>
  </si>
  <si>
    <t>地质灾害危险性评估单位丙级资质认定（注销）</t>
  </si>
  <si>
    <t>地质灾害治理工程勘查单位丙级资质认定（新设）</t>
  </si>
  <si>
    <t>地质灾害治理工程勘查单位丙级资质认定（延续）</t>
  </si>
  <si>
    <t>地质灾害治理工程勘查单位丙级资质认定（变更）</t>
  </si>
  <si>
    <t>地质灾害治理工程勘查单位丙级资质认定（补证）</t>
  </si>
  <si>
    <t>地质灾害治理工程勘查单位丙级资质认定（注销）</t>
  </si>
  <si>
    <t>地质灾害治理工程设计单位丙级资质认定（新设）</t>
  </si>
  <si>
    <t>地质灾害治理工程设计单位丙级资质认定（延续）</t>
  </si>
  <si>
    <t>地质灾害治理工程设计单位丙级资质认定（变更）</t>
  </si>
  <si>
    <t>地质灾害治理工程设计单位丙级资质认定（补证）</t>
  </si>
  <si>
    <t>地质灾害治理工程设计单位丙级资质认定（注销）</t>
  </si>
  <si>
    <t>地质灾害治理工程施工单位丙级资质认定（新设）</t>
  </si>
  <si>
    <t>地质灾害治理工程施工单位丙级资质认定（延续）</t>
  </si>
  <si>
    <t>地质灾害治理工程施工单位丙级资质认定（变更）</t>
  </si>
  <si>
    <t>地质灾害治理工程施工单位丙级资质认定（补证）</t>
  </si>
  <si>
    <t>地质灾害治理工程施工单位丙级资质认定（注销）</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</si>
  <si>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地质灾害治理工程监理单位资质管理办法》</t>
  </si>
  <si>
    <t>地质灾害治理工程监理单位丙级资质认定（新设）</t>
  </si>
  <si>
    <t>地质灾害治理工程监理单位丙级资质认定（延续）</t>
  </si>
  <si>
    <t>地质灾害治理工程监理单位丙级资质认定（变更）</t>
  </si>
  <si>
    <t>地质灾害治理工程监理单位丙级资质认定（补证）</t>
  </si>
  <si>
    <t>地质灾害治理工程监理单位丙级资质认定（注销）</t>
  </si>
  <si>
    <t>工程造价咨询企业乙级资质认定</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</si>
  <si>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30日内，将准予资质许可的决定报国务院建设主管部门备案。</t>
  </si>
  <si>
    <t>工程造价咨询企业乙级资质核准（新申请暂定乙级）</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</si>
  <si>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31日内，将准予资质许可的决定报国务院建设主管部门备案。</t>
  </si>
  <si>
    <t>工程造价咨询企业乙级资质延续（含暂定乙级转乙级）</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</si>
  <si>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32日内，将准予资质许可的决定报国务院建设主管部门备案。</t>
  </si>
  <si>
    <t>工程造价咨询企业乙级资质注册资本变更</t>
  </si>
  <si>
    <t>工程造价咨询企业乙级资质企业类型变更</t>
  </si>
  <si>
    <t>工程造价咨询企业乙级资质法定代表人变更</t>
  </si>
  <si>
    <t>工程造价咨询企业乙级资质技术负责人变更</t>
  </si>
  <si>
    <t>工程造价咨询企业乙级资质企业名称变更</t>
  </si>
  <si>
    <t>工程造价咨询企业乙级资质企业住所变更</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</si>
  <si>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33日内，将准予资质许可的决定报国务院建设主管部门备案。</t>
  </si>
  <si>
    <t>工程造价咨询企业乙级资质改制重组、分立、合并</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</si>
  <si>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</si>
  <si>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三级房地产开发企业资质核定</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</si>
  <si>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《房地产开发企业资质管理规定》（2000年3月29日建设部令第77号，2015年5月5日予以修改）第十一条：……二级资质及二级资质以下的审批办法由省、自治区、直辖市人民政府建设行政主管部门制定。……</t>
  </si>
  <si>
    <t>四级房地产开发企业资质核定</t>
  </si>
  <si>
    <t>三级房地产开发企业资质延续</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</si>
  <si>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《房地产开发企业资质管理规定》（2000年3月29日建设部令第77号，2015年5月7日予以修改）第十一条：……二级资质及二级资质以下的审批办法由省、自治区、直辖市人民政府建设行政主管部门制定。……</t>
  </si>
  <si>
    <t>四级房地产开发企业资质延续</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</si>
  <si>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《房地产开发企业资质管理规定》（2000年3月29日建设部令第77号，2015年5月9日予以修改）第十一条：……二级资质及二级资质以下的审批办法由省、自治区、直辖市人民政府建设行政主管部门制定。……</t>
  </si>
  <si>
    <t>三级房地产开发企业资质变更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</si>
  <si>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《房地产开发企业资质管理规定》（2000年3月29日建设部令第77号，2015年5月10日予以修改）第十一条：……二级资质及二级资质以下的审批办法由省、自治区、直辖市人民政府建设行政主管部门制定。……</t>
  </si>
  <si>
    <t>四级房地产开发企业资质变更</t>
  </si>
  <si>
    <t>水运工程监理丙级企业资质认定首次申请</t>
  </si>
  <si>
    <t>水运工程监理丙级企业资质认定延续申请</t>
  </si>
  <si>
    <t>水运工程监理丙级企业资质认定变更申请</t>
  </si>
  <si>
    <t>水运工程监理丙级企业资质认定定期检验申请</t>
  </si>
  <si>
    <t>水运工程监理丙级企业资质认定补办申请</t>
  </si>
  <si>
    <t>水运工程监理丙级企业资质认定注销申请</t>
  </si>
  <si>
    <t>公路工程监理企业资质许可-公路工程专业丙级监理资质</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</si>
  <si>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37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</si>
  <si>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公路工程监理丙级企业资质认定首次申请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</si>
  <si>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38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</si>
  <si>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公路工程监理丙级企业资质认定延续申请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</si>
  <si>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39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</si>
  <si>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公路工程监理丙级企业资质认定变更申请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</si>
  <si>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40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</si>
  <si>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公路工程监理丙级企业资质认定定期检验申请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</si>
  <si>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41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</si>
  <si>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公路工程监理丙级企业资质认定补办申请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</si>
  <si>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42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</si>
  <si>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公路工程监理丙级企业资质认定注销申请</t>
  </si>
  <si>
    <t>拖拉机驾驶培训学校、驾驶培训班资格认定</t>
  </si>
  <si>
    <t>《中华人民共和国道路交通安全法》（2003年10月28日主席令第八号，2011年4月22日予以修改）第二十条：机动车的驾驶培训实行社会化，由交通主管部门对驾驶培训学校、驾驶培训班实行资格管理，其中专门的拖拉机驾驶培训学校、驾驶培训班由农业(农业机械)主管部门实行资格管理。
《拖拉机驾驶培训管理办法》（2004年8月15日农业部令第41号）第十条：申请《拖拉机驾驶培训许可证》的，应当向省级人民政府农机主管部门提交《拖拉机驾驶培训学校（班）申请表》。评审合格的，省级人民政府农机主管部门应当在10日内做出准予许可的决定。</t>
  </si>
  <si>
    <t>拖拉机驾驶培训机构资格审批（申请）</t>
  </si>
  <si>
    <t>拖拉机驾驶培训机构资格审批（变更）</t>
  </si>
  <si>
    <t>拖拉机驾驶培训机构资格审批（注销）</t>
  </si>
  <si>
    <t>进出口农作物种子（苗）初审</t>
  </si>
  <si>
    <t>《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
《进出口农作物种子（苗）管理暂行办法》（1997年农业部令第14号）第二条：本办法中进出口农作物种子(苗)（以下简称农作物种子）包括从国（境）外引进和与国（境）外交流研究用种质资源（以下简称进出口种质资源）、进出口生产用种子。进出口生产用种子包括试验用种子、大田用商品种子和对外制种用种子。第六条：进出口生产用种子，由所在地省级农业行政主管部门审核，农业部审批。</t>
  </si>
  <si>
    <t>进口农作物种子（苗）初审</t>
  </si>
  <si>
    <t>出口农作物种子（苗）初审</t>
  </si>
  <si>
    <t>外商投资农作物新品种选育和种子生产经营审批</t>
  </si>
  <si>
    <t>《中华人民共和国种子法》（2015年11月4日主席令第三十五号）第六十二条：国家建立种业国家安全审查机制。境外机构、个人投资、并购境内种子企业，或者与境内科研院所、种子企业开展技术合作，从事品种研发、种子生产经营的审批管理依照有关法律、行政法规的规定执行。
《中华人民共和国中外合资经营企业法实施条例》（2001年7月22日国务院令第311号）第三条：国家鼓励、允许、限制或者禁止设立合营企业的行业，按照国家指导外商投资方向的规定及外商投资产业指导目录执行。第六条：在中国境内设立合营企业，必须经中华人民共和国对外贸易经济合作部（以下简称对外贸易经济合作部）审查批准……对外贸易经济合作部和国务院授权的省、自治区、直辖市人民政府或者国务院有关部门，以下统称审批机构。
《外商投资产业指导目录（2015年修订）》（国家发展和改革委员会、商务部令第22号）限制外商投资产业目录：农作物新品种选育和种子开发生产（中方控股）。
《关于设立外商投资农作物种子企业审批和登记管理的规定》（农农发〔1997〕9号）第五条：（一）设立棉、粮、油作物种子企业，由省级农业行政主管部门初审后，报农业部出具审查意见。</t>
  </si>
  <si>
    <t>外商投资农作物新品种选育和种子生产经营初审</t>
  </si>
  <si>
    <t>转基因棉花种子生产经营许可证的初审</t>
  </si>
  <si>
    <t xml:space="preserve">《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农业转基因生物安全管理条例》（2001年5月23日国务院令304号，2011年1月8日予以修改）第二十六条：经营转基因植物种子、种畜禽、水产苗种，应当取得国务院农业行政主管部门颁发的种子、种畜禽、水产苗种经营许可证。除应当符合有关法律和行政法规规定的条件外，还应当符合下列条件：（三）国务院农业行政主管部门规定的其他条件。
《转基因棉花种子生产经营许可规定》（2011年9月6日农业部公告第1643号，2015年4月29日予以修改）第二条：转基因棉花种子生产、经营许可证，由生产所在地省级人民政府农业行政主管部门审核，农业部核发。
</t>
  </si>
  <si>
    <t>水产原、良种场的水产苗种生产许可证核发</t>
  </si>
  <si>
    <t>水产良种场的水产苗种生产审批</t>
  </si>
  <si>
    <t>计划生育技术服务机构执业许可</t>
  </si>
  <si>
    <t>《计划生育技术服务管理条例》（2001年6月13日中华人民共和国国务院令第309号公布，根据2004年12月10日《国务院关于修改〈计划生育技术服务管理条例〉的决定》修订）第二十一条设立计划生育技术服务机构，由设区的市级以上地方人民政府计划生育行政部门批准，发给《计划生育技术服务机构执业许可证》，并在《计划生育技术服务机构执业许可证》上注明获准开展的计划生育技术服务项目。第二十二条从事计划生育技术服务的医疗、保健机构，由县级以上地方人民政府卫生行政部门审查批准，在其《医疗机构执业许可证》上注明获准开展的计划生育技术服务项目，并向同级计划生育行政部门通报。
《国务院关于第六批取消和调整行政审批项目的决定》（国发〔2012〕52号），附件2（一）第50项：计划生育技术服务机构设立许可下放至县级以上地方人民政府人口计生行政部门。</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</si>
  <si>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</si>
  <si>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</si>
  <si>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t>
  </si>
  <si>
    <t>广告发布变更登记</t>
  </si>
  <si>
    <t>一、《中华人民共和国广告法》第二十九条：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二、《广告发布登记管理规定》第三条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第十条 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t>
  </si>
  <si>
    <t>广告发布延续登记</t>
  </si>
  <si>
    <t xml:space="preserve">《中华人民共和国广告法》第二十九条：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国家工商行政管理总局主管全国广告发布登记的监督管理工作。县级以上地方工商行政管理部门负责辖区内的广告发布登记和相关监督管理工作。第九条 有下列情形之一的，广告发布单位应当及时向工商行政管理部门申请注销登记。（一）广告发布登记有效期届满且广告发布单位未申请延续的；（二）广告发布单位法人资格依法终止的；（三）广告发布登记依法被撤销或者被吊销的；（四）广告发布单位由于情况发生变化不具备本规定第四条规定的条件的；（五）广告发布单位停止从事广告发布的；（六）依法应当注销广告发布登记的其他情形的。   </t>
  </si>
  <si>
    <t>广告发布注销登记</t>
  </si>
  <si>
    <t>广播电视视频点播业务许可证（甲种）审批</t>
  </si>
  <si>
    <t>1.《国务院对确需保留的行政审批项目设定行政许可的决定》（国务院令第412号）附件第303项：开办视频点播业务审批。实施机关：广电总局、省级人民政府广播电视行政主管部门。
2.《广播电视视频点播业务管理办法》（广电总局令第35号）第十一条 申请《广播电视视频点播业务许可证（甲种）》的，应向当地广播电视行政部门提出申请，并提交符合第十条规定的申报材料。经逐级审核后，报广电总局审批。
</t>
  </si>
  <si>
    <t>广播电视视频点播业务许可证（甲种）审批（初审）</t>
  </si>
  <si>
    <t>《广播电视视频点播业务管理办法》（广电总局令第35号）第十八条　开办机构变更许可证登记项目、注册资本、股东及持股比例的，应提前60日报原发证机关批准。</t>
  </si>
  <si>
    <t>广播电视视频点播业务许可证（甲种）变更（初审）</t>
  </si>
  <si>
    <t>《广播电视视频点播业务管理办法》（广电总局令第35号）第十四条　《广播电视视频点播业务许可证》有效期为3年，自颁发之日起计算。有效期届满，需继续经营视频点播业务的，应于期满前6个月按本办法规定的审批程序办理续办手续。</t>
  </si>
  <si>
    <t>广播电视视频点播业务许可证（甲种）延续（初审）</t>
  </si>
  <si>
    <t>《广播电视视频点播业务管理办法》（广电总局令第35号）第十六条　持有《广播电视视频点播业务许可证》的机构需终止业务的，应提前60日向原发证机关申报，其《广播电视视频点播业务许可证》由原发证机关予以公告注销。</t>
  </si>
  <si>
    <t>广播电视视频点播业务许可证（甲种）注销（初审）</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</si>
  <si>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</si>
  <si>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t>
  </si>
  <si>
    <t>林木种子生产经营许可核发</t>
  </si>
  <si>
    <t>从事林木种子（良种）生产经营许可核发</t>
  </si>
  <si>
    <t>文物保护工程勘察设计乙级资质初审</t>
  </si>
  <si>
    <t>文物保护工程勘察设计乙丙级资质初审</t>
  </si>
  <si>
    <t>文物保护工程勘察设计乙丙级资质审批</t>
  </si>
  <si>
    <t>文物保护工程勘察设计申请增加乙级资质业务范围初审</t>
  </si>
  <si>
    <t>文物保护工程勘察设计申请增加乙级及以下资质业务范围初审</t>
  </si>
  <si>
    <t>文物保护工程勘察设计申请增加乙级资质业务范围审批</t>
  </si>
  <si>
    <t>文物保护工程勘察设计申请增加乙级及以下资质业务范围审批</t>
  </si>
  <si>
    <t>文物保护工程勘察设计乙级证书注销</t>
  </si>
  <si>
    <t>文物保护工程勘察设计乙丙级证书注销</t>
  </si>
  <si>
    <t>文物保护工程勘察设计乙级证书名称变更</t>
  </si>
  <si>
    <t>文物保护工程勘察设计乙丙级证书名称变更</t>
  </si>
  <si>
    <t>文物保护工程勘察设计乙级证书地址变更</t>
  </si>
  <si>
    <t>文物保护工程勘察设计乙丙级证书地址变更</t>
  </si>
  <si>
    <t>文物保护工程勘察设计乙级证书法定代表人变更</t>
  </si>
  <si>
    <t>文物保护工程勘察设计乙丙级证书法定代表人变更</t>
  </si>
  <si>
    <t>文物保护工程勘察设计乙级证书经济性质变更</t>
  </si>
  <si>
    <t>文物保护工程勘察设计乙丙级证书经济性质变更</t>
  </si>
  <si>
    <t>文物保护工程监理资质乙级初审</t>
  </si>
  <si>
    <t>文物保护工程监理资质乙丙级初审</t>
  </si>
  <si>
    <t>文物保护工程监理资质乙级审批</t>
  </si>
  <si>
    <t>文物保护工程监理资质乙丙级审批</t>
  </si>
  <si>
    <t>文物保护工程监理资质申请增加乙级资质业务范围初审</t>
  </si>
  <si>
    <t>文物保护工程监理资质申请增加乙级及以下资质业务范围初审</t>
  </si>
  <si>
    <t>文物保护工程监理资质申请增加乙级资质业务范围审批</t>
  </si>
  <si>
    <t>文物保护工程监理资质申请增加乙级及以下资质业务范围审批</t>
  </si>
  <si>
    <t>文物保护工程施工资质二级审批</t>
  </si>
  <si>
    <t>文物保护工程施工资质二级初审</t>
  </si>
  <si>
    <t>文物保护工程施工资质申请增加二级资质业务范围审批</t>
  </si>
  <si>
    <t>文物保护工程施工资质申请增加二级资质业务范围初审</t>
  </si>
  <si>
    <t>文物保护工程施工资质二级证书注销</t>
  </si>
  <si>
    <t>文物保护工程施工资质二三级证书注销</t>
  </si>
  <si>
    <t>文物保护工程监理资质乙级证书注销</t>
  </si>
  <si>
    <t>文物保护工程监理资质乙丙级证书注销</t>
  </si>
  <si>
    <t>文物保护工程施工资质二级证书名称变更</t>
  </si>
  <si>
    <t>文物保护工程施工资质二三级证书名称变更</t>
  </si>
  <si>
    <t>文物保护工程监理资质乙级证书名称变更</t>
  </si>
  <si>
    <t>文物保护工程监理资质乙丙级证书名称变更</t>
  </si>
  <si>
    <t>文物保护工程施工资质二级证书地址变更</t>
  </si>
  <si>
    <t>文物保护工程施工资质二三级证书地址变更</t>
  </si>
  <si>
    <t>文物保护工程监理资质乙级证书地址变更</t>
  </si>
  <si>
    <t>文物保护工程监理资质乙丙级证书地址变更</t>
  </si>
  <si>
    <t>文物保护工程施工资质二级证书法定代表人变更</t>
  </si>
  <si>
    <t>文物保护工程施工资质二三级证书法定代表人变更</t>
  </si>
  <si>
    <t>文物保护工程监理资质乙级证书法定代表人变更</t>
  </si>
  <si>
    <t>文物保护工程监理资质乙丙级证书法定代表人变更</t>
  </si>
  <si>
    <t>文物保护工程施工资质二级证书经济性质变更</t>
  </si>
  <si>
    <t>文物保护工程施工资质二三级证书经济性质变更</t>
  </si>
  <si>
    <t>文物保护工程监理资质乙级证书经济性质变更</t>
  </si>
  <si>
    <t>文物保护工程监理资质乙丙级证书经济性质变更</t>
  </si>
  <si>
    <t>申请普通机动车驾驶员培训经营范围</t>
  </si>
  <si>
    <t>普通机动车驾驶员培训教练场地变更</t>
  </si>
  <si>
    <t>普通机动车驾驶员培训变更业户基本信息</t>
  </si>
  <si>
    <t>取消普通机动车驾驶员培训经营范围</t>
  </si>
  <si>
    <t>拆分为省级和市级</t>
  </si>
  <si>
    <t>旅游规划单位资质认定</t>
  </si>
  <si>
    <t>【规章】《旅游规划设计单位资质等级认定管理办法》（国家旅游局令第24号）
第六条国家旅游局组织设立全国旅游规划设计单位资质等级认定委员会，负责全国旅游规划设计单位资质等级认定工作的组织和管理。
各省级旅游行政管理部门组织设立省级旅游规划设计单位资质等级认定委员会，并报全国旅游规划设计单位资质等级认定委员会备案。省级旅游规划设计单位资质等级认定委员会根据全国旅游规划设计单位资质等级认定委员会的委托，负责本辖区内的旅游规划设计单位资质等级认定工作的组织和管理。
第七条全国旅游规划设计单位资质等级认定委员会负责甲级和乙级资质的认定和复核；根据资质等级认定需要，对甲级和乙级资质单位的旅游规划设计成果进行评价。
各省级旅游规划设计单位资质等级认定委员会负责本地区丙级资质单位的认定和复核；负责向全国旅游规划设计资质等级认定委员会推荐本地区符合条件的甲级和乙级资质单位，并协助全国旅游规划设计单位资质等级认定委员会对本地区甲级和乙级资质单位进行成果评价。</t>
  </si>
  <si>
    <t>旅游规划设计单位资质等级认定</t>
  </si>
  <si>
    <t>设立保安培训单位审批</t>
  </si>
  <si>
    <t>《保安服务管理条例》（2009年10月13日国务院令第564号）第三十三条：申请从事保安培训的单位，应当向所在地设区的市级人民政府公安机关提交申请书以及能够证明其符合本条例第三十二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</si>
  <si>
    <t>设立保安培训单位审批（申请主体为保安服务公司-自有场地）</t>
  </si>
  <si>
    <t>设立保安培训单位审批（申请主体为保安服务公司-租赁场地）</t>
  </si>
  <si>
    <t>设立保安培训单位审批（申请主体为职业培训机构-自有场地）</t>
  </si>
  <si>
    <t>设立保安培训单位审批（申请主体为职业培训机构-租赁场地）</t>
  </si>
  <si>
    <t>设立保安培训单位审批（申请主体为保安服务公司-自有场地-提供食宿）</t>
  </si>
  <si>
    <t>设立保安培训单位审批（申请主体为保安服务公司-租赁场地-提供食宿）</t>
  </si>
  <si>
    <t>设立保安培训单位审批（申请主体为职业培训机构-自有场地-提供食宿）</t>
  </si>
  <si>
    <t>设立保安培训单位审批（申请主体为职业培训机构-租赁场地-提供食宿）</t>
  </si>
  <si>
    <t>保安培训单位的法定代表人变更审核</t>
  </si>
  <si>
    <t>保安培训单位的名称变更审核</t>
  </si>
  <si>
    <t>保安培训单位的地址变更审核（自有场地）</t>
  </si>
  <si>
    <t>保安培训单位的地址变更审核（租赁场地）</t>
  </si>
  <si>
    <t>保安培训单位的培训类型变更审核</t>
  </si>
  <si>
    <t>保安培训单位的校长（院长）变更审核</t>
  </si>
  <si>
    <t>保安培训许可证补发</t>
  </si>
  <si>
    <t>保安培训许可证换发</t>
  </si>
  <si>
    <t>暂定房地产开发企业资质核发</t>
  </si>
  <si>
    <t>肥料续展登记</t>
  </si>
  <si>
    <t>肥料变更登记</t>
  </si>
  <si>
    <t>肥料首次登记</t>
  </si>
  <si>
    <t>《关于推进新发展格局下河南县域经济高质量发展的若干意见（试行）》（豫发〔2021〕23号）</t>
  </si>
  <si>
    <t>煤矿企业安全生产许可证申办</t>
  </si>
  <si>
    <t>调整省级指导部门</t>
  </si>
  <si>
    <t>煤矿企业安全生产许可证变更（变更企业名称、隶属关系、经济类型）</t>
  </si>
  <si>
    <t>因修建铁路建设工程需要占用、挖掘高速公路用地审批</t>
  </si>
  <si>
    <t>重复项</t>
  </si>
  <si>
    <t>取消该事项</t>
  </si>
  <si>
    <t>因修建机场建设工程需要占用、挖掘高速公路用地审批</t>
  </si>
  <si>
    <t>因修建供电建设工程需要占用、挖掘高速公路用地审批</t>
  </si>
  <si>
    <t>因修建水利建设工程需要占用、挖掘高速公路用地审批</t>
  </si>
  <si>
    <t>因修建通信建设工程需要占用、挖掘高速公路用地审批</t>
  </si>
  <si>
    <t>重复事项，已颗粒化为4个事项</t>
  </si>
  <si>
    <t>船舶吨位复核</t>
  </si>
  <si>
    <t>一、《中华人民共和国船舶和海上设施检验条例》（国务院1993年第109令）第九条：中国籍船舶须由船舶检验机构测定总吨位和净吨位，核定载重线和乘客定额。 二、《关于印发船舶吨位丈量统一管理实施方案的通知》（海船检[2011]267）第三条：总体原则第（二）款吨位丈量与复核发证分离原则。国内航行非入级船舶吨位复核“临时船舶吨位证书”签发由直属海事和省级地方海事局负责实施。</t>
  </si>
  <si>
    <t>海船检[2016]155号</t>
  </si>
  <si>
    <t>豫交运管函[2021]12号</t>
  </si>
  <si>
    <t>下放</t>
  </si>
  <si>
    <t>《自然资源部办公厅关于统一矿业权政务服务“跨省通办”事项名称有关要求的通知》</t>
  </si>
  <si>
    <t>合并</t>
  </si>
  <si>
    <t>采矿权开采主矿种变更登记</t>
  </si>
  <si>
    <t>《矿产资源开采登记管理办法》（国务院令第241号）第十五条：“有下列情形之一的，采矿权人应当在采矿许可证有效期内，向登记管理机关申请变更登记......（三）变更开采方式的......”</t>
  </si>
  <si>
    <t>采矿权开采方式变更</t>
  </si>
  <si>
    <t>原国家目录取消后新增、调整业务办理项名称</t>
  </si>
  <si>
    <t>探矿权新立登记</t>
  </si>
  <si>
    <t>探矿权扩大勘查范围变更登记</t>
  </si>
  <si>
    <t>探矿权缩小勘查范围变更登记</t>
  </si>
  <si>
    <t>划定矿区范围</t>
  </si>
  <si>
    <t>采矿权新立登记</t>
  </si>
  <si>
    <t>矿业权抵押服务备案</t>
  </si>
  <si>
    <t>（1）《中华人民共和国物权法》（2）《中华人民共和国担保法》（3）《矿业权出让管理暂行规定》（国土资发【2000】309号）（4）《河南省国土资源厅关于印发省级矿业权抵押服务办事指南的通知》豫国土资发【2015】92号</t>
  </si>
  <si>
    <t>申请道路危险货物运押运员资格证</t>
  </si>
  <si>
    <t>道路危险货物运押运员资格证（补证）</t>
  </si>
  <si>
    <t>道路危险货物运押运员资格证（换证）</t>
  </si>
  <si>
    <t>道路危险货物运押运员资格证（注销）</t>
  </si>
  <si>
    <t>拆分繁琐</t>
  </si>
  <si>
    <t>重要工业产品（危化品）生产许可证发证（不涉及产业政策）</t>
  </si>
  <si>
    <t>重要工业产品（危化品）生产许可证发证（不涉及产业政策,兼并重组）</t>
  </si>
  <si>
    <t>重要工业产品（危化品）生产许可证发证（涉及产业政策）</t>
  </si>
  <si>
    <t>重要工业产品（危化品）生产许可证发证（涉及产业政策,兼并重组）</t>
  </si>
  <si>
    <t>重要工业产品（危化品）生产许可证发证（企业及子公司、分公司共同取证，不涉及产业政策）</t>
  </si>
  <si>
    <t>重要工业产品（危化品）生产许可证发证（企业及子公司、分公司共同取证，涉及产业政策）</t>
  </si>
  <si>
    <t>重要工业产品生产许可证证书延续（符合延续条件，涉及产业政策，免实地核查）</t>
  </si>
  <si>
    <t>重要工业产品生产许可证证书延续（符合延续条件，涉及产业政策，需实地核查）</t>
  </si>
  <si>
    <t>重要工业产品生产许可证证书延续（符合延续条件，不涉及产业政策，需实地核查）</t>
  </si>
  <si>
    <t>重要工业产品生产许可证证书延续（符合延续条件，不涉及产业政策，免实地核查）</t>
  </si>
  <si>
    <t>重要工业产品生产许可证许可范围变更（减少生产场点、生产线、产品及产品降级）</t>
  </si>
  <si>
    <t>重要工业产品生产许可证名称变更（企业名称、住所名称或生产地址名称变化，而生产条件未发生变化，且符合变更条件）</t>
  </si>
  <si>
    <t>重要工业产品生产许可证取证方式变更（由独立取证变更为共同取证，生产场点不变）</t>
  </si>
  <si>
    <t>重要工业产品生产许可证取证方式变更（由共同取证变更为独立取证）</t>
  </si>
  <si>
    <t>医疗机构静脉用药集中调配中心（室）执业审核（中医、中西医结合医院）</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</si>
  <si>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</si>
  <si>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</si>
  <si>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“对在法律援助工作中作出突出贡献的组织和个人进行表彰奖励”事项体现为对“河南省优秀法律援助中心”评选工作，基于《河南省评比达标表彰工作协调小组 进一步做好清理规范省级以下创建示范活动的通知》（豫评组发〔2021〕5号）“二、严把清理标准。开展创建示范活动，必须有法律法规或者地方性法规，党中央、国务院文件或者省级党委和政府文件明确规定”要求，开展评选工作的依据文件《河南省司法厅关于印发〈河南省优秀法律援助中心评选办法〉和〈河南省法律援助工作考核细则〉的通知》（豫司文〔2012〕160号），不是法律法规或者地方性法规，党中央、国务院文件或者省级党委和政府文件，现已经停止对“河南省优秀法律援助中心”评选工作。</t>
  </si>
  <si>
    <t>人民调解员补贴发放</t>
  </si>
  <si>
    <t>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</si>
  <si>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一、人民调解工作经费保障薄弱。当前，虽然各地都出台了人民调解工作经费保障标准和保障办法，但由于经济下行压力大、地方财政普遍紧张等原因，全省人民调解经费落实情况很不乐观，很多地方没有把人民调解工作经费列入当地财政预算，致使人民调解员补贴发放困难，无法落实。
二、纳入“一证通办”不符合工作实际。全省人民调解员类别多样，有政府购买服务聘用的人民调解员、村（居）民会议推选的人民调解员、行业性专业性人民调解组织调解员、行业协会商会人民调解员、企事业单位（民营企业）人民调解员等，人民调解经费的保障渠道也多样化，有县、乡财政保障，也有行业主管部门、行业协会商会、企事业单位（民营企业）、村（居）民委员会等设立单位保障，而且不同类别的调解员补贴发放情况也各不相同，调解员补贴发放不适合采取“一刀切”。
三、人民调解员的能力素质无法满足要求。目前，我省人民调解员队伍年龄普遍偏大，文化学历较低，村（社区）人民调解员比例高，占到调解员总数的94%，绝大多数为“五老人员”（老党员、老干部、老教师、老知识分子、老政法干警），调解员信息化运用的能力很低。采取“一证通办”办理调解员补贴，会给广大调解员造成很大的不便。</t>
  </si>
  <si>
    <t>人民调解员因从事工作致伤致残、牺牲的救助、抚恤</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</si>
  <si>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【国家级规范性文件】《关于加强人民调解员队伍建设的意见》（司发[2018]2号）                                                                                                     
（七）强化对人民调解员的工作保障  　                                                                                                      
 16.落实人民调解员抚恤政策。司法行政部门应及时了解掌握人民调解员需要救助的情况，协调落实相关政策待遇。符合条件的人民调解员因从事调解工作致伤致残，生活发生困难的，当地人民政府应当按照有关规定提供必要的医疗、生活救助;在人民调解工作岗位上因工作原因死亡的，其配偶、子女按照国家规定享受相应的抚恤等相关待遇。探索多种资金渠道为在调解工作中因工作原因死亡、伤残的人民调解员或其亲属提供帮扶。</t>
  </si>
  <si>
    <t>人民调解员因从事调解工作致伤致残、牺牲的救助、抚恤</t>
  </si>
  <si>
    <t>不具备办理条件。理由：《人民调解法》第16条规定，人民调解员因从事调解工作致伤致残，生活发生困难的，当地人民政府应当提供必要的医疗、生活救助；在人民调解工作岗位上牺牲的人民调解员，其配偶、子女按照国家规定享受抚恤和优待。根据法律规定，人民调解员致伤致残，救助实施的主体是当地人民政府，救助的内容是必要的医疗、生活救助。目前，国家有关部门未制定出台人民调解员抚恤优待办法，在实际工作中，哪个部门负责牺牲的认定、复核、抚恤金发放标准、财政保障等缺乏依据，不具备可操作性。</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</si>
  <si>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</si>
  <si>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</si>
  <si>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不具备办理条件。理由：按照省委办公厅省政府办公厅印发的《河南省评比达标表彰活动管理实施细则（试行）》的规定，表彰需经省评比达标表彰工作协调小组审核并报省委、省政府批准。目前，对人民调解委员会和调解员进行表彰奖励未纳入省委省政府表彰项目。</t>
  </si>
  <si>
    <t>建设项目环境影响评价审批（省市县）</t>
  </si>
  <si>
    <t>2021全省县域放权赋能改革</t>
  </si>
  <si>
    <t>新增（下放）</t>
  </si>
  <si>
    <t>新增（委托）</t>
  </si>
  <si>
    <t>职称申报评审及证书管理</t>
  </si>
  <si>
    <t>1.《关于印发〈专业技术资格评定试行办法〉的通知》（人职发〔1994〕14号）第四条：专业技术资格评定实行分级管
  理，由政府人事（职改）部门授权组建具有权威性、公正性的跨部门、跨单位的同行专家组成的评审组织，按照颁布的
  标准条件和规定程序对申请人进行评价。第十条：资格评定办事机构设在被授权的人事（职改）部门，负责受理申请，
  组织评审，接受咨询等日常工作。第十九条：评委会评审结果由相应人事（职改）部门审批。资格评定办事机构应在评
  审工作结束后一个月内，将经审定的评定结果通知申请人。获得专业技术资格的人员应在规定时间内持评定结果通知
  书，到资格评定办事机构或其指定的代办机构办理《专业技术资格证书》。</t>
  </si>
  <si>
    <t>职称证书管理</t>
  </si>
  <si>
    <t>1.《残疾人就业条例》（中中华人民共和国国务院令第488号）第九条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</si>
  <si>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合并（使用国家目录）</t>
  </si>
  <si>
    <t>用人单位按比例安排残疾人就业审核</t>
  </si>
  <si>
    <t>《中华人民共和国残疾人保障法》、《国务院残疾人就业条例》</t>
  </si>
  <si>
    <t>按比例安排残疾人就业审核（签订劳动合同或在编人员）</t>
  </si>
  <si>
    <t>按比例安排残疾人就业审核（劳务派遣）</t>
  </si>
  <si>
    <t>按比例安排残疾人就业审核（应届残疾人大学生）</t>
  </si>
  <si>
    <t>按比例安排残疾人就业审核（劳务派遣的应届残疾人大学生）</t>
  </si>
  <si>
    <t>学生资助</t>
  </si>
  <si>
    <t>1.《中华人民共和国教育法》（中华人民共和国主席令第45号）第42条受教育者享有下列权利：（二）按照国家有关规定获得奖学金、贷学金、助学金；
2.《社会救助暂行办法》（国务院令第649号）第33条：国家"对在高中教育（含中等职业教育）、普通高等教育阶段就学的最低生活保障家庭成员、特困供养人员，以及不能入学接受义务教育的残疾儿童，根据实际情况给予适当教育救助。”
3.《国务院关于建立健全普通本科高校高等职业学校和中等职业学校家庭经济困难学生资助政策体系的意见》（国发[2007]13号）：“国家助学金资助所有全日制在校农村学生和城市家庭经济困难学生”，“资助标准为每生每年1500元，国家资助两年，第三年实行学生工学结合、顶岗实习”。
4.《财政部国家发展改革委教育部人力资源社会保障部关于扩大中等职业教育免学费政策范围进一步完善国家助学金制度的意见》（财教[2012]376号）：“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
5.《国务院关于建立健全普通本科高校高等职业学校和中等职业学校家庭经济困难学生资助政策体系的意见》（国发[2007]13号）“地方政府要建立相应的工作机制，在整合现有资源的基础上，建立健全学生资助管理机构，制订具体的管理办法，切实抓好落实”。
6.《中华人民共和国教育法》（中华人民共和国主席令第45号）第43条受教育者享有下列权利：（二）按照国家有关规定获得奖学金、贷学金、助学金。</t>
  </si>
  <si>
    <t>河南省高校学生助学金信息报送</t>
  </si>
  <si>
    <t>河南省高校学生奖学金信息报送</t>
  </si>
  <si>
    <t>豫农文[2021]369号</t>
  </si>
  <si>
    <t>调整业务办理项层级（下放）</t>
  </si>
  <si>
    <t>城乡规划编制单位资质认定（首次申请）</t>
  </si>
  <si>
    <t>城乡规划编制单位资质认定（延续）</t>
  </si>
  <si>
    <t>城乡规划编制单位资质认定（变更）</t>
  </si>
  <si>
    <t>城乡规划编制单位资质认定（遗失补办）</t>
  </si>
  <si>
    <t>城乡规划编制单位资质认定（注销）</t>
  </si>
  <si>
    <t>技能人员职业资格管理服务</t>
  </si>
  <si>
    <t>申报职业技能鉴定</t>
  </si>
  <si>
    <t>遗失技能人员职业资格证书补发申请</t>
  </si>
  <si>
    <t>境外就业和对外劳务合作人员换发技能人员职业资格证书申请</t>
  </si>
  <si>
    <t>更正职业资格证书信息申请</t>
  </si>
  <si>
    <t>技能人员职业资格证书办理</t>
  </si>
  <si>
    <t xml:space="preserve">1.《劳动部、人事部关于颁发&lt;职业资格证书规定&gt;的通知》（劳部发〔1994〕98号）第六条：“劳动部门负责以技能为主的职业资格鉴定和证书的核发与管理，各省、自治区、直辖市劳动部门负责本地区职业资格证书制度的组织实施。”
2. 《劳动部职业技能开发司职业技能鉴定中心关于印发&lt;职业技能鉴定工作规则&gt;（劳培司字〔1996〕58号）第30条第1项：“在鉴定考核机构处盖省以上（含省授权委托的地市或行业职业技能鉴定指导中心印章）、第2项在发证机关处盖省以上（含省授权委托的地市劳动行政部门或国务院行业主管部门劳动工资机构技能鉴定专用印章”；
3.《人力资源和社会保障部办公厅关于进一步做好技能人员职业资格证书发放管理工作有关问题的通知》（人社厅发〔2018〕42号）（二）职业资格证书由我部统一印制，我部职业技能鉴定中心负责监制、统计和发放工作。
</t>
  </si>
  <si>
    <t>拆分、下放</t>
  </si>
  <si>
    <t>B（不含直管县）</t>
  </si>
  <si>
    <t>调整业务办理项名称、层级（下放）</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</si>
  <si>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《房地产开发企业资质管理规定》（2000年3月29日建设部令第77号，2015年5月8日予以修改）第十一条：……二级资质及二级资质以下的审批办法由省、自治区、直辖市人民政府建设行政主管部门制定。……</t>
  </si>
  <si>
    <t>暂定房地产开发企业资质延续</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</si>
  <si>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《房地产开发企业资质管理规定》（2000年3月29日建设部令第77号，2015年5月11日予以修改）第十一条：……二级资质及二级资质以下的审批办法由省、自治区、直辖市人民政府建设行政主管部门制定。……</t>
  </si>
  <si>
    <t>暂定房地产开发企业资质变更</t>
  </si>
  <si>
    <t>土地调查工作中做出突出贡献奖励</t>
  </si>
  <si>
    <t>《土地调查条例》第二十九条对在土地调查工作中做出突出贡献的单位和个人，应当按照国家有关规定给予表彰或者奖励。</t>
  </si>
  <si>
    <t>非跨省辖市、省直管县（市）的普通省道网项目（按照规划）核准</t>
  </si>
  <si>
    <t>非跨黄河大桥及非跨省辖市、省直管县（市）的独立公（铁）路桥梁、隧道项目核准</t>
  </si>
  <si>
    <t>除跨省（区、市）高等级航道的千吨级及以上航电枢纽项目之外的内河航运项目核准</t>
  </si>
  <si>
    <t>全国群众体育先进单位和先进个人评选表彰</t>
  </si>
  <si>
    <t>《体育法》第八条：国家对在体育事业中做出贡献的组织和个人，给予奖励。《全民健身条例》第七条：对在发展全民健身事业中做出突出贡献的组织和个人，按照国家有关规定给予表彰、奖励。</t>
  </si>
  <si>
    <t>省体育局</t>
  </si>
  <si>
    <t>调整基本目录名称</t>
  </si>
  <si>
    <t>调整事项名称</t>
  </si>
  <si>
    <t>检验检测机构检验检测场所变更</t>
  </si>
  <si>
    <t>检验检测机构实验室地址变更</t>
  </si>
  <si>
    <t>调整基本目录名称、业务办理项名称</t>
  </si>
  <si>
    <t>测绘作业证核发</t>
  </si>
  <si>
    <t>测绘作业证核发（省厅管理单位）</t>
  </si>
  <si>
    <t>测绘作业证核发（省辖市管理单位）</t>
  </si>
  <si>
    <t>增值电信业务经营许可证许可证延期经营</t>
  </si>
  <si>
    <t>重新梳理（下放）</t>
  </si>
  <si>
    <t>专职律师执业核准 （首次执业）初审</t>
  </si>
  <si>
    <t>兼职律师执业核准 （首次执业）初审</t>
  </si>
  <si>
    <t xml:space="preserve">重新执业申请兼职律师（曾任专职律师、兼职律师）初审    </t>
  </si>
  <si>
    <t>律师事务负责人变更初审</t>
  </si>
  <si>
    <t>律师事务合伙协议变更初审</t>
  </si>
  <si>
    <t>基层法律服务工作者执业许可</t>
  </si>
  <si>
    <t>基层法律服务工作者变更许可</t>
  </si>
  <si>
    <t>基层法律服务工作者注销许可</t>
  </si>
  <si>
    <t>煤矿安全设施设计审查</t>
  </si>
  <si>
    <t>1.《中华人民共和国安全生产法》第三十条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2.《煤矿建设项目安全设施监察规定》第五条　煤矿建设项目施工前，其安全设施设计应当经煤矿安全监察机构审查同意。</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</si>
  <si>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巡游出租汽车经营服务管理规定（交通运输部令2016年第64号）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</si>
  <si>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巡游出租汽车车辆运营证核发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</si>
  <si>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巡游出租汽车经营服务管理规定（交通运输部令2016年第65号）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</si>
  <si>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巡游出租汽车车辆运营证换发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</si>
  <si>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巡游出租汽车经营服务管理规定（交通运输部令2016年第66号）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</si>
  <si>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巡游出租汽车车辆运营证注销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</si>
  <si>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</si>
  <si>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网络预约出租汽车车辆营运证新核发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</si>
  <si>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</si>
  <si>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网络预约出租汽车车辆营运证补证</t>
  </si>
  <si>
    <t>合并，使用国家目录</t>
  </si>
  <si>
    <t>重新拆分</t>
  </si>
  <si>
    <t>1.《放射性同位素与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与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与射线装置的，应当在转移活动实施前五日内向使用地省辖市环境保护行政主管部门备案，使用活动结束后十日内办理备案注销手续。 第十四条在室外、野外使用放射性同位素与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</si>
  <si>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调整业务办理项、目录子项名称</t>
  </si>
  <si>
    <t>放射性同位素异地使用备案（跨省）</t>
  </si>
  <si>
    <t>一、《法律援助条例》（国务院令第385号）
第五条　直辖市、设区的市或者县级人民政府司法行政部门根据需要确定本行政区域的法律援助机构。
法律援助机构负责受理、审查法律援助申请，指派或者安排人员为符合本条例规定的公民提供法律援助。
第二十一条　法律援助机构可以指派律师事务所安排律师或者安排本机构的工作人员办理法律援助案件；
二、《河南省法律援助条例》
第十条  下列人员应当承担指派的法律援助事项：
（一）法律援助机构专职工作人员；
（二）律师；
（三）公证员；
（四）基层法律服务工作者。
三、《律师和律师事务所执业证书管理办法》(司法部令第119号)第二十一条  对公职律师、公司律师、法律援助律师的律师工
作证的管理，参照本办法执行。
四、《河南省司法厅关于做好法律援助律师年度执业考核及法律援助律师工作证申领工作的通知》（豫司文[2011]140号）
法律援助律师工作证申领材料由各省辖市司法局统一上报厅法律援助工作处；各省直管试点县（市）司法局所属法律援助工作证申领材料直接上报厅法律援助工作处。</t>
  </si>
  <si>
    <t>法律援助律师工作证申领确认</t>
  </si>
  <si>
    <t>删除（清理旧事项）</t>
  </si>
  <si>
    <t>1、【国家级规范性文件】《关于推行法律顾问制度和公职律师公司律师制度的意见》（中办发[2016]30号）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2、【国家级规范性文件】司法部《公职律师管理办法》（司发通[2018]131号 ）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3、【规章】《律师和律师事务所执业证书管理办法》(司法部令第119号)
第二十一条 对公职律师、公司律师、法律援助律师的律师工作证的管理，参照本办法执行。
4、【省级规范性文件】《河南省公职律师管理实施办法》（豫司办[2019]26号）
第九条 公职律师执业申请应当提交《河南省公职律师执业申请表》。司法行政机关对收到的公职律师申请，应当进行审查。省辖市、省直管县（区）司法局对收到的公职律师申请，应当提出初审意见后再报省司法厅审查。
    经审查，申请人符合公职律师任职条件、申请材料齐全的，省司法厅向申请人颁发公职律师证书。</t>
  </si>
  <si>
    <t>公职律师工作证申领确认省级审核</t>
  </si>
  <si>
    <t>公职律师工作证申领确认市级审查</t>
  </si>
  <si>
    <t xml:space="preserve"> 1、【国家级规范性文件】《关于推行法律顾问制度和公职律师公司律师制度的意见》（中办发[2016]30号）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2、【国家级规范性文件】司法部《公司律师管理办法》（司发通[2018]131号 ）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3、【规章】《律师和律师事务所执业证书管理办法》(司法部令第119号)
第二十一条 对公职律师、公司律师、法律援助律师的律师工作证的管理，参照本办法执行。
4、【省级规范性文件】《河南省公司律师管理实施办法》（豫司办[2019]26号）
第九条 公司律师申请人应当提交《河南省公司律师执业申请表》。司法行政机关对收到的公司律师申请，应当进行审查。省辖市、省直管县（市）司法局对收到的公司律师申请，应当提出初审意见后再报省司法厅审查。
    经审查，申请人符合公司律师任职条件、申请材料齐全的，省司法厅向申请人颁发公司律师证书。</t>
  </si>
  <si>
    <t>公司律师工作证申领确认省级审核</t>
  </si>
  <si>
    <t>公司律师工作证申领确认市级审查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</si>
  <si>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第九条 设区的市级或者直辖市的区（县）司法行政机关负责基层法律服务工作者执业核准，颁发《基层法律服务工作者执业证》。 
4.【国家级规范性文件】《司法部关于学习贯彻修订后的&lt;基层法律服务所管理办法&gt;和&lt;基层法律服务工作者管理办法&gt;工作的通知》（司发通〔2017〕138号）                                            在设区的市的市辖区原则上不再发展基层法律服务队伍，在农村按需有序发展基层法律服务队伍。</t>
  </si>
  <si>
    <t>基层法律服务工作者执业核准市级审核</t>
  </si>
  <si>
    <t>基层法律服务工作者执业核准县级审查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</si>
  <si>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4.【国家级规范性文件】《司法部关于学习贯彻修订后的&lt;基层法律服务所管理办法&gt;和&lt;基层法律服务工作者管理办法&gt;工作的通知》（司发通〔2017〕138号）                                        （2018年2月1日）修订后的规章公布施行后在农村基层法律服务所新核准执业的基层法律服务工作者,不得通过变更执业机构在设区的市的市辖区基层法律服务所执业。</t>
  </si>
  <si>
    <t>基层法律服务工作者执业变更市级审核</t>
  </si>
  <si>
    <t>基层法律服务工作者执业变更县级审查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</si>
  <si>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
第四十九条  基层法律服务工作者有下列情形之一的，基层法律服务所可以按照有关规定解除聘用合同或者劳动合同：
（一）有本办法第四十六条第一款第十三至第十七项规定行为，情节严重的；
（二）有本办法第四十六条第一款第十八、十九、二十项规定行为之一的；
（三）因故意犯罪受到刑事处罚的。</t>
  </si>
  <si>
    <t>基层法律服务工作者执业注销市级审核</t>
  </si>
  <si>
    <t>基层法律服务工作者执业注销县级审查</t>
  </si>
  <si>
    <t>基层法律服务所名称（法定代表人）变更</t>
  </si>
  <si>
    <t>1.【规章】《基层法律服务所管理办法》（司法部令第137号）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2.【国家级规范性文件】《司法部关于学习贯彻修订后的&lt;基层法律服务所管理办法&gt;和&lt;基层法律服务工作者管理办法&gt;工作的通知》（司发通〔2017〕138号）                                对现有名称不符合相关规定的，要求其按照法定程序变更名称。</t>
  </si>
  <si>
    <t>基层法律服务所名称变更市级审核</t>
  </si>
  <si>
    <t>基层法律服务所名称变更县级审查</t>
  </si>
  <si>
    <t>基层法律服务所法定代表人变更市级审核</t>
  </si>
  <si>
    <t>基层法律服务所法定代表人变更县级审查</t>
  </si>
  <si>
    <t>1.【规章】《基层法律服务所管理办法》（司法部令第137号） 
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 【国家级规范性文件】《司法部关于学习贯彻修订后的&lt;基层法律服务所管理办法&gt;和&lt;基层法律服务工作者管理办法&gt;工作的通知》（司发通〔2017〕138号）                                                    要按照基层法律服务所组织形式和名称管理相关规定，对本辖区内的基层法律服务所进行摸底排查，对组织形式不符合相关规定的，要求其限期整改，期限届满仍不符合规定的，依法办理注销。</t>
  </si>
  <si>
    <t>基层法律服务所注销市级审核</t>
  </si>
  <si>
    <t>基层法律服务所注销县级审查</t>
  </si>
  <si>
    <t>《中华人民共和国律师法》（1996年5月15日主席令第67号，2012年10月26日予以修改）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第十九条：设立分所，须经拟设立分所所在地的省、自治区、直辖市人民政府司法行政部门审核。申请设立分所的，依照本法第十八条规定的程序办理。
第二十一条：律师事务所变更名称、负责人、章程、合伙协议的，应当报原审核部门批准。律师事务所变更住所、合伙人的，应当自变更之日起十五日内报原审核部门备案。
第二十二条：律师事务所终止的，由颁发执业证书的部门注销该律师事务所的执业证书。</t>
  </si>
  <si>
    <t>律师事务所设立审核</t>
  </si>
  <si>
    <t>律师事务所分所设立审核</t>
  </si>
  <si>
    <t>律师事务所分所设立人为外省律师审核</t>
  </si>
  <si>
    <t>律师事务所注销登记审核</t>
  </si>
  <si>
    <t>律师事务所分所注销登记审核</t>
  </si>
  <si>
    <t>律师事务所分所设立人为外省律师的注销登记</t>
  </si>
  <si>
    <t>律师事务所合伙协议变更核准</t>
  </si>
  <si>
    <t>律师事务所章程变更核准</t>
  </si>
  <si>
    <t>律师事务所及分所名称变更核准</t>
  </si>
  <si>
    <t>律师事务所及分所负责人变更审核</t>
  </si>
  <si>
    <t>律师事务所资产变更审核</t>
  </si>
  <si>
    <t>律师事务分所资产变更审核</t>
  </si>
  <si>
    <t>律师事务所组织形式变更审核</t>
  </si>
  <si>
    <t>律师事务所分所设立人为外省律师审核（初审）</t>
  </si>
  <si>
    <t>律师事务所设立初审（注销登记）</t>
  </si>
  <si>
    <t>律师事务所分所设立初审（注销登记）</t>
  </si>
  <si>
    <t>律师事务所分所设立人为外省律师（初审）注销登记</t>
  </si>
  <si>
    <t>律师事务所及分所名称变更初审</t>
  </si>
  <si>
    <t>律师事务所及分所负责人变更初审</t>
  </si>
  <si>
    <t>律师事务所资产变更初审</t>
  </si>
  <si>
    <t>律师事务分所资产变更初审</t>
  </si>
  <si>
    <t>律师事务所组织形式变更初审</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</si>
  <si>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t>
  </si>
  <si>
    <t>专职律师执业审核</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</si>
  <si>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第六条：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第十二条：高等院校、科研机构中从事法学教育、研究工作的人员，符合本法第五条规定条件的，经所在单位同意，依照本法第六条规定的程序，可以申请兼职律师执业。</t>
  </si>
  <si>
    <t>兼职律师执业审核</t>
  </si>
  <si>
    <t>律师变更执业机构审核</t>
  </si>
  <si>
    <t>律师执业审核（注销登记）</t>
  </si>
  <si>
    <t>律师跨省变更执业机构审核</t>
  </si>
  <si>
    <t>重新申请专职律师执业审核</t>
  </si>
  <si>
    <t>重新申请兼职律师执业审核</t>
  </si>
  <si>
    <t>律师专职执业变更兼职执业审核</t>
  </si>
  <si>
    <t>律师兼职执业变更专职执业审核</t>
  </si>
  <si>
    <t>专职律师执业初审</t>
  </si>
  <si>
    <t>兼职律师执业初审</t>
  </si>
  <si>
    <t>律师变更执业机构初审</t>
  </si>
  <si>
    <t>律师执业初审（注销登记）</t>
  </si>
  <si>
    <t>律师跨省变更执业机构初审</t>
  </si>
  <si>
    <t>重新申请专职律师执业初审</t>
  </si>
  <si>
    <t>重新申请兼职律师执业初审</t>
  </si>
  <si>
    <t>律师专职执业变更兼职执业初审</t>
  </si>
  <si>
    <t>律师兼职执业变更专职执业初审</t>
  </si>
  <si>
    <t>港、澳、台律师事务所驻内地或者大陆代表机构设立许可</t>
  </si>
  <si>
    <t>港、澳、台律师事务所驻内地或者大陆代表机构派驻代表执业许可</t>
  </si>
  <si>
    <t>港、澳、台律师事务所驻内地或者大陆代表机构变更</t>
  </si>
  <si>
    <t>港、澳、台律师事务所驻内地或者大陆代表机构的代表变更</t>
  </si>
  <si>
    <t>港、澳、台律师事务所驻内地或者大陆代表机构的注销</t>
  </si>
  <si>
    <t>港、澳、台律师事务所驻内地或者大陆代表机构的代表注销</t>
  </si>
  <si>
    <t>外国律师事务所驻华代表机构设立审查</t>
  </si>
  <si>
    <t>外国律师事务所驻华代表机构变更审查</t>
  </si>
  <si>
    <t>外国律师事务所驻华代表机构注销审查</t>
  </si>
  <si>
    <t>外国律师事务所驻华代表机构派驻代表执业、变更许可</t>
  </si>
  <si>
    <t>外国律师事务所驻华代表机构代表执业审查</t>
  </si>
  <si>
    <t>外国律师事务所驻华代表机构代表变更审查</t>
  </si>
  <si>
    <t>外国律师事务所驻华代表机构代表注销审查</t>
  </si>
  <si>
    <t>台湾居民申请在大陆从事律师职业核准</t>
  </si>
  <si>
    <t>台湾居民申请在大陆从事律师职业初审</t>
  </si>
  <si>
    <t>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</si>
  <si>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</si>
  <si>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</si>
  <si>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对律师事务所进行表彰奖励</t>
  </si>
  <si>
    <t>对律师进行表彰奖励</t>
  </si>
  <si>
    <t>《中华人民共和国律师法》（中华人民共和国主席令第六十四号）第二十一条第二款：律师事务所变更住所、合伙人的，应当自变更之日起十五日内报原审核部门备案；2.《律师事务所管理办法》（司法部令第133号）第二十六条第二款：律师事务所变更住所、合伙人的，应当自变更之日起十五日内经所在地设区的市级或者直辖市的区（县）司法行政机关报原审核机关备案。</t>
  </si>
  <si>
    <t>律师事务所变更住所备案（初审）</t>
  </si>
  <si>
    <t>律师事务所变更合伙人备案（初审）</t>
  </si>
  <si>
    <t>河南省重大科技专项管理</t>
  </si>
  <si>
    <t>河南省自创区创新引领型产业集群专项管理</t>
  </si>
  <si>
    <t>《河南省省级重大科技专项管理办法（试行）》</t>
  </si>
  <si>
    <t>河南省自创区创新引领型产业集群专项申报</t>
  </si>
  <si>
    <t>《河南省重大科技专项管理暂行办法》（正在修订）
《2017年度郑洛新国家自主创新示范区创新引领型产业集群专项实施方案》（豫自创〔2017〕7号）</t>
  </si>
  <si>
    <t>河南省重大创新专项管理</t>
  </si>
  <si>
    <t>《中共河南省委、河南省人民政府关于深化科技体制改革推进创新驱动发展若干实施意见》（豫发〔2015〕13号）
《河南省省级重大科技专项管理办法（试行）》（豫科〔2019〕96号）</t>
  </si>
  <si>
    <t>河南省重大创新引领专项管理</t>
  </si>
  <si>
    <t>《中共河南省委、河南省人民政府关于深化科技体制改革推进创新驱动发展若干实施意见》（豫发〔2015〕13号）；
《河南省人民政府办公厅关于印发河南省“十百千”转型升级创新专项实施方案的通知》（豫政办〔2019〕11号）；
《河南省省级重大科技专项管理办法（试行）》（豫科〔2019〕96号）；</t>
  </si>
  <si>
    <t>河南省创新示范专项立项</t>
  </si>
  <si>
    <t>河南省重大公益专项管理</t>
  </si>
  <si>
    <t>《中共河南省委、河南省人民政府关于深化科技体制改革推进创新驱动发展若干实施意见》（豫发〔2015〕13号）；
《河南省省级重大科技专项管理办法（试行）》（豫科〔2019〕96号）</t>
  </si>
  <si>
    <t>河南省重大公益专项立项</t>
  </si>
  <si>
    <t>河南省节能减排科技创新示范企业培育和管理</t>
  </si>
  <si>
    <t>河南省节能减排科技创新示范企业培育</t>
  </si>
  <si>
    <t>《河南省节能减排科技创新示范企业培育和管理办法》（豫科〔2015〕104号）</t>
  </si>
  <si>
    <t>河南省节能减排科技创新示范企业复核</t>
  </si>
  <si>
    <t>报废机动车回收拆解企业资质首次申请（复审）</t>
  </si>
  <si>
    <t>报废机动车回收拆解企业迁建（复审）</t>
  </si>
  <si>
    <t>报废机动车回收拆解企业资质首次申请（初审）</t>
  </si>
  <si>
    <t>报废机动车回收拆解企业迁建（初审）</t>
  </si>
  <si>
    <t>调整业务办理项名称、业务办理层级</t>
  </si>
  <si>
    <t>母婴保健技术服务（婚前医学检查）机构执业许可</t>
  </si>
  <si>
    <t>母婴保健技术服务（婚前医学检查）机构注销</t>
  </si>
  <si>
    <t>母婴保健技术服务（婚前医学检查）机构变更机构名称</t>
  </si>
  <si>
    <t>母婴保健技术服务（婚前医学检查）机构变更地址</t>
  </si>
  <si>
    <t>母婴保健技术服务（婚前医学检查）机构变更法定代表人</t>
  </si>
  <si>
    <t>母婴保健技术服务（助产技术）机构执业许可</t>
  </si>
  <si>
    <t>母婴保健技术服务（结扎）机构执业许可</t>
  </si>
  <si>
    <t>母婴保健技术服务（终止妊娠手术）机构执业许可</t>
  </si>
  <si>
    <t>母婴保健服务人员（婚前医学检查）资格认定</t>
  </si>
  <si>
    <t>母婴保健服务人员（助产技术）资格认定</t>
  </si>
  <si>
    <t>母婴保健服务人员（结扎）资格认定</t>
  </si>
  <si>
    <t>母婴保健服务人员（终止妊娠手术）资格认定</t>
  </si>
  <si>
    <t>医疗机构执业登记（省级）</t>
  </si>
  <si>
    <t>医疗机构执业登记（省辖市级）</t>
  </si>
  <si>
    <t>医疗机构执业登记（中医、中西医结合医院）（省级）</t>
  </si>
  <si>
    <t>三孩生育证审批</t>
  </si>
  <si>
    <t>《河南省人口与计划生育条例》（根据2020年6月3日河南省第十三届人民代表大会常务委员会第十八次会议《关于修改〈河南省人口与计划生育条例〉的决定》第十五条：“第十五条 提倡一对夫妻（含再婚夫妻）生育两个子女。
符合下列条件之一要求生育的夫妻，经批准可以再生育：(一)夫妻双方合计已生育两个子女，且没有共同生育子女的;(二)经鉴定两个子女均为非遗传性病残儿，不能成长为正常劳动力，医学上认为可以再生育的。第十六条：夫妻生育第一个、第二个子女的，不实行审批，由家庭自主安排生育，实行生育登记服务制度。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t>
  </si>
  <si>
    <t>社会保障卡应用状态查询</t>
  </si>
  <si>
    <t>河南省新型墙体材料认定</t>
  </si>
  <si>
    <t>《河南省发展应用新型墙体材料条例》第二十三条：“新型墙体材料产品实行认定制度。鼓励符合下列条件的生产企业申请新型墙体材料产品认定：（一）属于国家和本省公布的新型墙体材料目录范围；（二）符合质量标准，并经法定质量检验机构检验合格； （三）具有保证产品质量的生产设备、工艺技术和检测手段等质量控制体系以及相应的专业技术人员；（四）法律、法规和规章规定的其他条件。”</t>
  </si>
  <si>
    <t>河南省新型墙体材料认定（非烧结类产品）</t>
  </si>
  <si>
    <t>河南省新型墙体材料认定（烧结类产品）</t>
  </si>
  <si>
    <t>医疗机构放射性职业病危害建设项目竣工验收（放射治疗、核医学除外）</t>
  </si>
  <si>
    <t>医疗机构放射性职业病危害建设项目竣工验收（放射治疗、核医学、CT除外）</t>
  </si>
  <si>
    <t>放射源诊疗技术和医用辐射机构许可（放射治疗、核医学除外）</t>
  </si>
  <si>
    <t>放射源诊疗技术和医用辐射机构许可（放射治疗、核医学、CT除外）</t>
  </si>
  <si>
    <t>放射源诊疗技术和医用辐射机构变更项目（放射治疗、核医学除外）</t>
  </si>
  <si>
    <t>放射源诊疗技术和医用辐射机构变更项目（放射治疗、核医学、CT除外）</t>
  </si>
  <si>
    <t>放射源诊疗技术和医用辐射机构变更设备（放射治疗、核医学除外）</t>
  </si>
  <si>
    <t>放射源诊疗技术和医用辐射机构变更设备（放射治疗、核医学、CT除外）</t>
  </si>
  <si>
    <t>国外贷款项目、总投资3000万美元以下鼓励类外商直接投资项目进口设备免税确认</t>
  </si>
  <si>
    <t>修正业务办理项层级、业务办理项名称</t>
  </si>
  <si>
    <t>修正业务办理项层级、基本目录名称你</t>
  </si>
  <si>
    <t>修正基本目录主项、子项</t>
  </si>
  <si>
    <t>使用低于国家或地方规定的种用标准的林木种子审批</t>
  </si>
  <si>
    <t>《中华人民共和国种子法》（2000年7月8日主席令第三十四号，2015年11月4日予以修改）第五十三条：由于不可抗力原因，为生产需要必须使用低于国家或者地方规定的种用标准的农作物种子的，应当经用种地县级以上地方人民政府批准；林木种子应当经用种地省、自治区、直辖市人民政府批准。</t>
  </si>
  <si>
    <t>从事种子进出口业务的林木种子生产经营许可证初审</t>
  </si>
  <si>
    <t>1.《中华人民共和国种子法》（2015年11月4日修订）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2.《农作物种子生产经营许可管理办法》（2016年农业部令第5号）第十三条　种子生产经营许可证实行分级审核、核发。（一）从事主要农作物常规种子生产经营及非主要农作物种子经营的，其种子生产经营许可证由企业所在地县级以上地方农业主管部门核发；（二）从事主要农作物杂交种子及其亲本种子生产经营以及实行选育生产经营相结合、有效区域为全国的种子企业，其种子生产经营许可证由企业所在地县级农业主管部门审核，省、自治区、直辖市农业主管部门核发。
3.《对外贸易经营者备案登记办法》（2004年7月1日）第二条 从事货物进出口或者技术进出口的对外贸易经营者，应当向中华人民共和国商务部或商务部委托的机构办理备案登记。</t>
  </si>
  <si>
    <t>收购珍贵树木种子和限制收购林木种子批准</t>
  </si>
  <si>
    <t>《中华人民共和国种子法》第三十九条 未经省、自治区、直辖市人民政府林业主管部门批准，不得收购珍贵树木种子和本级人民政府规定限制收购的林木种子。</t>
  </si>
  <si>
    <t>收购珍贵树木种子批准</t>
  </si>
  <si>
    <t>收购限制收购的林木种子批准</t>
  </si>
  <si>
    <t>职能部门转变</t>
  </si>
  <si>
    <t>食盐定点批发企业变更（法定代表人、注册地址、企业名称）</t>
  </si>
  <si>
    <t>食盐定点生产企业变更（法定代表人、注册地址、企业名称）</t>
  </si>
  <si>
    <t>普通话水平测试等级证书核发</t>
  </si>
  <si>
    <t>《普通话水平测试管理规定》（教育部令第16号） 第二十条测试等级证书由国家语言文字工作部门统一印制，由省级语言文字工作办事机构编号并加盖印章后颁发。</t>
  </si>
  <si>
    <t>普通话水平等级证书的补办、修改（人工测试证书）</t>
  </si>
  <si>
    <t>普通话水平等级证书的补办（人工测试证书）</t>
  </si>
  <si>
    <t>　《普通话水平测试管理规定》（教育部令第16号）第二十一条　普通话水平测试等级证书全国通用。等级证书遗失，可向原发证单位申请补发。伪造或变造的普通话水平测试等级证书无效。</t>
  </si>
  <si>
    <t>普通话水平等级证书的修改（人工测试证书）</t>
  </si>
  <si>
    <t>普通话水平等级证书的补办、修改（机辅测试证书）</t>
  </si>
  <si>
    <t>普通话水平等级证书的补办（机辅测试证书）</t>
  </si>
  <si>
    <t>普通话水平等级证书的修改（机辅测试证书）</t>
  </si>
  <si>
    <t>饮用水供水单位卫生许可（变更负责人）</t>
  </si>
  <si>
    <t>计划生育技术服务人员合格证</t>
  </si>
  <si>
    <t>《计划生育技术服务管理条例》（2001年6月13日中华人民共和国国务院令第309号公布，根据2004年12月10日《国务院关于修改〈计划生育技术服务管理条例〉的决定》修订）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计划生育技术服务人员必须按照批准的服务范围、服务项目、手术术种从事计划生育技术服务，遵守与执业有关的法律、法规、规章、技术常规、职业道德规范和管理制度。
《国务院对确需保留的行政审批项目设定行政许可的决定》（国务院令第412号）第208项：计划生育技术服务人员执业证书核发机关为县级以上地方人民政府人口和计划生育行政主管部门。</t>
  </si>
  <si>
    <t>证照分离改革</t>
  </si>
  <si>
    <t>调整子项名称、业务办理项名称</t>
  </si>
  <si>
    <t>《医疗器械生产监督管理办法》2022年5月1日开始实施</t>
  </si>
  <si>
    <t>第二、三类医疗器械生产许可证变更生产地址文字性</t>
  </si>
  <si>
    <t>第二、三类医疗器械生产许可证变更已登记产品注册信息</t>
  </si>
  <si>
    <t>第二、三类医疗器械生产许可证增加生产产品及生产范围</t>
  </si>
  <si>
    <t>第二、三类医疗器械生产许可证增加受托生产产品</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</si>
  <si>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</si>
  <si>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t>
  </si>
  <si>
    <t>国家级权限下放到省级</t>
  </si>
  <si>
    <t>大型水库管理和保护范围内使用土地开发、水资源利用和建设项目审批</t>
  </si>
  <si>
    <t>《中华人民共和国水库大坝安全管理条例》（国务院令第77号）第十三条：“禁止在大坝管理和保护范围内进行爆破、打井、采石、采矿、挖沙、取土、修坟等危害大坝安全的活动。” 《河南省水利工程管理条例》第二十一条：“在水利工程范围内进行建设的，应当按照保护水利工程安全的要求提出设计，按水利工程管理权限报水行政主管部门审核同意。”</t>
  </si>
  <si>
    <t>职能重复</t>
  </si>
  <si>
    <t>大中型水利水电工程建设征地移民后期扶持规划审批</t>
  </si>
  <si>
    <t>1.按照《河南省&lt;大中型水利水电工程征地补偿和移民安置条例&gt;实施办法》的规定，省级负责的10个省直管县（市）“十四五”大中型水库移民后期扶持规划审批已于2021年3月批复完毕，根据《国务院关于完善大中型水库移民后期扶持政策的意见》精神，2026年6月30日政策到期后不再编制规划，此审批事项终止。
2.省已经取消省直管县体制，省水利厅不再审批其移民后期扶持规划。</t>
  </si>
  <si>
    <t>沟通有误，恢复办理</t>
  </si>
  <si>
    <t>调整目录子项名称</t>
  </si>
  <si>
    <t>调整目录项名称</t>
  </si>
  <si>
    <t>依据《国务院关于深化“证照分离”改革进一步激发市场主体发展活力的通知》（国发〔2021〕7号）文件，已取消审批。</t>
  </si>
  <si>
    <t>依据如下：1.《中华人民共和国行政许可法(2019修正)》：第七十条有下列情形之一的，行政机关应当依法办理有关行政许可的注销手续：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
2.《关于修改&lt;房地产开发企业资质管理规定&gt;的决定》（2022年3月2日，中华人民共和国住房和城乡建设部令第54号），工第十二条企业发生分立、合并的，应当在向市场监督管理部门办理变更手续后的30日内，到原资质审批部门申请办理资质证书注销手续，并重新申请资质等级。第十四条企业破产、歇业或者因其他原因终止业务时，应当在向市场监督管理部门办理注销营业执照后的15日内，到原资质审批部门注销资质证书。第十八条企业超越资质等级从事房地产开发经营的，由县级以上地方人民政府房地产开发主管部门责令限期改正，处5万元以上10万元以下的罚款；逾期不改正的，由原资质审批部门提请市场监督管理部门吊销营业执照（为行政罚），并依法注销资质证书（注：行政许可）。</t>
  </si>
  <si>
    <t>人民共和国国务院令</t>
  </si>
  <si>
    <t>国家林草局委托</t>
  </si>
  <si>
    <t>《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t>
  </si>
  <si>
    <t>发改委内部定价，非依申请事项</t>
  </si>
  <si>
    <t>从事射击竞技体育运动单位变更法人</t>
  </si>
  <si>
    <t>从事射击竞技体育运动单位变更场所</t>
  </si>
  <si>
    <t>从事射击竞技体育运动单位撤销</t>
  </si>
  <si>
    <t>河南省拖拉机驾驶培训教学人员资格考核</t>
  </si>
  <si>
    <t xml:space="preserve">    《拖拉机驾驶培训管理办法》（农业部令第41号） 第八条：“理论教员应当具有农机及相关专业中专以上学历，经省级人民政府农机主管部门考核合格；教练员应当持有拖拉机驾驶中级以上技术等级证书和相应机型5年以上安全驾龄，经省级人民政府农机主管部门考核合格。”
    《河南省拖拉机驾驶培训教学人员资格考核管理办法》（河南省农业机械管理局文件“豫农机科文〔2004〕86号”） 第二条：“凡在本省行政区域内开办的拖拉机驾驶培训机构（培训学校、培训班）从事教学工作的理论教员、教练员，均应通过资格考核，取得《河南省拖拉机驾驶培训准教证》，持证上岗。”</t>
  </si>
  <si>
    <t>第二类、三类医疗器械委托生产备案</t>
  </si>
  <si>
    <t>《医疗器械生产监督管理办法》（国家食品药品监督管理总局令第7号）第三十条 委托生产第二类、第三类医疗器械的，委托方应当向所在地省、自治区、直辖市食品药品监督管理部门办理委托生产备案;委托生产第一类医疗器械的，委托方应当向所在地设区的市级食品药品监督管理部门办理委托生产备案。符合规定条件的，食品药品监督管理部门应当发给医疗器械委托生产备案凭证。
备案时应当提交以下资料:
（一）委托生产医疗器械的注册证或者备案凭证复印件;
（二）委托方和受托方企业营业执照和组织机构代码证复印件;
（三）受托方的《医疗器械生产许可证》或者第一类医疗器械生产备案凭证复印件;
（四）委托生产合同复印件;
（五）经办人授权证明。
委托生产不属于按照创新医疗器械特别审批程序审批的境内医疗器械的，还应当提交委托方的《医疗器械生产许可证》或者第一类医疗器械生产备案凭证复印件;属于按照创新医疗器械特别审批程序审批的境内医疗器械的，应当提交创新医疗器械特别审批证明资料。</t>
  </si>
  <si>
    <t>药品、医疗器械互联网信息服务审批核发</t>
  </si>
  <si>
    <t>药品、医疗器械互联网信息服务审批换发</t>
  </si>
  <si>
    <t>建立相对独立的平面坐标系统审批</t>
  </si>
  <si>
    <t>化妆品生产许可证变更住所（文字性变更）</t>
  </si>
  <si>
    <t>化妆品生产许可证变更住所（迁址）</t>
  </si>
  <si>
    <t>化妆品生产许可证生产地址文字性变更（原许可条件未改变）</t>
  </si>
  <si>
    <t>化妆品生产许可证变更生产地址（新增生产地址及许可项目或申办分厂）</t>
  </si>
  <si>
    <t>化妆品生产许可证原生产地址增加许可项目</t>
  </si>
  <si>
    <t>化妆品生产许可证原生产地址和许可项目相应的生产车间或生产线改建、扩建</t>
  </si>
  <si>
    <t>化妆品生产许可证原生产地址减少许可项目或核减生产地址及许可项目</t>
  </si>
  <si>
    <t>人民防空工程设计甲级资质单位承揽设计业务前备案</t>
  </si>
  <si>
    <t>国家人民防空办公室关于印发《工程设计行政许可资质管理办法》的通知（国人防〔2013〕417号）第七条：人防工程和其他人防防护设施设计许可资质承担业务范围：(一)甲级 承担全国人防工程和其他人防防护设施建设项目主体工程、配套工程及地面附属设备设施用房的设计业务，其规模不受限制。承担人防指挥所工程项目设计业务，应具备相应的保密资质。取得甲级许可资质的单位承揽设计业务时，应到项目所在地省(自治区、直辖市)人防主管部门备案，任何单位和个人不得以任何理由设置障碍。</t>
  </si>
  <si>
    <t>人民防空工程监理甲级资质单位开展业务前备案</t>
  </si>
  <si>
    <t>国家人民防空办公室关于印发《人防工程监理行政许可资质管理办法》的通知（国人防〔2013〕227号）第二十二条：具有甲级资质单位在开展业务前应到工程所在地的省、自治区、直辖市人防主管部门备案，任何单位和部门不得以任何方式设置障碍。</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</si>
  <si>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</si>
  <si>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</si>
  <si>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矿山地质环境保护与土地复垦方案</t>
  </si>
  <si>
    <t>辐射监测机构资质认定</t>
  </si>
  <si>
    <t>1.《中华人民共和国放射性污染防治法》第十四条：国家对从事放射性污染防治的专业人员实行资格管理制度；对从事放射性污染监测工作的机构实行资质管理制度。
2.《建设项目竣工环境保护验收管理办法》第十三条：环境保护验收监测报告（表），由建设单位委托经环境保护行政主管部门批准有相应资质的环境监测站或环境放射性监测站编制。环境保护验收调查报告（表），由建设单位委托经环境保护行政主管部门批准有相应资质的环境监测站或环境放射性监测站，或者具有相应资质的环境影响评价单位编制。
3.《放射性同位素与射线装置安全和防护管理办法》第九条：生产、销售、使用放射性同位素与射线装置的单位，应当按照国家环境监测规范，对相关场所进行辐射监测，并对监测数据的真实性、可靠性负责；不具备自行监测能力的，可以委托经省级人民政府环境保护主管部门认定的环境监测机构进行监测。第十条：建设项目竣工环境保护验收设计的辐射监测和退役核技术利用项目的终态辐射监测，由生产、销售、使用放射性同位素与射线装置的单位委托经省级以上人民政府环境保护主管部门批准的有相应资质的辐射环境监测机构进行。</t>
  </si>
  <si>
    <t>药品广告备案</t>
  </si>
  <si>
    <t>《中华人民共和国药品管理法实施条例》（国务院令第360号）第五十三条　发布药品广告，应当向药品生产企业所在地省、自治区、直辖市人民政府药品监督管理部门报送有关材料。省、自治区、直辖市人民政府药品监督管理部门应当自收到有关材料之日起１０个工作日内作出是否核发药品广告批准文号的决定；核发药品广告批准文号的，应当同时报国务院药品监督管理部门备案。具体办法由国务院药品监督管理部门制定。 布进口药品广告，应当依照前款规定向进口药品代理机构所在地省、自治区、直辖市人民政府药品监督管理部门申请药品广告批准文号。</t>
  </si>
  <si>
    <t>《中华人民共和国法官法》第五十一条：“国家对初任法官实行统一法律职业资格考试制度，由国务院司法行政部门商最高人民法院等有关部门组织实施。”
《中华人民共和国检察官法》第五十四条：“国家对初任检察官实行统一法律职业资格考试制度，由国务院司法行政部门商最高人民检察院等有关部门组织实施。”
《中华人民共和国公务员法》第二十三条：“……国家对行政机关中初次从事行政处罚决定审核、行政复议、行政裁决、法律顾问的公务员实行统一法律职业资格考试制度，由国务院司法行政部门商有关部门组织实施。”第四十五条：“……确定初任法官、初任检察官的任职人选，可以面向社会，从通过国家统一法律职业资格考试取得法律职业资格的人员中公开选拔。”
《中华人民共和国律师法》第五条：“申请律师执业，应当具备下列条件：……（二）通过国家统一法律职业资格考试取得法律职业资格……实行国家统一法律职业资格考试前取得的国家统一司法考试合格证书、律师资格凭证，与国家统一法律职业资格证书具有同等效力。”
《中华人民共和国公证法》第十八条：“担任公证员，应当具备下列条件：……（四）通过国家统一法律职业资格考试取得法律职业资格……”
《中华人民共和国仲裁法》第十三条：“……仲裁员应当符合下列条件之一：（一）通过国家统一法律职业资格考试取得法律职业资格，从事仲裁工作满八年的……。”
《中华人民共和国行政复议法》第三条：“……行政机关中初次从事行政复议的人员，应当通过国家统一法律职业资格考试取得法律职业资格。”
《中华人民共和国行政处罚法》第三十八条：“……行政机关中初次从事行政处罚决定审核的人员，应当通过国家统一法律职业资格考试取得法律职业资格。”</t>
  </si>
  <si>
    <t>法律职业资格初审</t>
  </si>
  <si>
    <t>法律职业资格复审</t>
  </si>
  <si>
    <t>组织艾滋病检测实验室验收（复审）</t>
  </si>
  <si>
    <t>组织艾滋病检测实验室验收（初审）</t>
  </si>
  <si>
    <t>普通高等学校教师资格认定</t>
  </si>
  <si>
    <t>注册计量师资格的注册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</si>
  <si>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第十五条：各省、自治区、直辖市市场监管部门为二级注册计量师的注册审批机构。
三、《质检总局关于发布《注册计量师注册管理暂行规定》的公告》（2013年第64号）第三条：“质检总局为一级注册计量师资格的注册审批机关，并负责全国注册计量师计量专业项目考核的管理工作。省级质量技术监督部门为二级注册计量师资格的注册审批机关，并负责本行政区域内一级注册计量师的注册审查上报工作以及注册计量师计量专业项目考核的管理工作。”</t>
  </si>
  <si>
    <t>二级注册计量师初始注册</t>
  </si>
  <si>
    <t>二级注册计量师延续注册</t>
  </si>
  <si>
    <t>二级注册计量师变更注册（变更计量专业项目类别）</t>
  </si>
  <si>
    <t>二级注册计量师变更注册（变更执业单位）</t>
  </si>
  <si>
    <t>食品添加剂生产许可核发</t>
  </si>
  <si>
    <t>计量器具型式批准申请</t>
  </si>
  <si>
    <t>第二类精神药品批发企业批准</t>
  </si>
  <si>
    <t>调整业务办理项名称和层级</t>
  </si>
  <si>
    <t>网络预约岀租汽车驾驶员从业资格报备</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</si>
  <si>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</si>
  <si>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网络预约出租汽车客运（经营许可证）到期延续</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</si>
  <si>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</si>
  <si>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</si>
  <si>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</si>
  <si>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网络预约出租汽车客运《道路运输经营许可证》补发</t>
  </si>
  <si>
    <t>海员证核发</t>
  </si>
  <si>
    <t>《中华人民共和国船员条例》（国务院令第494号）第十五条“以海员身份出入国境和在国外船舶上从事工作的中国籍船员，应当向国家海事管理机构指定的海事管理机构申请中华人民共和国海员证”。</t>
  </si>
  <si>
    <t>海员证核发（初次签发）</t>
  </si>
  <si>
    <t>无相应职权的机构</t>
  </si>
  <si>
    <t>海员证核发（到期换发）</t>
  </si>
  <si>
    <t>海员证核发（补发）</t>
  </si>
  <si>
    <t>从事海员外派业务审批</t>
  </si>
  <si>
    <t>《对外劳务合作管理条例》（国务院令第620号）第四十九条“外派海员类（不含渔业船员）对外劳务合作的管理办法，由国务院交通运输主管部门根据《中华人民共和国船员条例》以及本条例的有关规定另行制定”；
《中华人民共和国海员外派管理规定》（交通部令2011年第3号）第八条“直属海事机构自受理之日起15个工作日内完成申请材料的书面审核和现场核验，并将审核意见和核验情况连同申请一并报国家海事管理机构审批”。</t>
  </si>
  <si>
    <t>从事港口危险货物安全评价的乙级安全评价机构备案</t>
  </si>
  <si>
    <t>《中华人民共和国安全生产法》第二十九条规定：矿山、金属冶炼建设项目和用于生产、储存、装卸危险物品的建设项目，应当按照国家有关规定进行安全评价：第六十九条规定：承担安全评价、认证、检测、检验的机构应当具备国家规定的资质条件，并对其作出的安全评价、认证、检测、检验的结果负责。《港口危险货物安全管理规定》（交通运输部令2017年第27号）</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</si>
  <si>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</si>
  <si>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</si>
  <si>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监理资质管理办法（试行）》第五条：“国家文物局负责审定文物保护工程监理甲级资质，颁发甲级资质证书。省级文物主管部门负责审定本辖区注册企、事业单位的文物保护工程监理乙、丙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</si>
  <si>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勘察设计资质管理办法（试行）》第六条：“国家文物局负责审定文物保护工程勘察设计甲级资质，颁发甲级资质证书。省级文物主管部门负责审定本辖区注册企、事业单位的文物保护工程勘察设计乙、丙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</si>
  <si>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第五条：“国家文物局负责审定文物保护工程施工一级资质，颁发一级资质证书。省级文物主管部门负责审定本辖区注册企、事业单位的文物保护工程施工二、三级资质，颁发相应的资质证书。”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</si>
  <si>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第五条：“国家文物局负责审定文物保护工程施工一级资质，颁发一级资质证书。省级文物主管部门负责审定本辖区注册企、事业单位的文物保护工程施工二、三级资质，颁发相应的资质证书。”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</si>
  <si>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第三十七条：“文物保护工程施工资质单位撤销、破产倒闭的，应在三十日内将原资质证书交回原发证机关，办理注销手续。”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</si>
  <si>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《文物保护工程勘察设计资质管理办法（试行）》第三十四条：“文物保护工程勘察设计资质单位撤销、破产倒闭的，应在三十日内将原资质证书交回原发证机关，办理注销手续。”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</si>
  <si>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《文物保护工程监理资质管理办法（试行）第三十五条：“文物保护工程监理资质单位撤销、破产、倒闭的，应在三十日内将原资质证书交回原发证机关，办理注销手续。”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</si>
  <si>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勘察设计资质管理办法（试行）》第二十五条：“在资质证书有效期内，文物保护工程勘察设计单位名称、地址、法定代表人、经济性质等发生变更的，应当在工商部门办理变更手续后三十日内，到文物保护工程资质证书发证机关办理资质证书变更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</si>
  <si>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二十八条：“在资质证书有效期内，文物保护工程施工单位名称、地址、法定代表人、经济性质等发生变更的，应当在工商部门办理变更手续后三十日内，到文物保护工程资质证书发证机关办理资质证书变更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</si>
  <si>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监理资质管理办法（试行）第二十五条：“在资质证书有效期内，文物保护工程监理单位名称、地址、法定代表人、经济性质等发生变更的，应当在工商部门办理变更手续后三十日内，到文物保护工程资质证书发证机关办理资质证书变更手续。”
五、《国家文物局关于文物保护工程资质管理制度改革的通知》（文物保发〔2021〕30号）。</t>
  </si>
  <si>
    <t>高中及中等职业学校教师资格认定</t>
  </si>
  <si>
    <t>河南省大中专毕业生就业报到证改签</t>
  </si>
  <si>
    <t>河南省大中专毕业生就业报到证遗失补办</t>
  </si>
  <si>
    <t>河南省教育厅关于启用新《河南省普通高等学校毕业生就业报到证证明书》、《河南省普通中等专业学校毕业生就业报到证证明书》的通知（教学[2006]358号）</t>
  </si>
  <si>
    <t>受理省外院校毕业生报到（毕业生就业报到证签发到中央驻豫及河南省省直机关、企事业单位的）</t>
  </si>
  <si>
    <t>河南省教育厅关于2017年河南省接收省外院校毕业生有关问题的函（教函〔2017〕120号）</t>
  </si>
  <si>
    <t>河南省大中专教师招聘审核</t>
  </si>
  <si>
    <t>《中共河南省委组织部 河南省人力资源和社会保障厅关于印发〈河南省事业单位公开招聘工作规程〉的通知》（豫人设[2015]55号）：“第五条 省属及省直部门所属事业单位的公开招聘在省事业单位人事综合管理部门的指导监督下，由省属事业单位或事业单位主管部门组织实施，条件具备的省直部门所属事业单位经事业单位人事综合管理部门、事业单位主管部门同意后可由用人单位组织实施。”“第十四条　省属事业单位公开招聘方案报省事业单位人事综合管理部门备案；省直部门所属事业单位公开招聘方案经主管部门审核汇总后报省事业单位人事综合管理部门备案。”《中共河南省委组织部 河南省人力资源和社会保障厅关于进一步加强和改进事业单位公开招聘工作的意见》（豫人社事业 [2016] 4号）：“进一步落实事业单位用人自主权，本科院校、省政府直属科研单位、省属三级甲等医院招聘博士研究生和副高级职称以上专业技术人员由事业单位按照公开招聘有关规定自主招聘，招聘结果报事业单位主管部门和人事综合管理部门备案。”</t>
  </si>
  <si>
    <t>河南省普通高校招生章程核定</t>
  </si>
  <si>
    <t>教育部历年的《普通高等学校招生工作规定》明确：高校依据《中华人民共和国教育法》《中华人民共和国高等教育法》和教育部有关规定制订本校的招生章程。各省级教育行政部门、有关部门（单位）教育司（局）须完成对所属高校招生章程的核定工作。</t>
  </si>
  <si>
    <t>说明：</t>
  </si>
  <si>
    <r>
      <rPr>
        <sz val="12"/>
        <color theme="1"/>
        <rFont val="宋体"/>
        <charset val="134"/>
      </rPr>
      <t>1、</t>
    </r>
    <r>
      <rPr>
        <b/>
        <sz val="12"/>
        <color rgb="FF0070C0"/>
        <rFont val="宋体"/>
        <charset val="134"/>
      </rPr>
      <t>国家目录拆分、目录类型变更、使用国家目录、原国家目录取消后新增、使用我省目录等</t>
    </r>
    <r>
      <rPr>
        <b/>
        <sz val="12"/>
        <color theme="1"/>
        <rFont val="宋体"/>
        <charset val="134"/>
      </rPr>
      <t>：</t>
    </r>
    <r>
      <rPr>
        <sz val="12"/>
        <color theme="1"/>
        <rFont val="宋体"/>
        <charset val="134"/>
      </rPr>
      <t>原目录不再使用，替换为新目录，需新增新的实施清单，并将业务办理项换绑至新的实施清单；
2、</t>
    </r>
    <r>
      <rPr>
        <b/>
        <sz val="12"/>
        <color rgb="FF0070C0"/>
        <rFont val="宋体"/>
        <charset val="134"/>
      </rPr>
      <t>目录取消</t>
    </r>
    <r>
      <rPr>
        <b/>
        <sz val="12"/>
        <color theme="1"/>
        <rFont val="宋体"/>
        <charset val="134"/>
      </rPr>
      <t>：</t>
    </r>
    <r>
      <rPr>
        <sz val="12"/>
        <color theme="1"/>
        <rFont val="宋体"/>
        <charset val="134"/>
      </rPr>
      <t>该目录不再使用，对应业务办理项也会被取消；
3、</t>
    </r>
    <r>
      <rPr>
        <b/>
        <sz val="12"/>
        <color rgb="FF0070C0"/>
        <rFont val="宋体"/>
        <charset val="134"/>
      </rPr>
      <t>目录名称变更</t>
    </r>
    <r>
      <rPr>
        <b/>
        <sz val="12"/>
        <color theme="1"/>
        <rFont val="宋体"/>
        <charset val="134"/>
      </rPr>
      <t>：</t>
    </r>
    <r>
      <rPr>
        <sz val="12"/>
        <color theme="1"/>
        <rFont val="宋体"/>
        <charset val="134"/>
      </rPr>
      <t>国家目录名称做了调整，系统自动更新，无需操作。</t>
    </r>
  </si>
  <si>
    <t>业务办理项层级释义：</t>
  </si>
  <si>
    <t>层级</t>
  </si>
  <si>
    <t>含义</t>
  </si>
  <si>
    <t>仅省级</t>
  </si>
  <si>
    <t>仅市级</t>
  </si>
  <si>
    <t>直管县、县（市）、市辖区</t>
  </si>
  <si>
    <t>市级、直管县</t>
  </si>
  <si>
    <t>直管县、县（市）</t>
  </si>
  <si>
    <t>特殊情况，针对性标记</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</si>
  <si>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标投标法&gt;办法》（2003年3月1日实施）第二十六条：依法必须招标的项目，招标人在发出招标文件五个工作日之前，应当将招标文件报有关行政监督部门备案。</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</si>
  <si>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</si>
  <si>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1.《国务院关于进一步完善文化经济政策的若干规定》（国发〔1996〕37号）第一条
“开征文化事业建设费为引导和调控文化事业的发展，从1997年1月16日起，在全国范围内开征文化事业建设费（地方已开征的不重复征收）。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</si>
  <si>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中华人民共和国民办教育促进法》（2002年12月28日主席令第80号，2013年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</si>
  <si>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城市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</si>
  <si>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中华人民共和国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</si>
</sst>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48">
    <font>
      <sz val="11"/>
      <color theme="1"/>
      <name val="等线"/>
      <charset val="134"/>
      <scheme val="minor"/>
    </font>
    <font>
      <b/>
      <sz val="11"/>
      <color theme="1"/>
      <name val="黑体"/>
      <charset val="134"/>
    </font>
    <font>
      <b/>
      <sz val="20"/>
      <color theme="1"/>
      <name val="宋体"/>
      <charset val="134"/>
    </font>
    <font>
      <sz val="11"/>
      <color theme="1"/>
      <name val="宋体"/>
      <charset val="134"/>
    </font>
    <font>
      <sz val="11"/>
      <color rgb="FFFF0000"/>
      <name val="等线"/>
      <charset val="134"/>
      <scheme val="minor"/>
    </font>
    <font>
      <sz val="11"/>
      <name val="宋体"/>
      <charset val="134"/>
    </font>
    <font>
      <sz val="10"/>
      <color indexed="8"/>
      <name val="宋体"/>
      <charset val="134"/>
    </font>
    <font>
      <sz val="10"/>
      <color theme="1"/>
      <name val="宋体"/>
      <charset val="134"/>
    </font>
    <font>
      <b/>
      <sz val="16"/>
      <color theme="1"/>
      <name val="等线"/>
      <charset val="134"/>
      <scheme val="minor"/>
    </font>
    <font>
      <sz val="12"/>
      <color theme="1"/>
      <name val="宋体"/>
      <charset val="134"/>
    </font>
    <font>
      <sz val="12"/>
      <color theme="1"/>
      <name val="黑体"/>
      <charset val="134"/>
    </font>
    <font>
      <sz val="12"/>
      <color theme="1"/>
      <name val="仿宋"/>
      <charset val="134"/>
    </font>
    <font>
      <b/>
      <sz val="11"/>
      <color theme="1"/>
      <name val="宋体"/>
      <charset val="134"/>
    </font>
    <font>
      <strike/>
      <sz val="11"/>
      <color theme="1"/>
      <name val="宋体"/>
      <charset val="134"/>
    </font>
    <font>
      <sz val="11"/>
      <color indexed="8"/>
      <name val="宋体"/>
      <charset val="134"/>
    </font>
    <font>
      <sz val="11"/>
      <color rgb="FF000000"/>
      <name val="宋体"/>
      <charset val="134"/>
    </font>
    <font>
      <sz val="10"/>
      <color rgb="FF000000"/>
      <name val="等线"/>
      <charset val="134"/>
      <scheme val="minor"/>
    </font>
    <font>
      <sz val="14"/>
      <color theme="1"/>
      <name val="宋体"/>
      <charset val="134"/>
    </font>
    <font>
      <b/>
      <sz val="22"/>
      <color theme="1"/>
      <name val="黑体"/>
      <charset val="134"/>
    </font>
    <font>
      <b/>
      <sz val="12"/>
      <color theme="1"/>
      <name val="等线"/>
      <charset val="134"/>
      <scheme val="minor"/>
    </font>
    <font>
      <sz val="12"/>
      <color theme="2" tint="-0.249977111117893"/>
      <name val="黑体"/>
      <charset val="134"/>
    </font>
    <font>
      <sz val="12"/>
      <color rgb="FF800080"/>
      <name val="黑体"/>
      <charset val="134"/>
    </font>
    <font>
      <sz val="16"/>
      <color theme="1"/>
      <name val="黑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134"/>
      <scheme val="minor"/>
    </font>
    <font>
      <sz val="11"/>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0"/>
      <name val="等线"/>
      <charset val="134"/>
      <scheme val="minor"/>
    </font>
    <font>
      <sz val="12"/>
      <name val="宋体"/>
      <charset val="134"/>
    </font>
    <font>
      <sz val="11"/>
      <color indexed="8"/>
      <name val="等线"/>
      <charset val="134"/>
    </font>
    <font>
      <sz val="11"/>
      <color rgb="FF000000"/>
      <name val="Times New Roman"/>
      <charset val="134"/>
    </font>
    <font>
      <b/>
      <sz val="12"/>
      <color rgb="FF0070C0"/>
      <name val="宋体"/>
      <charset val="134"/>
    </font>
    <font>
      <b/>
      <sz val="12"/>
      <color theme="1"/>
      <name val="宋体"/>
      <charset val="134"/>
    </font>
  </fonts>
  <fills count="39">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4"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xf numFmtId="0" fontId="24" fillId="0" borderId="0" applyNumberFormat="0" applyFill="0" applyBorder="0" applyAlignment="0" applyProtection="0">
      <alignment vertical="center"/>
    </xf>
    <xf numFmtId="0" fontId="0" fillId="8" borderId="3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5" applyNumberFormat="0" applyFill="0" applyAlignment="0" applyProtection="0">
      <alignment vertical="center"/>
    </xf>
    <xf numFmtId="0" fontId="29" fillId="0" borderId="35" applyNumberFormat="0" applyFill="0" applyAlignment="0" applyProtection="0">
      <alignment vertical="center"/>
    </xf>
    <xf numFmtId="0" fontId="30" fillId="0" borderId="36" applyNumberFormat="0" applyFill="0" applyAlignment="0" applyProtection="0">
      <alignment vertical="center"/>
    </xf>
    <xf numFmtId="0" fontId="30" fillId="0" borderId="0" applyNumberFormat="0" applyFill="0" applyBorder="0" applyAlignment="0" applyProtection="0">
      <alignment vertical="center"/>
    </xf>
    <xf numFmtId="0" fontId="31" fillId="9" borderId="37" applyNumberFormat="0" applyAlignment="0" applyProtection="0">
      <alignment vertical="center"/>
    </xf>
    <xf numFmtId="0" fontId="32" fillId="10" borderId="38" applyNumberFormat="0" applyAlignment="0" applyProtection="0">
      <alignment vertical="center"/>
    </xf>
    <xf numFmtId="0" fontId="33" fillId="10" borderId="37" applyNumberFormat="0" applyAlignment="0" applyProtection="0">
      <alignment vertical="center"/>
    </xf>
    <xf numFmtId="0" fontId="34" fillId="11" borderId="39" applyNumberFormat="0" applyAlignment="0" applyProtection="0">
      <alignment vertical="center"/>
    </xf>
    <xf numFmtId="0" fontId="35" fillId="0" borderId="40" applyNumberFormat="0" applyFill="0" applyAlignment="0" applyProtection="0">
      <alignment vertical="center"/>
    </xf>
    <xf numFmtId="0" fontId="36" fillId="0" borderId="41"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0" fontId="43" fillId="0" borderId="0">
      <alignment vertical="center"/>
    </xf>
    <xf numFmtId="0" fontId="0" fillId="0" borderId="0"/>
    <xf numFmtId="0" fontId="44" fillId="0" borderId="0">
      <alignment vertical="center"/>
    </xf>
  </cellStyleXfs>
  <cellXfs count="13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2" fillId="0" borderId="1" xfId="0" applyFont="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51"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29"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22" applyNumberFormat="1" applyFont="1" applyFill="1" applyBorder="1" applyAlignment="1">
      <alignment horizontal="center" vertical="center" wrapText="1"/>
    </xf>
    <xf numFmtId="0" fontId="3" fillId="0" borderId="1" xfId="22" applyFont="1" applyFill="1" applyBorder="1" applyAlignment="1">
      <alignment horizontal="center" vertical="center" wrapText="1"/>
    </xf>
    <xf numFmtId="0" fontId="0" fillId="0" borderId="0" xfId="0" applyAlignment="1">
      <alignment horizontal="center" vertical="center" wrapText="1"/>
    </xf>
    <xf numFmtId="49" fontId="3" fillId="0" borderId="1" xfId="0" applyNumberFormat="1" applyFont="1" applyBorder="1" applyAlignment="1">
      <alignment horizontal="center" vertical="center" wrapText="1"/>
    </xf>
    <xf numFmtId="0" fontId="3" fillId="0" borderId="1" xfId="5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1" xfId="49" applyFont="1" applyBorder="1" applyAlignment="1">
      <alignment horizontal="center" vertical="center" wrapText="1"/>
    </xf>
    <xf numFmtId="0" fontId="3" fillId="0" borderId="1" xfId="23" applyFont="1" applyFill="1" applyBorder="1" applyAlignment="1">
      <alignment horizontal="center" vertical="center" wrapText="1"/>
    </xf>
    <xf numFmtId="0" fontId="0" fillId="0" borderId="0" xfId="0" applyFont="1" applyAlignment="1">
      <alignment horizontal="center" vertical="center"/>
    </xf>
    <xf numFmtId="0" fontId="3" fillId="0" borderId="1" xfId="0" applyFont="1" applyBorder="1" applyAlignment="1">
      <alignment horizontal="center" vertical="center" wrapText="1" shrinkToFit="1"/>
    </xf>
    <xf numFmtId="176" fontId="3" fillId="0" borderId="1" xfId="0" applyNumberFormat="1" applyFont="1" applyBorder="1" applyAlignment="1">
      <alignment horizontal="center" vertical="center" wrapText="1"/>
    </xf>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8" fillId="3" borderId="5" xfId="0" applyFont="1" applyFill="1" applyBorder="1" applyAlignment="1">
      <alignment horizontal="left"/>
    </xf>
    <xf numFmtId="0" fontId="8" fillId="3" borderId="0" xfId="0" applyFont="1" applyFill="1" applyAlignment="1">
      <alignment horizontal="left"/>
    </xf>
    <xf numFmtId="0" fontId="0" fillId="3" borderId="6" xfId="0" applyFill="1" applyBorder="1"/>
    <xf numFmtId="0" fontId="0" fillId="3" borderId="5" xfId="0" applyFill="1" applyBorder="1" applyAlignment="1">
      <alignment horizontal="right"/>
    </xf>
    <xf numFmtId="0" fontId="9" fillId="3" borderId="0" xfId="0" applyFont="1" applyFill="1" applyAlignment="1">
      <alignment horizontal="left" vertical="center" wrapText="1"/>
    </xf>
    <xf numFmtId="0" fontId="9" fillId="3" borderId="0" xfId="0" applyFont="1" applyFill="1" applyAlignment="1">
      <alignment horizontal="left" vertical="center"/>
    </xf>
    <xf numFmtId="0" fontId="0" fillId="3" borderId="5" xfId="0" applyFill="1" applyBorder="1" applyAlignment="1">
      <alignment horizontal="right" vertical="top"/>
    </xf>
    <xf numFmtId="0" fontId="0" fillId="3" borderId="6" xfId="0" applyFill="1" applyBorder="1" applyAlignment="1">
      <alignment vertical="top"/>
    </xf>
    <xf numFmtId="0" fontId="0" fillId="3" borderId="6" xfId="0" applyFill="1" applyBorder="1" applyAlignment="1">
      <alignment horizontal="left" vertical="top"/>
    </xf>
    <xf numFmtId="0" fontId="0" fillId="3" borderId="7" xfId="0" applyFill="1" applyBorder="1" applyAlignment="1">
      <alignment vertical="top"/>
    </xf>
    <xf numFmtId="0" fontId="0" fillId="3" borderId="8" xfId="0" applyFill="1" applyBorder="1" applyAlignment="1">
      <alignment vertical="top"/>
    </xf>
    <xf numFmtId="0" fontId="0" fillId="3" borderId="9" xfId="0" applyFill="1" applyBorder="1" applyAlignment="1">
      <alignment vertical="top"/>
    </xf>
    <xf numFmtId="0" fontId="9" fillId="3" borderId="0" xfId="0" applyFont="1" applyFill="1" applyAlignment="1">
      <alignment vertical="center" wrapText="1"/>
    </xf>
    <xf numFmtId="0" fontId="9" fillId="3" borderId="0" xfId="0" applyFont="1" applyFill="1" applyAlignment="1">
      <alignmen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0" xfId="0" applyFont="1" applyAlignment="1">
      <alignment horizontal="center" vertical="center"/>
    </xf>
    <xf numFmtId="49" fontId="3" fillId="0" borderId="1" xfId="0" applyNumberFormat="1" applyFont="1" applyBorder="1" applyAlignment="1">
      <alignment horizontal="center" vertical="center"/>
    </xf>
    <xf numFmtId="0" fontId="5"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0" fontId="3" fillId="0" borderId="20" xfId="0" applyFont="1" applyBorder="1" applyAlignment="1">
      <alignment horizontal="center" vertical="center" wrapText="1"/>
    </xf>
    <xf numFmtId="0" fontId="3" fillId="6" borderId="1" xfId="0" applyFont="1" applyFill="1" applyBorder="1" applyAlignment="1">
      <alignment horizontal="center" vertical="center" wrapText="1"/>
    </xf>
    <xf numFmtId="176" fontId="3" fillId="0" borderId="1" xfId="22" applyNumberFormat="1" applyFont="1" applyFill="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21" xfId="0" applyFont="1" applyBorder="1" applyAlignment="1">
      <alignment horizontal="center" vertical="center" wrapText="1"/>
    </xf>
    <xf numFmtId="0" fontId="3" fillId="5" borderId="0" xfId="0" applyFont="1" applyFill="1" applyAlignment="1">
      <alignment horizontal="center" vertical="center" wrapText="1"/>
    </xf>
    <xf numFmtId="0" fontId="3" fillId="0" borderId="19" xfId="0" applyFont="1" applyBorder="1" applyAlignment="1">
      <alignment horizontal="center" vertical="center" wrapText="1"/>
    </xf>
    <xf numFmtId="0" fontId="14" fillId="0" borderId="1" xfId="0" applyFont="1" applyBorder="1" applyAlignment="1">
      <alignment horizontal="center" vertical="center" wrapText="1"/>
    </xf>
    <xf numFmtId="0" fontId="3" fillId="5" borderId="1" xfId="5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1" xfId="0" applyBorder="1" applyAlignment="1">
      <alignment horizontal="center" vertical="center" wrapText="1"/>
    </xf>
    <xf numFmtId="14" fontId="0" fillId="0" borderId="20" xfId="0" applyNumberFormat="1" applyBorder="1" applyAlignment="1">
      <alignment horizontal="center" vertical="center"/>
    </xf>
    <xf numFmtId="0" fontId="0" fillId="0" borderId="21" xfId="0" applyBorder="1" applyAlignment="1">
      <alignment horizontal="center" vertical="center"/>
    </xf>
    <xf numFmtId="0" fontId="3" fillId="0" borderId="1" xfId="22" applyFont="1" applyFill="1" applyBorder="1" applyAlignment="1" applyProtection="1">
      <alignment horizontal="center" vertical="center" wrapText="1" shrinkToFit="1"/>
      <protection locked="0"/>
    </xf>
    <xf numFmtId="0" fontId="0" fillId="0" borderId="19" xfId="0" applyBorder="1" applyAlignment="1">
      <alignment horizontal="center" vertical="center" wrapText="1"/>
    </xf>
    <xf numFmtId="0" fontId="15" fillId="0" borderId="2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top" wrapText="1"/>
    </xf>
    <xf numFmtId="14" fontId="0" fillId="0" borderId="1" xfId="0" applyNumberFormat="1" applyBorder="1" applyAlignment="1">
      <alignment horizontal="center" vertical="center"/>
    </xf>
    <xf numFmtId="0" fontId="3" fillId="0" borderId="1" xfId="50" applyFont="1" applyBorder="1" applyAlignment="1">
      <alignment horizontal="center" vertical="center"/>
    </xf>
    <xf numFmtId="0" fontId="3" fillId="0" borderId="0" xfId="51" applyFont="1" applyAlignment="1">
      <alignment horizontal="center" vertical="center" wrapText="1"/>
    </xf>
    <xf numFmtId="0" fontId="3" fillId="0" borderId="23" xfId="0" applyFont="1" applyBorder="1" applyAlignment="1">
      <alignment horizontal="center" vertical="center" wrapText="1"/>
    </xf>
    <xf numFmtId="0" fontId="0" fillId="0" borderId="20" xfId="0" applyBorder="1" applyAlignment="1">
      <alignment horizontal="center" vertical="center" wrapText="1"/>
    </xf>
    <xf numFmtId="0" fontId="16" fillId="0" borderId="22"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7" fillId="7" borderId="1" xfId="0" applyFont="1" applyFill="1" applyBorder="1" applyAlignment="1">
      <alignment horizontal="center" vertical="center" wrapText="1"/>
    </xf>
    <xf numFmtId="0" fontId="3" fillId="0" borderId="1" xfId="0" applyFont="1" applyBorder="1" applyAlignment="1">
      <alignment vertical="center" wrapText="1"/>
    </xf>
    <xf numFmtId="0" fontId="0" fillId="0" borderId="1" xfId="0" applyFont="1" applyBorder="1" applyAlignment="1">
      <alignment horizontal="left" vertical="top" wrapText="1"/>
    </xf>
    <xf numFmtId="0" fontId="18" fillId="3" borderId="0" xfId="0" applyFont="1" applyFill="1" applyAlignment="1">
      <alignment horizontal="center"/>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20" fillId="2" borderId="27" xfId="6" applyFont="1" applyFill="1" applyBorder="1" applyAlignment="1">
      <alignment horizontal="center" vertical="center" wrapText="1"/>
    </xf>
    <xf numFmtId="0" fontId="10" fillId="3" borderId="21" xfId="0" applyFont="1" applyFill="1" applyBorder="1" applyAlignment="1">
      <alignment horizontal="center" vertical="center"/>
    </xf>
    <xf numFmtId="0" fontId="21" fillId="0" borderId="21" xfId="6" applyFont="1" applyBorder="1" applyAlignment="1">
      <alignment horizontal="center" vertical="center" wrapText="1"/>
    </xf>
    <xf numFmtId="0" fontId="10" fillId="3" borderId="1" xfId="0" applyFont="1" applyFill="1" applyBorder="1" applyAlignment="1">
      <alignment horizontal="center" vertical="center"/>
    </xf>
    <xf numFmtId="0" fontId="10" fillId="3" borderId="28" xfId="0" applyFont="1" applyFill="1" applyBorder="1" applyAlignment="1">
      <alignment horizontal="center" vertical="center"/>
    </xf>
    <xf numFmtId="0" fontId="21" fillId="0" borderId="29" xfId="6" applyFont="1" applyBorder="1" applyAlignment="1">
      <alignment horizontal="center" vertical="center" wrapText="1"/>
    </xf>
    <xf numFmtId="0" fontId="21" fillId="0" borderId="1" xfId="6" applyFont="1" applyBorder="1" applyAlignment="1">
      <alignment horizontal="center" vertical="center" wrapText="1"/>
    </xf>
    <xf numFmtId="0" fontId="21" fillId="0" borderId="1" xfId="6" applyFont="1" applyBorder="1" applyAlignment="1">
      <alignment horizontal="center" vertical="center"/>
    </xf>
    <xf numFmtId="0" fontId="22" fillId="3" borderId="1" xfId="0" applyFont="1" applyFill="1" applyBorder="1" applyAlignment="1">
      <alignment vertical="center"/>
    </xf>
    <xf numFmtId="0" fontId="22" fillId="3" borderId="28" xfId="0" applyFont="1" applyFill="1" applyBorder="1" applyAlignment="1">
      <alignment vertical="center"/>
    </xf>
    <xf numFmtId="0" fontId="22" fillId="3" borderId="30" xfId="0" applyFont="1" applyFill="1" applyBorder="1" applyAlignment="1">
      <alignment horizontal="center" vertical="center"/>
    </xf>
    <xf numFmtId="0" fontId="22" fillId="3" borderId="0" xfId="0" applyFont="1" applyFill="1" applyAlignment="1">
      <alignment horizontal="center" vertical="center"/>
    </xf>
    <xf numFmtId="0" fontId="22" fillId="3" borderId="6" xfId="0" applyFont="1" applyFill="1" applyBorder="1" applyAlignment="1">
      <alignment horizontal="center" vertical="center"/>
    </xf>
    <xf numFmtId="0" fontId="21" fillId="0" borderId="31" xfId="6" applyFont="1" applyBorder="1" applyAlignment="1">
      <alignment horizontal="center" vertical="center" wrapText="1"/>
    </xf>
    <xf numFmtId="0" fontId="10" fillId="3" borderId="32" xfId="0" applyFont="1" applyFill="1" applyBorder="1" applyAlignment="1">
      <alignment horizontal="center" vertical="center"/>
    </xf>
    <xf numFmtId="0" fontId="21" fillId="0" borderId="32" xfId="6" applyFont="1" applyBorder="1" applyAlignment="1">
      <alignment horizontal="center" vertical="center" wrapText="1"/>
    </xf>
    <xf numFmtId="0" fontId="22" fillId="3" borderId="33"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9" xfId="0" applyFont="1" applyFill="1" applyBorder="1" applyAlignment="1">
      <alignment horizontal="center" vertical="center"/>
    </xf>
    <xf numFmtId="0" fontId="0" fillId="3" borderId="0" xfId="0" applyFill="1" applyAlignment="1">
      <alignment vertical="top"/>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 name="常规 4"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7"/>
  <sheetViews>
    <sheetView topLeftCell="A6" workbookViewId="0">
      <selection activeCell="B26" sqref="B26"/>
    </sheetView>
  </sheetViews>
  <sheetFormatPr defaultColWidth="8.88333333333333" defaultRowHeight="13.5"/>
  <cols>
    <col min="1" max="1" width="10" style="31" customWidth="1"/>
    <col min="2" max="2" width="28.75" style="31" customWidth="1"/>
    <col min="3" max="3" width="7.38333333333333" style="31" customWidth="1"/>
    <col min="4" max="4" width="29.8833333333333" style="31" customWidth="1"/>
    <col min="5" max="5" width="6.88333333333333" style="31" customWidth="1"/>
    <col min="6" max="6" width="29.6333333333333" style="31" customWidth="1"/>
    <col min="7" max="7" width="7.25" style="31" customWidth="1"/>
    <col min="8" max="8" width="30.3833333333333" style="31" customWidth="1"/>
    <col min="9" max="9" width="6.88333333333333" style="31" customWidth="1"/>
    <col min="10" max="16384" width="8.88333333333333" style="31"/>
  </cols>
  <sheetData>
    <row r="1" ht="34.15" customHeight="1" spans="2:9">
      <c r="B1" s="107" t="s">
        <v>0</v>
      </c>
      <c r="C1" s="107"/>
      <c r="D1" s="107"/>
      <c r="E1" s="107"/>
      <c r="F1" s="107"/>
      <c r="G1" s="107"/>
      <c r="H1" s="107"/>
      <c r="I1" s="107"/>
    </row>
    <row r="2" ht="34.9" customHeight="1" spans="2:9">
      <c r="B2" s="108" t="s">
        <v>1</v>
      </c>
      <c r="C2" s="109" t="s">
        <v>2</v>
      </c>
      <c r="D2" s="109" t="s">
        <v>1</v>
      </c>
      <c r="E2" s="109" t="s">
        <v>2</v>
      </c>
      <c r="F2" s="109" t="s">
        <v>1</v>
      </c>
      <c r="G2" s="109" t="s">
        <v>2</v>
      </c>
      <c r="H2" s="109" t="s">
        <v>1</v>
      </c>
      <c r="I2" s="110" t="s">
        <v>2</v>
      </c>
    </row>
    <row r="3" ht="19.9" customHeight="1" spans="2:9">
      <c r="B3" s="111" t="s">
        <v>3</v>
      </c>
      <c r="C3" s="112">
        <v>0</v>
      </c>
      <c r="D3" s="113" t="s">
        <v>4</v>
      </c>
      <c r="E3" s="114">
        <f ca="1">ROWS(【河南省农业农村厅】:【河南省药品监督管理局】)-2</f>
        <v>190</v>
      </c>
      <c r="F3" s="113" t="s">
        <v>5</v>
      </c>
      <c r="G3" s="114">
        <f ca="1">ROWS(【河南省药品监督管理局】:【河南省发展和改革委员会】)-2</f>
        <v>229</v>
      </c>
      <c r="H3" s="113" t="s">
        <v>6</v>
      </c>
      <c r="I3" s="115">
        <f ca="1">ROWS(【国家税务总局河南省税务局】:【河南省水利厅】)-2</f>
        <v>79</v>
      </c>
    </row>
    <row r="4" ht="19.9" customHeight="1" spans="2:9">
      <c r="B4" s="116" t="s">
        <v>7</v>
      </c>
      <c r="C4" s="114">
        <f ca="1">ROWS(【河南省财政厅】:【河南省医疗保障局】)-2</f>
        <v>23</v>
      </c>
      <c r="D4" s="117" t="s">
        <v>8</v>
      </c>
      <c r="E4" s="114">
        <f ca="1">ROWS(【河南省新闻出版局】:【河南省农业农村厅】)-2</f>
        <v>114</v>
      </c>
      <c r="F4" s="117" t="s">
        <v>9</v>
      </c>
      <c r="G4" s="114">
        <f ca="1">ROWS(【河南省发展和改革委员会】:【河南省人民防空办公室】)-2</f>
        <v>74</v>
      </c>
      <c r="H4" s="117" t="s">
        <v>10</v>
      </c>
      <c r="I4" s="115">
        <f ca="1">ROWS(【河南省水利厅】:【河南省民政厅】)-2</f>
        <v>54</v>
      </c>
    </row>
    <row r="5" ht="19.9" customHeight="1" spans="2:9">
      <c r="B5" s="116" t="s">
        <v>11</v>
      </c>
      <c r="C5" s="114">
        <f ca="1">ROWS(【河南省残疾人联合会】:【河南省林业局】)-2</f>
        <v>7</v>
      </c>
      <c r="D5" s="117" t="s">
        <v>12</v>
      </c>
      <c r="E5" s="114">
        <f ca="1">ROWS(【河南省应急管理厅】:【河南省新闻出版局】)-2</f>
        <v>129</v>
      </c>
      <c r="F5" s="117" t="s">
        <v>13</v>
      </c>
      <c r="G5" s="114">
        <f ca="1">ROWS(【河南省人民防空办公室】:【河南省邮政管理局】)-2</f>
        <v>40</v>
      </c>
      <c r="H5" s="117" t="s">
        <v>14</v>
      </c>
      <c r="I5" s="115">
        <f ca="1">ROWS(【河南省民政厅】:【河南省文物局】)-2</f>
        <v>125</v>
      </c>
    </row>
    <row r="6" ht="19.9" customHeight="1" spans="2:9">
      <c r="B6" s="116" t="s">
        <v>15</v>
      </c>
      <c r="C6" s="114">
        <f ca="1">ROWS(【河南省住房和城乡建设厅】:【河南省残疾人联合会】)-2</f>
        <v>307</v>
      </c>
      <c r="D6" s="117" t="s">
        <v>16</v>
      </c>
      <c r="E6" s="114">
        <f ca="1">ROWS(【河南省林业局】:【河南省统计局】)-2</f>
        <v>99</v>
      </c>
      <c r="F6" s="111" t="s">
        <v>17</v>
      </c>
      <c r="G6" s="114">
        <f ca="1">ROWS(【河南煤矿安全监察局】:【国家税务总局河南省税务局】)-2</f>
        <v>0</v>
      </c>
      <c r="H6" s="117" t="s">
        <v>18</v>
      </c>
      <c r="I6" s="115">
        <f ca="1">ROWS(【河南省文物局】:【河南省粮食和物资储备局】)-2</f>
        <v>93</v>
      </c>
    </row>
    <row r="7" ht="19.9" customHeight="1" spans="2:9">
      <c r="B7" s="116" t="s">
        <v>19</v>
      </c>
      <c r="C7" s="114">
        <f ca="1">ROWS(【河南省医疗保障局】:【河南省住房和城乡建设厅】)-2</f>
        <v>69</v>
      </c>
      <c r="D7" s="117" t="s">
        <v>20</v>
      </c>
      <c r="E7" s="114">
        <f ca="1">ROWS(【河南省统计局】:【河南省应急管理厅】)-2</f>
        <v>14</v>
      </c>
      <c r="F7" s="117" t="s">
        <v>21</v>
      </c>
      <c r="G7" s="114">
        <f ca="1">ROWS(【河南省邮政管理局】:【河南煤矿安全监察局】)-2</f>
        <v>15</v>
      </c>
      <c r="H7" s="117" t="s">
        <v>22</v>
      </c>
      <c r="I7" s="115">
        <f ca="1">ROWS(【河南省粮食和物资储备局】:【河南省人民政府外事办公室】)-2</f>
        <v>3</v>
      </c>
    </row>
    <row r="8" ht="19.9" customHeight="1" spans="2:9">
      <c r="B8" s="116" t="s">
        <v>23</v>
      </c>
      <c r="C8" s="114">
        <f ca="1">ROWS(【河南省人民政府外事办公室】:【河南省司法厅】)-2</f>
        <v>14</v>
      </c>
      <c r="D8" s="117" t="s">
        <v>24</v>
      </c>
      <c r="E8" s="114">
        <f ca="1">ROWS(【河南省工业和信息化厅】:【中国烟草总公司河南省公司】)-2</f>
        <v>59</v>
      </c>
      <c r="F8" s="117" t="s">
        <v>25</v>
      </c>
      <c r="G8" s="114">
        <f ca="1">ROWS(【河南省公安厅】:【河南省文化和旅游厅】)-2</f>
        <v>406</v>
      </c>
      <c r="H8" s="117" t="s">
        <v>26</v>
      </c>
      <c r="I8" s="115">
        <f ca="1">ROWS(【河南省科学技术厅】:【河南省人力资源和社会保障厅】)-2</f>
        <v>79</v>
      </c>
    </row>
    <row r="9" ht="19.9" customHeight="1" spans="2:9">
      <c r="B9" s="116" t="s">
        <v>27</v>
      </c>
      <c r="C9" s="114">
        <f ca="1">ROWS(【河南省司法厅】:【河南省教育厅】)-2</f>
        <v>196</v>
      </c>
      <c r="D9" s="117" t="s">
        <v>28</v>
      </c>
      <c r="E9" s="114">
        <f ca="1">ROWS(【中国烟草总公司河南省公司】:【河南省交通运输厅】)-2</f>
        <v>14</v>
      </c>
      <c r="F9" s="117" t="s">
        <v>29</v>
      </c>
      <c r="G9" s="114">
        <f ca="1">ROWS(【河南省文化和旅游厅】:【河南省国家安全厅】)-2</f>
        <v>372</v>
      </c>
      <c r="H9" s="117" t="s">
        <v>30</v>
      </c>
      <c r="I9" s="115">
        <f ca="1">ROWS(【河南省人力资源和社会保障厅】:【河南省体育局】)-2</f>
        <v>269</v>
      </c>
    </row>
    <row r="10" ht="19.9" customHeight="1" spans="2:9">
      <c r="B10" s="116" t="s">
        <v>31</v>
      </c>
      <c r="C10" s="114">
        <f ca="1">ROWS(【河南省教育厅】:【河南省气象局】)-2</f>
        <v>106</v>
      </c>
      <c r="D10" s="117" t="s">
        <v>32</v>
      </c>
      <c r="E10" s="114">
        <f ca="1">ROWS(【河南省交通运输厅】:【河南省通信管理局】)-2</f>
        <v>338</v>
      </c>
      <c r="F10" s="117" t="s">
        <v>33</v>
      </c>
      <c r="G10" s="114">
        <f ca="1">ROWS(【河南省国家安全厅】:【河南省国防科工局】)-2</f>
        <v>3</v>
      </c>
      <c r="H10" s="117" t="s">
        <v>34</v>
      </c>
      <c r="I10" s="115">
        <f ca="1">ROWS(【河南省体育局】:【河南省民族宗教事务委员会】)-2</f>
        <v>33</v>
      </c>
    </row>
    <row r="11" ht="19.9" customHeight="1" spans="2:9">
      <c r="B11" s="116" t="s">
        <v>35</v>
      </c>
      <c r="C11" s="114">
        <f ca="1">ROWS(【河南省气象局】:【中国人民银行郑州中心支行】)-2</f>
        <v>27</v>
      </c>
      <c r="D11" s="117" t="s">
        <v>36</v>
      </c>
      <c r="E11" s="114">
        <f ca="1">ROWS(【河南省通信管理局】:【河南省广播电视局】)-2</f>
        <v>19</v>
      </c>
      <c r="F11" s="117" t="s">
        <v>37</v>
      </c>
      <c r="G11" s="114">
        <f ca="1">ROWS(【河南省国防科工局】:【中国铁路郑州局集团有限公司】)-2</f>
        <v>2</v>
      </c>
      <c r="H11" s="117" t="s">
        <v>38</v>
      </c>
      <c r="I11" s="115">
        <f ca="1">ROWS(【河南省退役军人事务厅】:【河南省自然资源厅】)-2</f>
        <v>40</v>
      </c>
    </row>
    <row r="12" ht="19.9" customHeight="1" spans="2:9">
      <c r="B12" s="116" t="s">
        <v>39</v>
      </c>
      <c r="C12" s="114">
        <f ca="1">ROWS(【中国人民银行郑州中心支行】:【河南省工业和信息化厅】)-2</f>
        <v>15</v>
      </c>
      <c r="D12" s="117" t="s">
        <v>40</v>
      </c>
      <c r="E12" s="114">
        <f ca="1">ROWS(【河南省广播电视局】:【河南省公安厅】)-2</f>
        <v>120</v>
      </c>
      <c r="F12" s="117" t="s">
        <v>41</v>
      </c>
      <c r="G12" s="114">
        <f ca="1">ROWS(【中国铁路郑州局集团有限公司】:【河南省科学技术厅】)-2</f>
        <v>2</v>
      </c>
      <c r="H12" s="117" t="s">
        <v>42</v>
      </c>
      <c r="I12" s="115">
        <f ca="1">ROWS(【河南省民族宗教事务委员会】:【河南省退役军人事务厅】)-2</f>
        <v>24</v>
      </c>
    </row>
    <row r="13" ht="19.9" customHeight="1" spans="2:9">
      <c r="B13" s="116" t="s">
        <v>43</v>
      </c>
      <c r="C13" s="114">
        <f ca="1">ROWS(【河南省自然资源厅】:【河南省生态环境厅】)-2</f>
        <v>243</v>
      </c>
      <c r="D13" s="117" t="s">
        <v>44</v>
      </c>
      <c r="E13" s="114">
        <f ca="1">ROWS(【河南省卫生健康委员会】:【河南省商务厅】)-2</f>
        <v>228</v>
      </c>
      <c r="F13" s="118" t="s">
        <v>45</v>
      </c>
      <c r="G13" s="114">
        <v>6</v>
      </c>
      <c r="H13" s="119"/>
      <c r="I13" s="120"/>
    </row>
    <row r="14" ht="19.9" customHeight="1" spans="2:9">
      <c r="B14" s="116" t="s">
        <v>46</v>
      </c>
      <c r="C14" s="114">
        <f ca="1">ROWS(【河南省生态环境厅】:【河南省市场监督管理局】)-2</f>
        <v>142</v>
      </c>
      <c r="D14" s="117" t="s">
        <v>47</v>
      </c>
      <c r="E14" s="114">
        <f ca="1">ROWS(【河南省商务厅】:【河南省档案局】)-2</f>
        <v>70</v>
      </c>
      <c r="F14" s="121">
        <f ca="1">SUM(C3:C17)+SUM(E3:E17)+SUM(G3:G13)+SUM(I3:I13)</f>
        <v>4829</v>
      </c>
      <c r="G14" s="122"/>
      <c r="H14" s="122"/>
      <c r="I14" s="123"/>
    </row>
    <row r="15" ht="19.9" customHeight="1" spans="2:9">
      <c r="B15" s="116" t="s">
        <v>48</v>
      </c>
      <c r="C15" s="114">
        <f ca="1">ROWS(【河南省市场监督管理局】:【河南省电力公司】)-2</f>
        <v>206</v>
      </c>
      <c r="D15" s="117" t="s">
        <v>49</v>
      </c>
      <c r="E15" s="114">
        <f ca="1">ROWS(【河南省档案局】:【河南省地方金融监督管理局】)-2</f>
        <v>27</v>
      </c>
      <c r="F15" s="121"/>
      <c r="G15" s="122"/>
      <c r="H15" s="122"/>
      <c r="I15" s="123"/>
    </row>
    <row r="16" ht="19.9" customHeight="1" spans="2:9">
      <c r="B16" s="116" t="s">
        <v>50</v>
      </c>
      <c r="C16" s="114">
        <f ca="1">ROWS(【河南省电力公司】:【河南省人民政府侨务办公室】)-2</f>
        <v>24</v>
      </c>
      <c r="D16" s="117" t="s">
        <v>51</v>
      </c>
      <c r="E16" s="114">
        <f ca="1">ROWS(【河南省地方金融监督管理局】:【中共河南省委网络安全和信息化委员会办公室】)-2</f>
        <v>70</v>
      </c>
      <c r="F16" s="121"/>
      <c r="G16" s="122"/>
      <c r="H16" s="122"/>
      <c r="I16" s="123"/>
    </row>
    <row r="17" ht="34.15" customHeight="1" spans="2:9">
      <c r="B17" s="124" t="s">
        <v>52</v>
      </c>
      <c r="C17" s="125">
        <f ca="1">ROWS(【河南省人民政府侨务办公室】:【河南省卫生健康委员会】)-2</f>
        <v>10</v>
      </c>
      <c r="D17" s="126" t="s">
        <v>53</v>
      </c>
      <c r="E17" s="125">
        <f ca="1">ROWS(【中共河南省委网络安全和信息化委员会办公室】:【河南省消防救援总队】)-2</f>
        <v>1</v>
      </c>
      <c r="F17" s="127"/>
      <c r="G17" s="128"/>
      <c r="H17" s="128"/>
      <c r="I17" s="129"/>
    </row>
    <row r="19" spans="2:9">
      <c r="B19" s="130"/>
      <c r="C19" s="130"/>
      <c r="D19" s="130"/>
      <c r="E19" s="130"/>
    </row>
    <row r="20" spans="2:9">
      <c r="B20" s="130"/>
      <c r="C20" s="130"/>
      <c r="D20" s="130"/>
      <c r="E20" s="130"/>
    </row>
    <row r="22" spans="2:9">
      <c r="F22" s="130"/>
      <c r="G22" s="130"/>
      <c r="H22" s="130"/>
      <c r="I22" s="130"/>
    </row>
    <row r="23" spans="2:9">
      <c r="F23" s="130"/>
      <c r="G23" s="130"/>
      <c r="H23" s="130"/>
      <c r="I23" s="130"/>
    </row>
    <row r="24" spans="2:9">
      <c r="F24" s="130"/>
      <c r="G24" s="130"/>
      <c r="H24" s="130"/>
      <c r="I24" s="130"/>
    </row>
    <row r="25" spans="2:9">
      <c r="F25" s="130"/>
      <c r="G25" s="130"/>
      <c r="H25" s="130"/>
      <c r="I25" s="130"/>
    </row>
    <row r="26" spans="2:9">
      <c r="F26" s="130"/>
      <c r="G26" s="130"/>
      <c r="H26" s="130"/>
      <c r="I26" s="130"/>
    </row>
    <row r="27" spans="2:9">
      <c r="F27" s="130"/>
      <c r="G27" s="130"/>
      <c r="H27" s="130"/>
      <c r="I27" s="130"/>
    </row>
  </sheetData>
  <sheetProtection formatCells="0" insertHyperlinks="0" autoFilter="0"/>
  <mergeCells count="2">
    <mergeCell ref="B1:I1"/>
    <mergeCell ref="F14:I17"/>
  </mergeCells>
  <conditionalFormatting sqref="G13">
    <cfRule type="colorScale" priority="1">
      <colorScale>
        <cfvo type="min"/>
        <cfvo type="max"/>
        <color theme="5" tint="0.79985961485641"/>
        <color theme="5" tint="0.399853511154515"/>
      </colorScale>
    </cfRule>
  </conditionalFormatting>
  <conditionalFormatting sqref="C15">
    <cfRule type="colorScale" priority="10">
      <colorScale>
        <cfvo type="min"/>
        <cfvo type="max"/>
        <color theme="5" tint="0.79985961485641"/>
        <color theme="5" tint="0.399853511154515"/>
      </colorScale>
    </cfRule>
  </conditionalFormatting>
  <conditionalFormatting sqref="E3:E17">
    <cfRule type="colorScale" priority="9">
      <colorScale>
        <cfvo type="min"/>
        <cfvo type="max"/>
        <color theme="5" tint="0.79985961485641"/>
        <color theme="5" tint="0.399853511154515"/>
      </colorScale>
    </cfRule>
  </conditionalFormatting>
  <conditionalFormatting sqref="G3:G12">
    <cfRule type="colorScale" priority="7">
      <colorScale>
        <cfvo type="min"/>
        <cfvo type="max"/>
        <color theme="5" tint="0.79985961485641"/>
        <color theme="5" tint="0.399853511154515"/>
      </colorScale>
    </cfRule>
  </conditionalFormatting>
  <conditionalFormatting sqref="I3:I12">
    <cfRule type="colorScale" priority="4">
      <colorScale>
        <cfvo type="min"/>
        <cfvo type="max"/>
        <color theme="5" tint="0.79985961485641"/>
        <color theme="5" tint="0.399853511154515"/>
      </colorScale>
    </cfRule>
  </conditionalFormatting>
  <conditionalFormatting sqref="I3:I12 C3:C17 E3:E17 G3:G12">
    <cfRule type="colorScale" priority="11">
      <colorScale>
        <cfvo type="min"/>
        <cfvo type="max"/>
        <color theme="5" tint="0.79985961485641"/>
        <color theme="5" tint="0.399853511154515"/>
      </colorScale>
    </cfRule>
  </conditionalFormatting>
  <hyperlinks>
    <hyperlink ref="B3" location="【河南省省直公积金中心】" display="河南省省直公积金中心"/>
    <hyperlink ref="B4" location="【河南省财政厅】" display="河南省财政厅"/>
    <hyperlink ref="B5" location="【河南省残疾人联合会】" display="河南省残疾人联合会"/>
    <hyperlink ref="B6" location="【河南省住房和城乡建设厅】" display="河南省住房和城乡建设厅"/>
    <hyperlink ref="B7" location="【河南省医疗保障局】" display="河南省医疗保障局"/>
    <hyperlink ref="B8" location="【河南省人民政府外事办公室】" display="河南省人民政府外事办公室"/>
    <hyperlink ref="B9" location="【河南省司法厅】" display="河南省司法厅"/>
    <hyperlink ref="B10" location="【河南省教育厅】" display="河南省教育厅"/>
    <hyperlink ref="B11" location="【河南省气象局】" display="河南省气象局"/>
    <hyperlink ref="B12" location="【中国人民银行郑州中心支行】" display="中国人民银行郑州中心支行"/>
    <hyperlink ref="B13" location="【河南省自然资源厅】" display="河南省自然资源厅"/>
    <hyperlink ref="B14" location="【河南省生态环境厅】" display="河南省生态环境厅"/>
    <hyperlink ref="B15" location="【河南省市场监督管理局】" display="河南省市场监督管理局"/>
    <hyperlink ref="B16" location="【河南省电力公司】" display="河南省电力公司"/>
    <hyperlink ref="B17" location="【河南省人民政府侨务办公室】" display="河南省人民政府侨务办公室"/>
    <hyperlink ref="D3" location="【河南省农业农村厅】" display="河南省农业农村厅"/>
    <hyperlink ref="D4" location="【河南省新闻出版局】" display="河南省新闻出版局"/>
    <hyperlink ref="D5" location="【河南省应急管理厅】" display="河南省应急管理厅"/>
    <hyperlink ref="D6" location="【河南省林业局】" display="河南省林业局"/>
    <hyperlink ref="D7" location="【河南省统计局】" display="河南省统计局"/>
    <hyperlink ref="D8" location="【河南省工业和信息化厅】" display="河南省工业和信息化厅"/>
    <hyperlink ref="D9" location="【中国烟草总公司河南省公司】" display="中国烟草总公司河南省公司"/>
    <hyperlink ref="D10" location="【河南省交通运输厅】" display="河南省交通运输厅"/>
    <hyperlink ref="D11" location="【河南省通信管理局】" display="河南省通信管理局"/>
    <hyperlink ref="D12" location="【河南省广播电视局】" display="河南省广播电视局"/>
    <hyperlink ref="D13" location="【河南省卫生健康委员会】" display="河南省卫生健康委员会"/>
    <hyperlink ref="D14" location="【河南省商务厅】" display="河南省商务厅"/>
    <hyperlink ref="D15" location="【河南省档案局】" display="河南省档案局"/>
    <hyperlink ref="D16" location="【河南省地方金融监督管理局】" display="河南省地方金融监督管理局"/>
    <hyperlink ref="D17" location="【中共河南省委网络安全和信息化委员会办公室】" display="中共河南省委网络安全和信息化委员会办公室"/>
    <hyperlink ref="F3" location="【河南省药品监督管理局】" display="河南省药品监督管理局"/>
    <hyperlink ref="F4" location="【河南省发展和改革委员会】" display="河南省发展和改革委员会"/>
    <hyperlink ref="F5" location="【河南省人民防空办公室】" display="河南省人民防空办公室"/>
    <hyperlink ref="F6" location="【河南煤矿安全监察局】" display="河南煤矿安全监察局"/>
    <hyperlink ref="F7" location="【河南省邮政管理局】" display="河南省邮政管理局"/>
    <hyperlink ref="F8" location="【河南省公安厅】" display="河南省公安厅"/>
    <hyperlink ref="F9" location="【河南省文化和旅游厅】" display="河南省文化和旅游厅"/>
    <hyperlink ref="F10" location="【河南省国家安全厅】" display="河南省国家安全厅"/>
    <hyperlink ref="F11" location="【河南省国防科工局】" display="河南省国防科工局"/>
    <hyperlink ref="F12" location="【中国铁路郑州局集团有限公司】" display="中国铁路郑州局集团有限公司"/>
    <hyperlink ref="H3" location="【国家税务总局河南省税务局】" display="国家税务总局河南省税务局"/>
    <hyperlink ref="H4" location="【河南省水利厅】" display="河南省水利厅"/>
    <hyperlink ref="H5" location="【河南省民政厅】" display="河南省民政厅"/>
    <hyperlink ref="H6" location="【河南省文物局】" display="河南省文物局"/>
    <hyperlink ref="H7" location="【河南省粮食和物资储备局】" display="河南省粮食和物资储备局"/>
    <hyperlink ref="H8" location="【河南省科学技术厅】" display="河南省科学技术厅"/>
    <hyperlink ref="H9" location="【河南省人力资源和社会保障厅】" display="河南省人力资源和社会保障厅"/>
    <hyperlink ref="H10" location="【河南省体育局】" display="河南省体育局"/>
    <hyperlink ref="H11" location="【河南省退役军人事务厅】" display="河南省退役军人事务厅"/>
    <hyperlink ref="H12" location="【河南省民族宗教事务委员会】" display="河南省民族宗教事务委员会"/>
    <hyperlink ref="F13" location="【河南省消防救援总队】" display="河南省消防救援总队"/>
  </hyperlink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4881"/>
  <sheetViews>
    <sheetView workbookViewId="0">
      <pane ySplit="2" topLeftCell="A4014" activePane="bottomLeft" state="frozen"/>
      <selection/>
      <selection pane="bottomLeft" activeCell="E4027" sqref="E4027"/>
    </sheetView>
  </sheetViews>
  <sheetFormatPr defaultColWidth="8.88333333333333" defaultRowHeight="30" customHeight="1"/>
  <cols>
    <col min="1" max="1" width="5.63333333333333" style="101" customWidth="1"/>
    <col min="2" max="2" width="35.75" style="102" customWidth="1"/>
    <col min="3" max="3" width="35.25" style="102" customWidth="1"/>
    <col min="4" max="4" width="16.6666666666667" style="58" customWidth="1"/>
    <col min="5" max="5" width="8.91666666666667" style="59" customWidth="1"/>
    <col min="6" max="6" width="51.5" style="103" customWidth="1"/>
    <col min="7" max="7" width="16.75" style="58" customWidth="1"/>
    <col min="8" max="8" width="21" style="58" customWidth="1"/>
    <col min="9" max="9" width="8.88333333333333" style="1"/>
    <col min="10" max="10" width="11.3833333333333" style="1" customWidth="1"/>
    <col min="11" max="16384" width="8.88333333333333" style="1"/>
  </cols>
  <sheetData>
    <row r="1" ht="40.15" customHeight="1" spans="1:8">
      <c r="A1" s="8" t="s">
        <v>0</v>
      </c>
      <c r="B1" s="8"/>
      <c r="C1" s="8"/>
      <c r="D1" s="8"/>
      <c r="E1" s="8"/>
      <c r="F1" s="8"/>
      <c r="G1" s="8"/>
      <c r="H1" s="8"/>
    </row>
    <row r="2" s="2" customFormat="1" customHeight="1" spans="1:8">
      <c r="A2" s="9" t="s">
        <v>54</v>
      </c>
      <c r="B2" s="10" t="s">
        <v>55</v>
      </c>
      <c r="C2" s="10" t="s">
        <v>56</v>
      </c>
      <c r="D2" s="10" t="s">
        <v>57</v>
      </c>
      <c r="E2" s="10" t="s">
        <v>58</v>
      </c>
      <c r="F2" s="10" t="s">
        <v>59</v>
      </c>
      <c r="G2" s="10" t="s">
        <v>60</v>
      </c>
      <c r="H2" s="10" t="s">
        <v>61</v>
      </c>
    </row>
    <row r="3" hidden="1" customHeight="1" spans="1:8">
      <c r="A3" s="104" t="s">
        <v>62</v>
      </c>
      <c r="B3" s="104"/>
      <c r="C3" s="104"/>
      <c r="D3" s="104"/>
      <c r="E3" s="104"/>
      <c r="F3" s="104"/>
      <c r="G3" s="104"/>
      <c r="H3" s="104"/>
    </row>
    <row r="4" hidden="1" customHeight="1" spans="1:8">
      <c r="A4" s="11">
        <f ca="1">ROWS(【河南省财政厅】:A4)-1</f>
        <v>1</v>
      </c>
      <c r="B4" s="11" t="s">
        <v>63</v>
      </c>
      <c r="C4" s="11" t="s">
        <v>63</v>
      </c>
      <c r="D4" s="11" t="s">
        <v>64</v>
      </c>
      <c r="E4" s="11" t="s">
        <v>65</v>
      </c>
      <c r="F4" s="11" t="s">
        <v>66</v>
      </c>
      <c r="G4" s="11" t="s">
        <v>67</v>
      </c>
      <c r="H4" s="11" t="s">
        <v>7</v>
      </c>
    </row>
    <row r="5" hidden="1" customHeight="1" spans="1:8">
      <c r="A5" s="11">
        <f ca="1">ROWS(【河南省财政厅】:A5)-1</f>
        <v>2</v>
      </c>
      <c r="B5" s="11" t="s">
        <v>63</v>
      </c>
      <c r="C5" s="11" t="s">
        <v>63</v>
      </c>
      <c r="D5" s="11" t="s">
        <v>64</v>
      </c>
      <c r="E5" s="11" t="s">
        <v>68</v>
      </c>
      <c r="F5" s="11" t="s">
        <v>69</v>
      </c>
      <c r="G5" s="11" t="s">
        <v>67</v>
      </c>
      <c r="H5" s="11" t="s">
        <v>7</v>
      </c>
    </row>
    <row r="6" hidden="1" customHeight="1" spans="1:8">
      <c r="A6" s="11">
        <f ca="1">ROWS(【河南省财政厅】:A6)-1</f>
        <v>3</v>
      </c>
      <c r="B6" s="11" t="s">
        <v>63</v>
      </c>
      <c r="C6" s="11" t="s">
        <v>63</v>
      </c>
      <c r="D6" s="11" t="s">
        <v>64</v>
      </c>
      <c r="E6" s="11" t="s">
        <v>70</v>
      </c>
      <c r="F6" s="11" t="s">
        <v>71</v>
      </c>
      <c r="G6" s="11" t="s">
        <v>67</v>
      </c>
      <c r="H6" s="11" t="s">
        <v>7</v>
      </c>
    </row>
    <row r="7" hidden="1" customHeight="1" spans="1:8">
      <c r="A7" s="11">
        <f ca="1">ROWS(【河南省财政厅】:A7)-1</f>
        <v>4</v>
      </c>
      <c r="B7" s="11" t="s">
        <v>72</v>
      </c>
      <c r="C7" s="11" t="s">
        <v>72</v>
      </c>
      <c r="D7" s="11" t="s">
        <v>64</v>
      </c>
      <c r="E7" s="11" t="s">
        <v>73</v>
      </c>
      <c r="F7" s="11" t="s">
        <v>74</v>
      </c>
      <c r="G7" s="11" t="s">
        <v>67</v>
      </c>
      <c r="H7" s="11" t="s">
        <v>7</v>
      </c>
    </row>
    <row r="8" hidden="1" customHeight="1" spans="1:8">
      <c r="A8" s="11">
        <f ca="1">ROWS(【河南省财政厅】:A8)-1</f>
        <v>5</v>
      </c>
      <c r="B8" s="11" t="s">
        <v>72</v>
      </c>
      <c r="C8" s="11" t="s">
        <v>72</v>
      </c>
      <c r="D8" s="11" t="s">
        <v>64</v>
      </c>
      <c r="E8" s="11" t="s">
        <v>73</v>
      </c>
      <c r="F8" s="11" t="s">
        <v>75</v>
      </c>
      <c r="G8" s="11" t="s">
        <v>67</v>
      </c>
      <c r="H8" s="11" t="s">
        <v>7</v>
      </c>
    </row>
    <row r="9" customHeight="1" spans="1:8">
      <c r="A9" s="11">
        <f ca="1">ROWS(【河南省财政厅】:A9)-1</f>
        <v>6</v>
      </c>
      <c r="B9" s="11" t="s">
        <v>76</v>
      </c>
      <c r="C9" s="11" t="s">
        <v>76</v>
      </c>
      <c r="D9" s="11" t="s">
        <v>64</v>
      </c>
      <c r="E9" s="11" t="s">
        <v>77</v>
      </c>
      <c r="F9" s="11" t="s">
        <v>76</v>
      </c>
      <c r="G9" s="11" t="s">
        <v>78</v>
      </c>
      <c r="H9" s="11" t="s">
        <v>7</v>
      </c>
    </row>
    <row r="10" hidden="1" customHeight="1" spans="1:8">
      <c r="A10" s="11">
        <f ca="1">ROWS(【河南省财政厅】:A10)-1</f>
        <v>7</v>
      </c>
      <c r="B10" s="11" t="s">
        <v>79</v>
      </c>
      <c r="C10" s="11" t="s">
        <v>79</v>
      </c>
      <c r="D10" s="11" t="s">
        <v>64</v>
      </c>
      <c r="E10" s="11" t="s">
        <v>80</v>
      </c>
      <c r="F10" s="11" t="s">
        <v>81</v>
      </c>
      <c r="G10" s="11" t="s">
        <v>67</v>
      </c>
      <c r="H10" s="11" t="s">
        <v>7</v>
      </c>
    </row>
    <row r="11" hidden="1" customHeight="1" spans="1:8">
      <c r="A11" s="11">
        <f ca="1">ROWS(【河南省财政厅】:A11)-1</f>
        <v>8</v>
      </c>
      <c r="B11" s="11" t="s">
        <v>79</v>
      </c>
      <c r="C11" s="11" t="s">
        <v>79</v>
      </c>
      <c r="D11" s="11" t="s">
        <v>64</v>
      </c>
      <c r="E11" s="11" t="s">
        <v>80</v>
      </c>
      <c r="F11" s="11" t="s">
        <v>82</v>
      </c>
      <c r="G11" s="11" t="s">
        <v>67</v>
      </c>
      <c r="H11" s="11" t="s">
        <v>7</v>
      </c>
    </row>
    <row r="12" hidden="1" customHeight="1" spans="1:8">
      <c r="A12" s="11">
        <f ca="1">ROWS(【河南省财政厅】:A12)-1</f>
        <v>9</v>
      </c>
      <c r="B12" s="11" t="s">
        <v>79</v>
      </c>
      <c r="C12" s="11" t="s">
        <v>79</v>
      </c>
      <c r="D12" s="11" t="s">
        <v>64</v>
      </c>
      <c r="E12" s="11" t="s">
        <v>80</v>
      </c>
      <c r="F12" s="11" t="s">
        <v>83</v>
      </c>
      <c r="G12" s="11" t="s">
        <v>67</v>
      </c>
      <c r="H12" s="11" t="s">
        <v>7</v>
      </c>
    </row>
    <row r="13" hidden="1" customHeight="1" spans="1:8">
      <c r="A13" s="11">
        <f ca="1">ROWS(【河南省财政厅】:A13)-1</f>
        <v>10</v>
      </c>
      <c r="B13" s="11" t="s">
        <v>79</v>
      </c>
      <c r="C13" s="11" t="s">
        <v>79</v>
      </c>
      <c r="D13" s="11" t="s">
        <v>64</v>
      </c>
      <c r="E13" s="11" t="s">
        <v>80</v>
      </c>
      <c r="F13" s="11" t="s">
        <v>84</v>
      </c>
      <c r="G13" s="11" t="s">
        <v>67</v>
      </c>
      <c r="H13" s="11" t="s">
        <v>7</v>
      </c>
    </row>
    <row r="14" hidden="1" customHeight="1" spans="1:8">
      <c r="A14" s="11">
        <f ca="1">ROWS(【河南省财政厅】:A14)-1</f>
        <v>11</v>
      </c>
      <c r="B14" s="11" t="s">
        <v>79</v>
      </c>
      <c r="C14" s="11" t="s">
        <v>79</v>
      </c>
      <c r="D14" s="11" t="s">
        <v>64</v>
      </c>
      <c r="E14" s="11" t="s">
        <v>80</v>
      </c>
      <c r="F14" s="11" t="s">
        <v>85</v>
      </c>
      <c r="G14" s="11" t="s">
        <v>67</v>
      </c>
      <c r="H14" s="11" t="s">
        <v>7</v>
      </c>
    </row>
    <row r="15" customHeight="1" spans="1:8">
      <c r="A15" s="11">
        <f ca="1">ROWS(【河南省财政厅】:A15)-1</f>
        <v>12</v>
      </c>
      <c r="B15" s="11" t="s">
        <v>86</v>
      </c>
      <c r="C15" s="11" t="s">
        <v>86</v>
      </c>
      <c r="D15" s="11" t="s">
        <v>87</v>
      </c>
      <c r="E15" s="11" t="s">
        <v>88</v>
      </c>
      <c r="F15" s="11" t="s">
        <v>86</v>
      </c>
      <c r="G15" s="11" t="s">
        <v>89</v>
      </c>
      <c r="H15" s="11" t="s">
        <v>90</v>
      </c>
    </row>
    <row r="16" hidden="1" customHeight="1" spans="1:8">
      <c r="A16" s="11">
        <f ca="1">ROWS(【河南省财政厅】:A16)-1</f>
        <v>13</v>
      </c>
      <c r="B16" s="11" t="s">
        <v>91</v>
      </c>
      <c r="C16" s="11" t="s">
        <v>91</v>
      </c>
      <c r="D16" s="11" t="s">
        <v>87</v>
      </c>
      <c r="E16" s="11" t="s">
        <v>92</v>
      </c>
      <c r="F16" s="11" t="s">
        <v>93</v>
      </c>
      <c r="G16" s="11" t="s">
        <v>67</v>
      </c>
      <c r="H16" s="11" t="s">
        <v>90</v>
      </c>
    </row>
    <row r="17" customHeight="1" spans="1:8">
      <c r="A17" s="11">
        <f ca="1">ROWS(【河南省财政厅】:A17)-1</f>
        <v>14</v>
      </c>
      <c r="B17" s="11" t="s">
        <v>94</v>
      </c>
      <c r="C17" s="11" t="s">
        <v>94</v>
      </c>
      <c r="D17" s="11" t="s">
        <v>95</v>
      </c>
      <c r="E17" s="11" t="s">
        <v>96</v>
      </c>
      <c r="F17" s="11" t="s">
        <v>94</v>
      </c>
      <c r="G17" s="11" t="s">
        <v>89</v>
      </c>
      <c r="H17" s="11" t="s">
        <v>7</v>
      </c>
    </row>
    <row r="18" hidden="1" customHeight="1" spans="1:8">
      <c r="A18" s="11">
        <f ca="1">ROWS(【河南省财政厅】:A18)-1</f>
        <v>15</v>
      </c>
      <c r="B18" s="11" t="s">
        <v>97</v>
      </c>
      <c r="C18" s="11" t="s">
        <v>97</v>
      </c>
      <c r="D18" s="11" t="s">
        <v>98</v>
      </c>
      <c r="E18" s="11" t="s">
        <v>99</v>
      </c>
      <c r="F18" s="11" t="s">
        <v>100</v>
      </c>
      <c r="G18" s="11" t="s">
        <v>67</v>
      </c>
      <c r="H18" s="11" t="s">
        <v>7</v>
      </c>
    </row>
    <row r="19" hidden="1" customHeight="1" spans="1:8">
      <c r="A19" s="11">
        <f ca="1">ROWS(【河南省财政厅】:A19)-1</f>
        <v>16</v>
      </c>
      <c r="B19" s="11" t="s">
        <v>97</v>
      </c>
      <c r="C19" s="11" t="s">
        <v>97</v>
      </c>
      <c r="D19" s="11" t="s">
        <v>98</v>
      </c>
      <c r="E19" s="11" t="s">
        <v>99</v>
      </c>
      <c r="F19" s="11" t="s">
        <v>101</v>
      </c>
      <c r="G19" s="11" t="s">
        <v>67</v>
      </c>
      <c r="H19" s="11" t="s">
        <v>7</v>
      </c>
    </row>
    <row r="20" hidden="1" customHeight="1" spans="1:8">
      <c r="A20" s="11">
        <f ca="1">ROWS(【河南省财政厅】:A20)-1</f>
        <v>17</v>
      </c>
      <c r="B20" s="11" t="s">
        <v>97</v>
      </c>
      <c r="C20" s="11" t="s">
        <v>97</v>
      </c>
      <c r="D20" s="11" t="s">
        <v>98</v>
      </c>
      <c r="E20" s="11" t="s">
        <v>102</v>
      </c>
      <c r="F20" s="11" t="s">
        <v>103</v>
      </c>
      <c r="G20" s="11" t="s">
        <v>67</v>
      </c>
      <c r="H20" s="11" t="s">
        <v>7</v>
      </c>
    </row>
    <row r="21" hidden="1" customHeight="1" spans="1:8">
      <c r="A21" s="11">
        <f ca="1">ROWS(【河南省财政厅】:A21)-1</f>
        <v>18</v>
      </c>
      <c r="B21" s="11" t="s">
        <v>97</v>
      </c>
      <c r="C21" s="11" t="s">
        <v>97</v>
      </c>
      <c r="D21" s="11" t="s">
        <v>98</v>
      </c>
      <c r="E21" s="11" t="s">
        <v>102</v>
      </c>
      <c r="F21" s="11" t="s">
        <v>104</v>
      </c>
      <c r="G21" s="11" t="s">
        <v>67</v>
      </c>
      <c r="H21" s="11" t="s">
        <v>7</v>
      </c>
    </row>
    <row r="22" hidden="1" customHeight="1" spans="1:8">
      <c r="A22" s="11">
        <f ca="1">ROWS(【河南省财政厅】:A22)-1</f>
        <v>19</v>
      </c>
      <c r="B22" s="11" t="s">
        <v>97</v>
      </c>
      <c r="C22" s="11" t="s">
        <v>97</v>
      </c>
      <c r="D22" s="11" t="s">
        <v>98</v>
      </c>
      <c r="E22" s="11" t="s">
        <v>102</v>
      </c>
      <c r="F22" s="11" t="s">
        <v>105</v>
      </c>
      <c r="G22" s="11" t="s">
        <v>67</v>
      </c>
      <c r="H22" s="11" t="s">
        <v>7</v>
      </c>
    </row>
    <row r="23" hidden="1" customHeight="1" spans="1:8">
      <c r="A23" s="11">
        <f ca="1">ROWS(【河南省财政厅】:A23)-1</f>
        <v>20</v>
      </c>
      <c r="B23" s="11" t="s">
        <v>97</v>
      </c>
      <c r="C23" s="11" t="s">
        <v>97</v>
      </c>
      <c r="D23" s="11" t="s">
        <v>98</v>
      </c>
      <c r="E23" s="11" t="s">
        <v>102</v>
      </c>
      <c r="F23" s="11" t="s">
        <v>106</v>
      </c>
      <c r="G23" s="11" t="s">
        <v>67</v>
      </c>
      <c r="H23" s="11" t="s">
        <v>7</v>
      </c>
    </row>
    <row r="24" hidden="1" customHeight="1" spans="1:8">
      <c r="A24" s="11">
        <f ca="1">ROWS(【河南省财政厅】:A24)-1</f>
        <v>21</v>
      </c>
      <c r="B24" s="11" t="s">
        <v>97</v>
      </c>
      <c r="C24" s="11" t="s">
        <v>97</v>
      </c>
      <c r="D24" s="11" t="s">
        <v>98</v>
      </c>
      <c r="E24" s="11" t="s">
        <v>102</v>
      </c>
      <c r="F24" s="11" t="s">
        <v>107</v>
      </c>
      <c r="G24" s="11" t="s">
        <v>67</v>
      </c>
      <c r="H24" s="11" t="s">
        <v>7</v>
      </c>
    </row>
    <row r="25" hidden="1" customHeight="1" spans="1:8">
      <c r="A25" s="11">
        <f ca="1">ROWS(【河南省财政厅】:A25)-1</f>
        <v>22</v>
      </c>
      <c r="B25" s="11" t="s">
        <v>97</v>
      </c>
      <c r="C25" s="11" t="s">
        <v>97</v>
      </c>
      <c r="D25" s="11" t="s">
        <v>98</v>
      </c>
      <c r="E25" s="11" t="s">
        <v>108</v>
      </c>
      <c r="F25" s="11" t="s">
        <v>109</v>
      </c>
      <c r="G25" s="11" t="s">
        <v>67</v>
      </c>
      <c r="H25" s="11" t="s">
        <v>7</v>
      </c>
    </row>
    <row r="26" hidden="1" customHeight="1" spans="1:8">
      <c r="A26" s="11">
        <f ca="1">ROWS(【河南省财政厅】:A26)-1</f>
        <v>23</v>
      </c>
      <c r="B26" s="11" t="s">
        <v>97</v>
      </c>
      <c r="C26" s="11" t="s">
        <v>97</v>
      </c>
      <c r="D26" s="11" t="s">
        <v>98</v>
      </c>
      <c r="E26" s="11" t="s">
        <v>108</v>
      </c>
      <c r="F26" s="11" t="s">
        <v>110</v>
      </c>
      <c r="G26" s="11" t="s">
        <v>67</v>
      </c>
      <c r="H26" s="11" t="s">
        <v>7</v>
      </c>
    </row>
    <row r="27" hidden="1" customHeight="1" spans="1:8">
      <c r="A27" s="104" t="s">
        <v>111</v>
      </c>
      <c r="B27" s="104"/>
      <c r="C27" s="104"/>
      <c r="D27" s="104"/>
      <c r="E27" s="104"/>
      <c r="F27" s="104"/>
      <c r="G27" s="104"/>
      <c r="H27" s="104"/>
    </row>
    <row r="28" customHeight="1" spans="1:8">
      <c r="A28" s="11">
        <f ca="1">ROWS(【河南省医疗保障局】:A28)-1</f>
        <v>1</v>
      </c>
      <c r="B28" s="11" t="s">
        <v>112</v>
      </c>
      <c r="C28" s="11" t="s">
        <v>113</v>
      </c>
      <c r="D28" s="11" t="s">
        <v>114</v>
      </c>
      <c r="E28" s="11" t="s">
        <v>115</v>
      </c>
      <c r="F28" s="11" t="s">
        <v>113</v>
      </c>
      <c r="G28" s="11" t="s">
        <v>89</v>
      </c>
      <c r="H28" s="11" t="s">
        <v>19</v>
      </c>
    </row>
    <row r="29" customHeight="1" spans="1:8">
      <c r="A29" s="11">
        <f ca="1">ROWS(【河南省医疗保障局】:A29)-1</f>
        <v>2</v>
      </c>
      <c r="B29" s="11" t="s">
        <v>112</v>
      </c>
      <c r="C29" s="11" t="s">
        <v>116</v>
      </c>
      <c r="D29" s="11" t="s">
        <v>114</v>
      </c>
      <c r="E29" s="11" t="s">
        <v>115</v>
      </c>
      <c r="F29" s="11" t="s">
        <v>117</v>
      </c>
      <c r="G29" s="11" t="s">
        <v>89</v>
      </c>
      <c r="H29" s="11" t="s">
        <v>19</v>
      </c>
    </row>
    <row r="30" customHeight="1" spans="1:8">
      <c r="A30" s="11">
        <f ca="1">ROWS(【河南省医疗保障局】:A30)-1</f>
        <v>3</v>
      </c>
      <c r="B30" s="11" t="s">
        <v>112</v>
      </c>
      <c r="C30" s="11" t="s">
        <v>116</v>
      </c>
      <c r="D30" s="11" t="s">
        <v>114</v>
      </c>
      <c r="E30" s="11" t="s">
        <v>115</v>
      </c>
      <c r="F30" s="11" t="s">
        <v>118</v>
      </c>
      <c r="G30" s="11" t="s">
        <v>89</v>
      </c>
      <c r="H30" s="11" t="s">
        <v>19</v>
      </c>
    </row>
    <row r="31" customHeight="1" spans="1:8">
      <c r="A31" s="11">
        <f ca="1">ROWS(【河南省医疗保障局】:A31)-1</f>
        <v>4</v>
      </c>
      <c r="B31" s="11" t="s">
        <v>112</v>
      </c>
      <c r="C31" s="11" t="s">
        <v>116</v>
      </c>
      <c r="D31" s="11" t="s">
        <v>114</v>
      </c>
      <c r="E31" s="11" t="s">
        <v>115</v>
      </c>
      <c r="F31" s="11" t="s">
        <v>119</v>
      </c>
      <c r="G31" s="11" t="s">
        <v>89</v>
      </c>
      <c r="H31" s="11" t="s">
        <v>19</v>
      </c>
    </row>
    <row r="32" customHeight="1" spans="1:8">
      <c r="A32" s="11">
        <f ca="1">ROWS(【河南省医疗保障局】:A32)-1</f>
        <v>5</v>
      </c>
      <c r="B32" s="11" t="s">
        <v>112</v>
      </c>
      <c r="C32" s="11" t="s">
        <v>116</v>
      </c>
      <c r="D32" s="11" t="s">
        <v>114</v>
      </c>
      <c r="E32" s="11" t="s">
        <v>115</v>
      </c>
      <c r="F32" s="11" t="s">
        <v>120</v>
      </c>
      <c r="G32" s="11" t="s">
        <v>89</v>
      </c>
      <c r="H32" s="11" t="s">
        <v>19</v>
      </c>
    </row>
    <row r="33" customHeight="1" spans="1:8">
      <c r="A33" s="11">
        <f ca="1">ROWS(【河南省医疗保障局】:A33)-1</f>
        <v>6</v>
      </c>
      <c r="B33" s="11" t="s">
        <v>112</v>
      </c>
      <c r="C33" s="11" t="s">
        <v>116</v>
      </c>
      <c r="D33" s="11" t="s">
        <v>114</v>
      </c>
      <c r="E33" s="11" t="s">
        <v>115</v>
      </c>
      <c r="F33" s="11" t="s">
        <v>121</v>
      </c>
      <c r="G33" s="11" t="s">
        <v>89</v>
      </c>
      <c r="H33" s="11" t="s">
        <v>19</v>
      </c>
    </row>
    <row r="34" customHeight="1" spans="1:8">
      <c r="A34" s="11">
        <f ca="1">ROWS(【河南省医疗保障局】:A34)-1</f>
        <v>7</v>
      </c>
      <c r="B34" s="11" t="s">
        <v>112</v>
      </c>
      <c r="C34" s="11" t="s">
        <v>116</v>
      </c>
      <c r="D34" s="11" t="s">
        <v>114</v>
      </c>
      <c r="E34" s="11" t="s">
        <v>115</v>
      </c>
      <c r="F34" s="11" t="s">
        <v>122</v>
      </c>
      <c r="G34" s="11" t="s">
        <v>89</v>
      </c>
      <c r="H34" s="11" t="s">
        <v>19</v>
      </c>
    </row>
    <row r="35" customHeight="1" spans="1:8">
      <c r="A35" s="11">
        <f ca="1">ROWS(【河南省医疗保障局】:A35)-1</f>
        <v>8</v>
      </c>
      <c r="B35" s="11" t="s">
        <v>112</v>
      </c>
      <c r="C35" s="11" t="s">
        <v>116</v>
      </c>
      <c r="D35" s="11" t="s">
        <v>114</v>
      </c>
      <c r="E35" s="11" t="s">
        <v>115</v>
      </c>
      <c r="F35" s="11" t="s">
        <v>123</v>
      </c>
      <c r="G35" s="11" t="s">
        <v>89</v>
      </c>
      <c r="H35" s="11" t="s">
        <v>19</v>
      </c>
    </row>
    <row r="36" customHeight="1" spans="1:8">
      <c r="A36" s="11">
        <f ca="1">ROWS(【河南省医疗保障局】:A36)-1</f>
        <v>9</v>
      </c>
      <c r="B36" s="11" t="s">
        <v>112</v>
      </c>
      <c r="C36" s="11" t="s">
        <v>124</v>
      </c>
      <c r="D36" s="11" t="s">
        <v>114</v>
      </c>
      <c r="E36" s="11" t="s">
        <v>125</v>
      </c>
      <c r="F36" s="11" t="s">
        <v>124</v>
      </c>
      <c r="G36" s="11" t="s">
        <v>126</v>
      </c>
      <c r="H36" s="11" t="s">
        <v>19</v>
      </c>
    </row>
    <row r="37" customHeight="1" spans="1:8">
      <c r="A37" s="11">
        <f ca="1">ROWS(【河南省医疗保障局】:A37)-1</f>
        <v>10</v>
      </c>
      <c r="B37" s="11" t="s">
        <v>112</v>
      </c>
      <c r="C37" s="11" t="s">
        <v>124</v>
      </c>
      <c r="D37" s="11" t="s">
        <v>114</v>
      </c>
      <c r="E37" s="11" t="s">
        <v>125</v>
      </c>
      <c r="F37" s="11" t="s">
        <v>127</v>
      </c>
      <c r="G37" s="11" t="s">
        <v>126</v>
      </c>
      <c r="H37" s="11" t="s">
        <v>19</v>
      </c>
    </row>
    <row r="38" customHeight="1" spans="1:8">
      <c r="A38" s="11">
        <f ca="1">ROWS(【河南省医疗保障局】:A38)-1</f>
        <v>11</v>
      </c>
      <c r="B38" s="11" t="s">
        <v>112</v>
      </c>
      <c r="C38" s="11" t="s">
        <v>124</v>
      </c>
      <c r="D38" s="11" t="s">
        <v>114</v>
      </c>
      <c r="E38" s="11" t="s">
        <v>125</v>
      </c>
      <c r="F38" s="11" t="s">
        <v>128</v>
      </c>
      <c r="G38" s="11" t="s">
        <v>126</v>
      </c>
      <c r="H38" s="11" t="s">
        <v>19</v>
      </c>
    </row>
    <row r="39" customHeight="1" spans="1:8">
      <c r="A39" s="11">
        <f ca="1">ROWS(【河南省医疗保障局】:A39)-1</f>
        <v>12</v>
      </c>
      <c r="B39" s="11" t="s">
        <v>112</v>
      </c>
      <c r="C39" s="11" t="s">
        <v>124</v>
      </c>
      <c r="D39" s="11" t="s">
        <v>114</v>
      </c>
      <c r="E39" s="11" t="s">
        <v>125</v>
      </c>
      <c r="F39" s="11" t="s">
        <v>129</v>
      </c>
      <c r="G39" s="11" t="s">
        <v>126</v>
      </c>
      <c r="H39" s="11" t="s">
        <v>19</v>
      </c>
    </row>
    <row r="40" customHeight="1" spans="1:8">
      <c r="A40" s="11">
        <f ca="1">ROWS(【河南省医疗保障局】:A40)-1</f>
        <v>13</v>
      </c>
      <c r="B40" s="11" t="s">
        <v>112</v>
      </c>
      <c r="C40" s="11" t="s">
        <v>124</v>
      </c>
      <c r="D40" s="11" t="s">
        <v>98</v>
      </c>
      <c r="E40" s="11" t="s">
        <v>130</v>
      </c>
      <c r="F40" s="11" t="s">
        <v>131</v>
      </c>
      <c r="G40" s="11" t="s">
        <v>126</v>
      </c>
      <c r="H40" s="11" t="s">
        <v>19</v>
      </c>
    </row>
    <row r="41" customHeight="1" spans="1:8">
      <c r="A41" s="11">
        <f ca="1">ROWS(【河南省医疗保障局】:A41)-1</f>
        <v>14</v>
      </c>
      <c r="B41" s="11" t="s">
        <v>112</v>
      </c>
      <c r="C41" s="11" t="s">
        <v>124</v>
      </c>
      <c r="D41" s="11" t="s">
        <v>98</v>
      </c>
      <c r="E41" s="11" t="s">
        <v>132</v>
      </c>
      <c r="F41" s="11" t="s">
        <v>133</v>
      </c>
      <c r="G41" s="11" t="s">
        <v>126</v>
      </c>
      <c r="H41" s="11" t="s">
        <v>19</v>
      </c>
    </row>
    <row r="42" customHeight="1" spans="1:8">
      <c r="A42" s="11">
        <f ca="1">ROWS(【河南省医疗保障局】:A42)-1</f>
        <v>15</v>
      </c>
      <c r="B42" s="11" t="s">
        <v>112</v>
      </c>
      <c r="C42" s="11" t="s">
        <v>134</v>
      </c>
      <c r="D42" s="11" t="s">
        <v>114</v>
      </c>
      <c r="E42" s="11" t="s">
        <v>135</v>
      </c>
      <c r="F42" s="11" t="s">
        <v>136</v>
      </c>
      <c r="G42" s="11" t="s">
        <v>89</v>
      </c>
      <c r="H42" s="11" t="s">
        <v>19</v>
      </c>
    </row>
    <row r="43" customHeight="1" spans="1:8">
      <c r="A43" s="11">
        <f ca="1">ROWS(【河南省医疗保障局】:A43)-1</f>
        <v>16</v>
      </c>
      <c r="B43" s="11" t="s">
        <v>112</v>
      </c>
      <c r="C43" s="11" t="s">
        <v>134</v>
      </c>
      <c r="D43" s="11" t="s">
        <v>114</v>
      </c>
      <c r="E43" s="11" t="s">
        <v>135</v>
      </c>
      <c r="F43" s="11" t="s">
        <v>137</v>
      </c>
      <c r="G43" s="11" t="s">
        <v>89</v>
      </c>
      <c r="H43" s="11" t="s">
        <v>19</v>
      </c>
    </row>
    <row r="44" customHeight="1" spans="1:8">
      <c r="A44" s="11">
        <f ca="1">ROWS(【河南省医疗保障局】:A44)-1</f>
        <v>17</v>
      </c>
      <c r="B44" s="11" t="s">
        <v>112</v>
      </c>
      <c r="C44" s="11" t="s">
        <v>138</v>
      </c>
      <c r="D44" s="11" t="s">
        <v>114</v>
      </c>
      <c r="E44" s="11" t="s">
        <v>135</v>
      </c>
      <c r="F44" s="11" t="s">
        <v>139</v>
      </c>
      <c r="G44" s="11" t="s">
        <v>89</v>
      </c>
      <c r="H44" s="11" t="s">
        <v>19</v>
      </c>
    </row>
    <row r="45" customHeight="1" spans="1:8">
      <c r="A45" s="11">
        <f ca="1">ROWS(【河南省医疗保障局】:A45)-1</f>
        <v>18</v>
      </c>
      <c r="B45" s="11" t="s">
        <v>112</v>
      </c>
      <c r="C45" s="11" t="s">
        <v>138</v>
      </c>
      <c r="D45" s="11" t="s">
        <v>114</v>
      </c>
      <c r="E45" s="11" t="s">
        <v>135</v>
      </c>
      <c r="F45" s="11" t="s">
        <v>140</v>
      </c>
      <c r="G45" s="11" t="s">
        <v>89</v>
      </c>
      <c r="H45" s="11" t="s">
        <v>19</v>
      </c>
    </row>
    <row r="46" customHeight="1" spans="1:8">
      <c r="A46" s="11">
        <f ca="1">ROWS(【河南省医疗保障局】:A46)-1</f>
        <v>19</v>
      </c>
      <c r="B46" s="11" t="s">
        <v>112</v>
      </c>
      <c r="C46" s="11" t="s">
        <v>141</v>
      </c>
      <c r="D46" s="11" t="s">
        <v>114</v>
      </c>
      <c r="E46" s="11" t="s">
        <v>135</v>
      </c>
      <c r="F46" s="11" t="s">
        <v>142</v>
      </c>
      <c r="G46" s="11" t="s">
        <v>126</v>
      </c>
      <c r="H46" s="11" t="s">
        <v>19</v>
      </c>
    </row>
    <row r="47" customHeight="1" spans="1:8">
      <c r="A47" s="11">
        <f ca="1">ROWS(【河南省医疗保障局】:A47)-1</f>
        <v>20</v>
      </c>
      <c r="B47" s="11" t="s">
        <v>112</v>
      </c>
      <c r="C47" s="11" t="s">
        <v>141</v>
      </c>
      <c r="D47" s="11" t="s">
        <v>114</v>
      </c>
      <c r="E47" s="11" t="s">
        <v>135</v>
      </c>
      <c r="F47" s="11" t="s">
        <v>143</v>
      </c>
      <c r="G47" s="11" t="s">
        <v>126</v>
      </c>
      <c r="H47" s="11" t="s">
        <v>19</v>
      </c>
    </row>
    <row r="48" customHeight="1" spans="1:8">
      <c r="A48" s="11">
        <f ca="1">ROWS(【河南省医疗保障局】:A48)-1</f>
        <v>21</v>
      </c>
      <c r="B48" s="11" t="s">
        <v>144</v>
      </c>
      <c r="C48" s="11" t="s">
        <v>144</v>
      </c>
      <c r="D48" s="11" t="s">
        <v>114</v>
      </c>
      <c r="E48" s="11" t="s">
        <v>145</v>
      </c>
      <c r="F48" s="11" t="s">
        <v>146</v>
      </c>
      <c r="G48" s="11" t="s">
        <v>89</v>
      </c>
      <c r="H48" s="11" t="s">
        <v>19</v>
      </c>
    </row>
    <row r="49" customHeight="1" spans="1:8">
      <c r="A49" s="11">
        <f ca="1">ROWS(【河南省医疗保障局】:A49)-1</f>
        <v>22</v>
      </c>
      <c r="B49" s="11" t="s">
        <v>144</v>
      </c>
      <c r="C49" s="11" t="s">
        <v>144</v>
      </c>
      <c r="D49" s="11" t="s">
        <v>114</v>
      </c>
      <c r="E49" s="11" t="s">
        <v>145</v>
      </c>
      <c r="F49" s="11" t="s">
        <v>147</v>
      </c>
      <c r="G49" s="11" t="s">
        <v>89</v>
      </c>
      <c r="H49" s="11" t="s">
        <v>19</v>
      </c>
    </row>
    <row r="50" customHeight="1" spans="1:8">
      <c r="A50" s="11">
        <f ca="1">ROWS(【河南省医疗保障局】:A50)-1</f>
        <v>23</v>
      </c>
      <c r="B50" s="11" t="s">
        <v>144</v>
      </c>
      <c r="C50" s="11" t="s">
        <v>144</v>
      </c>
      <c r="D50" s="11" t="s">
        <v>114</v>
      </c>
      <c r="E50" s="11" t="s">
        <v>145</v>
      </c>
      <c r="F50" s="11" t="s">
        <v>148</v>
      </c>
      <c r="G50" s="11" t="s">
        <v>89</v>
      </c>
      <c r="H50" s="11" t="s">
        <v>19</v>
      </c>
    </row>
    <row r="51" customHeight="1" spans="1:8">
      <c r="A51" s="11">
        <f ca="1">ROWS(【河南省医疗保障局】:A51)-1</f>
        <v>24</v>
      </c>
      <c r="B51" s="11" t="s">
        <v>144</v>
      </c>
      <c r="C51" s="11" t="s">
        <v>144</v>
      </c>
      <c r="D51" s="11" t="s">
        <v>114</v>
      </c>
      <c r="E51" s="11" t="s">
        <v>145</v>
      </c>
      <c r="F51" s="11" t="s">
        <v>149</v>
      </c>
      <c r="G51" s="11" t="s">
        <v>89</v>
      </c>
      <c r="H51" s="11" t="s">
        <v>19</v>
      </c>
    </row>
    <row r="52" customHeight="1" spans="1:8">
      <c r="A52" s="11">
        <f ca="1">ROWS(【河南省医疗保障局】:A52)-1</f>
        <v>25</v>
      </c>
      <c r="B52" s="11" t="s">
        <v>144</v>
      </c>
      <c r="C52" s="11" t="s">
        <v>144</v>
      </c>
      <c r="D52" s="11" t="s">
        <v>114</v>
      </c>
      <c r="E52" s="11" t="s">
        <v>145</v>
      </c>
      <c r="F52" s="11" t="s">
        <v>150</v>
      </c>
      <c r="G52" s="11" t="s">
        <v>89</v>
      </c>
      <c r="H52" s="11" t="s">
        <v>19</v>
      </c>
    </row>
    <row r="53" customHeight="1" spans="1:8">
      <c r="A53" s="11">
        <f ca="1">ROWS(【河南省医疗保障局】:A53)-1</f>
        <v>26</v>
      </c>
      <c r="B53" s="11" t="s">
        <v>144</v>
      </c>
      <c r="C53" s="11" t="s">
        <v>144</v>
      </c>
      <c r="D53" s="11" t="s">
        <v>114</v>
      </c>
      <c r="E53" s="11" t="s">
        <v>145</v>
      </c>
      <c r="F53" s="11" t="s">
        <v>151</v>
      </c>
      <c r="G53" s="11" t="s">
        <v>89</v>
      </c>
      <c r="H53" s="11" t="s">
        <v>19</v>
      </c>
    </row>
    <row r="54" customHeight="1" spans="1:8">
      <c r="A54" s="11">
        <f ca="1">ROWS(【河南省医疗保障局】:A54)-1</f>
        <v>27</v>
      </c>
      <c r="B54" s="11" t="s">
        <v>144</v>
      </c>
      <c r="C54" s="11" t="s">
        <v>144</v>
      </c>
      <c r="D54" s="11" t="s">
        <v>114</v>
      </c>
      <c r="E54" s="11" t="s">
        <v>145</v>
      </c>
      <c r="F54" s="11" t="s">
        <v>152</v>
      </c>
      <c r="G54" s="11" t="s">
        <v>89</v>
      </c>
      <c r="H54" s="11" t="s">
        <v>19</v>
      </c>
    </row>
    <row r="55" customHeight="1" spans="1:8">
      <c r="A55" s="11">
        <f ca="1">ROWS(【河南省医疗保障局】:A55)-1</f>
        <v>28</v>
      </c>
      <c r="B55" s="11" t="s">
        <v>144</v>
      </c>
      <c r="C55" s="11" t="s">
        <v>144</v>
      </c>
      <c r="D55" s="11" t="s">
        <v>114</v>
      </c>
      <c r="E55" s="11" t="s">
        <v>145</v>
      </c>
      <c r="F55" s="11" t="s">
        <v>153</v>
      </c>
      <c r="G55" s="11" t="s">
        <v>89</v>
      </c>
      <c r="H55" s="11" t="s">
        <v>19</v>
      </c>
    </row>
    <row r="56" customHeight="1" spans="1:8">
      <c r="A56" s="11">
        <f ca="1">ROWS(【河南省医疗保障局】:A56)-1</f>
        <v>29</v>
      </c>
      <c r="B56" s="11" t="s">
        <v>144</v>
      </c>
      <c r="C56" s="11" t="s">
        <v>144</v>
      </c>
      <c r="D56" s="11" t="s">
        <v>114</v>
      </c>
      <c r="E56" s="11" t="s">
        <v>145</v>
      </c>
      <c r="F56" s="11" t="s">
        <v>154</v>
      </c>
      <c r="G56" s="11" t="s">
        <v>89</v>
      </c>
      <c r="H56" s="11" t="s">
        <v>19</v>
      </c>
    </row>
    <row r="57" customHeight="1" spans="1:8">
      <c r="A57" s="11">
        <f ca="1">ROWS(【河南省医疗保障局】:A57)-1</f>
        <v>30</v>
      </c>
      <c r="B57" s="11" t="s">
        <v>144</v>
      </c>
      <c r="C57" s="11" t="s">
        <v>144</v>
      </c>
      <c r="D57" s="11" t="s">
        <v>114</v>
      </c>
      <c r="E57" s="11" t="s">
        <v>145</v>
      </c>
      <c r="F57" s="11" t="s">
        <v>155</v>
      </c>
      <c r="G57" s="11" t="s">
        <v>89</v>
      </c>
      <c r="H57" s="11" t="s">
        <v>19</v>
      </c>
    </row>
    <row r="58" customHeight="1" spans="1:8">
      <c r="A58" s="11">
        <f ca="1">ROWS(【河南省医疗保障局】:A58)-1</f>
        <v>31</v>
      </c>
      <c r="B58" s="11" t="s">
        <v>144</v>
      </c>
      <c r="C58" s="11" t="s">
        <v>144</v>
      </c>
      <c r="D58" s="11" t="s">
        <v>114</v>
      </c>
      <c r="E58" s="11" t="s">
        <v>145</v>
      </c>
      <c r="F58" s="11" t="s">
        <v>156</v>
      </c>
      <c r="G58" s="11" t="s">
        <v>89</v>
      </c>
      <c r="H58" s="11" t="s">
        <v>19</v>
      </c>
    </row>
    <row r="59" customHeight="1" spans="1:8">
      <c r="A59" s="11">
        <f ca="1">ROWS(【河南省医疗保障局】:A59)-1</f>
        <v>32</v>
      </c>
      <c r="B59" s="11" t="s">
        <v>144</v>
      </c>
      <c r="C59" s="11" t="s">
        <v>144</v>
      </c>
      <c r="D59" s="11" t="s">
        <v>114</v>
      </c>
      <c r="E59" s="11" t="s">
        <v>145</v>
      </c>
      <c r="F59" s="11" t="s">
        <v>157</v>
      </c>
      <c r="G59" s="11" t="s">
        <v>89</v>
      </c>
      <c r="H59" s="11" t="s">
        <v>19</v>
      </c>
    </row>
    <row r="60" customHeight="1" spans="1:8">
      <c r="A60" s="11">
        <f ca="1">ROWS(【河南省医疗保障局】:A60)-1</f>
        <v>33</v>
      </c>
      <c r="B60" s="11" t="s">
        <v>144</v>
      </c>
      <c r="C60" s="11" t="s">
        <v>144</v>
      </c>
      <c r="D60" s="11" t="s">
        <v>114</v>
      </c>
      <c r="E60" s="11" t="s">
        <v>158</v>
      </c>
      <c r="F60" s="11" t="s">
        <v>159</v>
      </c>
      <c r="G60" s="11" t="s">
        <v>89</v>
      </c>
      <c r="H60" s="11" t="s">
        <v>19</v>
      </c>
    </row>
    <row r="61" customHeight="1" spans="1:8">
      <c r="A61" s="11">
        <f ca="1">ROWS(【河南省医疗保障局】:A61)-1</f>
        <v>34</v>
      </c>
      <c r="B61" s="11" t="s">
        <v>144</v>
      </c>
      <c r="C61" s="11" t="s">
        <v>144</v>
      </c>
      <c r="D61" s="11" t="s">
        <v>114</v>
      </c>
      <c r="E61" s="11" t="s">
        <v>158</v>
      </c>
      <c r="F61" s="11" t="s">
        <v>160</v>
      </c>
      <c r="G61" s="11" t="s">
        <v>89</v>
      </c>
      <c r="H61" s="11" t="s">
        <v>19</v>
      </c>
    </row>
    <row r="62" customHeight="1" spans="1:8">
      <c r="A62" s="11">
        <f ca="1">ROWS(【河南省医疗保障局】:A62)-1</f>
        <v>35</v>
      </c>
      <c r="B62" s="11" t="s">
        <v>161</v>
      </c>
      <c r="C62" s="11" t="s">
        <v>161</v>
      </c>
      <c r="D62" s="11" t="s">
        <v>114</v>
      </c>
      <c r="E62" s="11" t="s">
        <v>162</v>
      </c>
      <c r="F62" s="11" t="s">
        <v>163</v>
      </c>
      <c r="G62" s="11" t="s">
        <v>89</v>
      </c>
      <c r="H62" s="11" t="s">
        <v>19</v>
      </c>
    </row>
    <row r="63" customHeight="1" spans="1:8">
      <c r="A63" s="11">
        <f ca="1">ROWS(【河南省医疗保障局】:A63)-1</f>
        <v>36</v>
      </c>
      <c r="B63" s="11" t="s">
        <v>161</v>
      </c>
      <c r="C63" s="11" t="s">
        <v>161</v>
      </c>
      <c r="D63" s="11" t="s">
        <v>114</v>
      </c>
      <c r="E63" s="11" t="s">
        <v>162</v>
      </c>
      <c r="F63" s="11" t="s">
        <v>164</v>
      </c>
      <c r="G63" s="11" t="s">
        <v>89</v>
      </c>
      <c r="H63" s="11" t="s">
        <v>19</v>
      </c>
    </row>
    <row r="64" customHeight="1" spans="1:8">
      <c r="A64" s="11">
        <f ca="1">ROWS(【河南省医疗保障局】:A64)-1</f>
        <v>37</v>
      </c>
      <c r="B64" s="11" t="s">
        <v>161</v>
      </c>
      <c r="C64" s="11" t="s">
        <v>161</v>
      </c>
      <c r="D64" s="11" t="s">
        <v>114</v>
      </c>
      <c r="E64" s="11" t="s">
        <v>162</v>
      </c>
      <c r="F64" s="11" t="s">
        <v>165</v>
      </c>
      <c r="G64" s="11" t="s">
        <v>89</v>
      </c>
      <c r="H64" s="11" t="s">
        <v>19</v>
      </c>
    </row>
    <row r="65" customHeight="1" spans="1:8">
      <c r="A65" s="11">
        <f ca="1">ROWS(【河南省医疗保障局】:A65)-1</f>
        <v>38</v>
      </c>
      <c r="B65" s="11" t="s">
        <v>161</v>
      </c>
      <c r="C65" s="11" t="s">
        <v>161</v>
      </c>
      <c r="D65" s="11" t="s">
        <v>114</v>
      </c>
      <c r="E65" s="11" t="s">
        <v>162</v>
      </c>
      <c r="F65" s="11" t="s">
        <v>166</v>
      </c>
      <c r="G65" s="11" t="s">
        <v>89</v>
      </c>
      <c r="H65" s="11" t="s">
        <v>19</v>
      </c>
    </row>
    <row r="66" customHeight="1" spans="1:8">
      <c r="A66" s="11">
        <f ca="1">ROWS(【河南省医疗保障局】:A66)-1</f>
        <v>39</v>
      </c>
      <c r="B66" s="11" t="s">
        <v>167</v>
      </c>
      <c r="C66" s="11" t="s">
        <v>167</v>
      </c>
      <c r="D66" s="11" t="s">
        <v>114</v>
      </c>
      <c r="E66" s="11" t="s">
        <v>168</v>
      </c>
      <c r="F66" s="11" t="s">
        <v>169</v>
      </c>
      <c r="G66" s="11" t="s">
        <v>89</v>
      </c>
      <c r="H66" s="11" t="s">
        <v>19</v>
      </c>
    </row>
    <row r="67" customHeight="1" spans="1:8">
      <c r="A67" s="11">
        <f ca="1">ROWS(【河南省医疗保障局】:A67)-1</f>
        <v>40</v>
      </c>
      <c r="B67" s="11" t="s">
        <v>167</v>
      </c>
      <c r="C67" s="11" t="s">
        <v>167</v>
      </c>
      <c r="D67" s="11" t="s">
        <v>114</v>
      </c>
      <c r="E67" s="11" t="s">
        <v>168</v>
      </c>
      <c r="F67" s="11" t="s">
        <v>170</v>
      </c>
      <c r="G67" s="11" t="s">
        <v>126</v>
      </c>
      <c r="H67" s="11" t="s">
        <v>19</v>
      </c>
    </row>
    <row r="68" customHeight="1" spans="1:8">
      <c r="A68" s="11">
        <f ca="1">ROWS(【河南省医疗保障局】:A68)-1</f>
        <v>41</v>
      </c>
      <c r="B68" s="11" t="s">
        <v>167</v>
      </c>
      <c r="C68" s="11" t="s">
        <v>167</v>
      </c>
      <c r="D68" s="11" t="s">
        <v>114</v>
      </c>
      <c r="E68" s="11" t="s">
        <v>168</v>
      </c>
      <c r="F68" s="11" t="s">
        <v>171</v>
      </c>
      <c r="G68" s="11" t="s">
        <v>89</v>
      </c>
      <c r="H68" s="11" t="s">
        <v>19</v>
      </c>
    </row>
    <row r="69" customHeight="1" spans="1:8">
      <c r="A69" s="11">
        <f ca="1">ROWS(【河南省医疗保障局】:A69)-1</f>
        <v>42</v>
      </c>
      <c r="B69" s="11" t="s">
        <v>167</v>
      </c>
      <c r="C69" s="11" t="s">
        <v>167</v>
      </c>
      <c r="D69" s="11" t="s">
        <v>114</v>
      </c>
      <c r="E69" s="11" t="s">
        <v>168</v>
      </c>
      <c r="F69" s="11" t="s">
        <v>172</v>
      </c>
      <c r="G69" s="11" t="s">
        <v>126</v>
      </c>
      <c r="H69" s="11" t="s">
        <v>19</v>
      </c>
    </row>
    <row r="70" customHeight="1" spans="1:8">
      <c r="A70" s="11">
        <f ca="1">ROWS(【河南省医疗保障局】:A70)-1</f>
        <v>43</v>
      </c>
      <c r="B70" s="11" t="s">
        <v>167</v>
      </c>
      <c r="C70" s="11" t="s">
        <v>167</v>
      </c>
      <c r="D70" s="11" t="s">
        <v>114</v>
      </c>
      <c r="E70" s="11" t="s">
        <v>168</v>
      </c>
      <c r="F70" s="11" t="s">
        <v>173</v>
      </c>
      <c r="G70" s="11" t="s">
        <v>89</v>
      </c>
      <c r="H70" s="11" t="s">
        <v>19</v>
      </c>
    </row>
    <row r="71" customHeight="1" spans="1:8">
      <c r="A71" s="11">
        <f ca="1">ROWS(【河南省医疗保障局】:A71)-1</f>
        <v>44</v>
      </c>
      <c r="B71" s="11" t="s">
        <v>167</v>
      </c>
      <c r="C71" s="11" t="s">
        <v>167</v>
      </c>
      <c r="D71" s="11" t="s">
        <v>114</v>
      </c>
      <c r="E71" s="11" t="s">
        <v>168</v>
      </c>
      <c r="F71" s="11" t="s">
        <v>174</v>
      </c>
      <c r="G71" s="11" t="s">
        <v>126</v>
      </c>
      <c r="H71" s="11" t="s">
        <v>19</v>
      </c>
    </row>
    <row r="72" customHeight="1" spans="1:8">
      <c r="A72" s="11">
        <f ca="1">ROWS(【河南省医疗保障局】:A72)-1</f>
        <v>45</v>
      </c>
      <c r="B72" s="11" t="s">
        <v>167</v>
      </c>
      <c r="C72" s="11" t="s">
        <v>167</v>
      </c>
      <c r="D72" s="11" t="s">
        <v>114</v>
      </c>
      <c r="E72" s="11" t="s">
        <v>168</v>
      </c>
      <c r="F72" s="11" t="s">
        <v>175</v>
      </c>
      <c r="G72" s="11" t="s">
        <v>89</v>
      </c>
      <c r="H72" s="11" t="s">
        <v>19</v>
      </c>
    </row>
    <row r="73" customHeight="1" spans="1:8">
      <c r="A73" s="11">
        <f ca="1">ROWS(【河南省医疗保障局】:A73)-1</f>
        <v>46</v>
      </c>
      <c r="B73" s="11" t="s">
        <v>167</v>
      </c>
      <c r="C73" s="11" t="s">
        <v>167</v>
      </c>
      <c r="D73" s="11" t="s">
        <v>114</v>
      </c>
      <c r="E73" s="11" t="s">
        <v>168</v>
      </c>
      <c r="F73" s="11" t="s">
        <v>176</v>
      </c>
      <c r="G73" s="11" t="s">
        <v>126</v>
      </c>
      <c r="H73" s="11" t="s">
        <v>19</v>
      </c>
    </row>
    <row r="74" customHeight="1" spans="1:8">
      <c r="A74" s="11">
        <f ca="1">ROWS(【河南省医疗保障局】:A74)-1</f>
        <v>47</v>
      </c>
      <c r="B74" s="11" t="s">
        <v>177</v>
      </c>
      <c r="C74" s="11" t="s">
        <v>177</v>
      </c>
      <c r="D74" s="11" t="s">
        <v>98</v>
      </c>
      <c r="E74" s="11" t="s">
        <v>178</v>
      </c>
      <c r="F74" s="11" t="s">
        <v>177</v>
      </c>
      <c r="G74" s="11" t="s">
        <v>89</v>
      </c>
      <c r="H74" s="11" t="s">
        <v>19</v>
      </c>
    </row>
    <row r="75" customHeight="1" spans="1:8">
      <c r="A75" s="11">
        <f ca="1">ROWS(【河南省医疗保障局】:A75)-1</f>
        <v>48</v>
      </c>
      <c r="B75" s="11" t="s">
        <v>179</v>
      </c>
      <c r="C75" s="11" t="s">
        <v>180</v>
      </c>
      <c r="D75" s="11" t="s">
        <v>181</v>
      </c>
      <c r="E75" s="11" t="s">
        <v>182</v>
      </c>
      <c r="F75" s="11" t="s">
        <v>180</v>
      </c>
      <c r="G75" s="11" t="s">
        <v>89</v>
      </c>
      <c r="H75" s="11" t="s">
        <v>19</v>
      </c>
    </row>
    <row r="76" customHeight="1" spans="1:8">
      <c r="A76" s="11">
        <f ca="1">ROWS(【河南省医疗保障局】:A76)-1</f>
        <v>49</v>
      </c>
      <c r="B76" s="11" t="s">
        <v>179</v>
      </c>
      <c r="C76" s="11" t="s">
        <v>183</v>
      </c>
      <c r="D76" s="11" t="s">
        <v>181</v>
      </c>
      <c r="E76" s="11" t="s">
        <v>182</v>
      </c>
      <c r="F76" s="11" t="s">
        <v>183</v>
      </c>
      <c r="G76" s="11" t="s">
        <v>89</v>
      </c>
      <c r="H76" s="11" t="s">
        <v>19</v>
      </c>
    </row>
    <row r="77" customHeight="1" spans="1:8">
      <c r="A77" s="11">
        <f ca="1">ROWS(【河南省医疗保障局】:A77)-1</f>
        <v>50</v>
      </c>
      <c r="B77" s="11" t="s">
        <v>184</v>
      </c>
      <c r="C77" s="11" t="s">
        <v>185</v>
      </c>
      <c r="D77" s="11" t="s">
        <v>181</v>
      </c>
      <c r="E77" s="11" t="s">
        <v>186</v>
      </c>
      <c r="F77" s="11" t="s">
        <v>185</v>
      </c>
      <c r="G77" s="11" t="s">
        <v>89</v>
      </c>
      <c r="H77" s="11" t="s">
        <v>19</v>
      </c>
    </row>
    <row r="78" customHeight="1" spans="1:8">
      <c r="A78" s="11">
        <f ca="1">ROWS(【河南省医疗保障局】:A78)-1</f>
        <v>51</v>
      </c>
      <c r="B78" s="11" t="s">
        <v>184</v>
      </c>
      <c r="C78" s="11" t="s">
        <v>187</v>
      </c>
      <c r="D78" s="11" t="s">
        <v>181</v>
      </c>
      <c r="E78" s="11" t="s">
        <v>186</v>
      </c>
      <c r="F78" s="11" t="s">
        <v>187</v>
      </c>
      <c r="G78" s="11" t="s">
        <v>89</v>
      </c>
      <c r="H78" s="11" t="s">
        <v>19</v>
      </c>
    </row>
    <row r="79" customHeight="1" spans="1:8">
      <c r="A79" s="11">
        <f ca="1">ROWS(【河南省医疗保障局】:A79)-1</f>
        <v>52</v>
      </c>
      <c r="B79" s="11" t="s">
        <v>184</v>
      </c>
      <c r="C79" s="11" t="s">
        <v>188</v>
      </c>
      <c r="D79" s="11" t="s">
        <v>181</v>
      </c>
      <c r="E79" s="11" t="s">
        <v>186</v>
      </c>
      <c r="F79" s="11" t="s">
        <v>188</v>
      </c>
      <c r="G79" s="11" t="s">
        <v>89</v>
      </c>
      <c r="H79" s="11" t="s">
        <v>19</v>
      </c>
    </row>
    <row r="80" customHeight="1" spans="1:8">
      <c r="A80" s="11">
        <f ca="1">ROWS(【河南省医疗保障局】:A80)-1</f>
        <v>53</v>
      </c>
      <c r="B80" s="11" t="s">
        <v>184</v>
      </c>
      <c r="C80" s="11" t="s">
        <v>189</v>
      </c>
      <c r="D80" s="11" t="s">
        <v>181</v>
      </c>
      <c r="E80" s="11" t="s">
        <v>186</v>
      </c>
      <c r="F80" s="11" t="s">
        <v>189</v>
      </c>
      <c r="G80" s="11" t="s">
        <v>89</v>
      </c>
      <c r="H80" s="11" t="s">
        <v>19</v>
      </c>
    </row>
    <row r="81" customHeight="1" spans="1:8">
      <c r="A81" s="11">
        <f ca="1">ROWS(【河南省医疗保障局】:A81)-1</f>
        <v>54</v>
      </c>
      <c r="B81" s="11" t="s">
        <v>184</v>
      </c>
      <c r="C81" s="11" t="s">
        <v>190</v>
      </c>
      <c r="D81" s="11" t="s">
        <v>181</v>
      </c>
      <c r="E81" s="11" t="s">
        <v>186</v>
      </c>
      <c r="F81" s="11" t="s">
        <v>190</v>
      </c>
      <c r="G81" s="11" t="s">
        <v>89</v>
      </c>
      <c r="H81" s="11" t="s">
        <v>19</v>
      </c>
    </row>
    <row r="82" customHeight="1" spans="1:8">
      <c r="A82" s="11">
        <f ca="1">ROWS(【河南省医疗保障局】:A82)-1</f>
        <v>55</v>
      </c>
      <c r="B82" s="11" t="s">
        <v>191</v>
      </c>
      <c r="C82" s="11" t="s">
        <v>191</v>
      </c>
      <c r="D82" s="11" t="s">
        <v>181</v>
      </c>
      <c r="E82" s="11" t="s">
        <v>192</v>
      </c>
      <c r="F82" s="11" t="s">
        <v>193</v>
      </c>
      <c r="G82" s="11" t="s">
        <v>78</v>
      </c>
      <c r="H82" s="11" t="s">
        <v>19</v>
      </c>
    </row>
    <row r="83" customHeight="1" spans="1:8">
      <c r="A83" s="11">
        <f ca="1">ROWS(【河南省医疗保障局】:A83)-1</f>
        <v>56</v>
      </c>
      <c r="B83" s="11" t="s">
        <v>191</v>
      </c>
      <c r="C83" s="11" t="s">
        <v>191</v>
      </c>
      <c r="D83" s="11" t="s">
        <v>181</v>
      </c>
      <c r="E83" s="11" t="s">
        <v>194</v>
      </c>
      <c r="F83" s="11" t="s">
        <v>195</v>
      </c>
      <c r="G83" s="11" t="s">
        <v>78</v>
      </c>
      <c r="H83" s="11" t="s">
        <v>19</v>
      </c>
    </row>
    <row r="84" customHeight="1" spans="1:8">
      <c r="A84" s="11">
        <f ca="1">ROWS(【河南省医疗保障局】:A84)-1</f>
        <v>57</v>
      </c>
      <c r="B84" s="11" t="s">
        <v>191</v>
      </c>
      <c r="C84" s="11" t="s">
        <v>191</v>
      </c>
      <c r="D84" s="11" t="s">
        <v>181</v>
      </c>
      <c r="E84" s="11" t="s">
        <v>196</v>
      </c>
      <c r="F84" s="11" t="s">
        <v>197</v>
      </c>
      <c r="G84" s="11" t="s">
        <v>78</v>
      </c>
      <c r="H84" s="11" t="s">
        <v>19</v>
      </c>
    </row>
    <row r="85" customHeight="1" spans="1:8">
      <c r="A85" s="11">
        <f ca="1">ROWS(【河南省医疗保障局】:A85)-1</f>
        <v>58</v>
      </c>
      <c r="B85" s="11" t="s">
        <v>191</v>
      </c>
      <c r="C85" s="11" t="s">
        <v>191</v>
      </c>
      <c r="D85" s="11" t="s">
        <v>181</v>
      </c>
      <c r="E85" s="11" t="s">
        <v>196</v>
      </c>
      <c r="F85" s="11" t="s">
        <v>198</v>
      </c>
      <c r="G85" s="11" t="s">
        <v>78</v>
      </c>
      <c r="H85" s="11" t="s">
        <v>19</v>
      </c>
    </row>
    <row r="86" customHeight="1" spans="1:8">
      <c r="A86" s="11">
        <f ca="1">ROWS(【河南省医疗保障局】:A86)-1</f>
        <v>59</v>
      </c>
      <c r="B86" s="11" t="s">
        <v>191</v>
      </c>
      <c r="C86" s="11" t="s">
        <v>191</v>
      </c>
      <c r="D86" s="11" t="s">
        <v>181</v>
      </c>
      <c r="E86" s="11" t="s">
        <v>196</v>
      </c>
      <c r="F86" s="11" t="s">
        <v>199</v>
      </c>
      <c r="G86" s="11" t="s">
        <v>78</v>
      </c>
      <c r="H86" s="11" t="s">
        <v>19</v>
      </c>
    </row>
    <row r="87" customHeight="1" spans="1:8">
      <c r="A87" s="11">
        <f ca="1">ROWS(【河南省医疗保障局】:A87)-1</f>
        <v>60</v>
      </c>
      <c r="B87" s="11" t="s">
        <v>191</v>
      </c>
      <c r="C87" s="11" t="s">
        <v>191</v>
      </c>
      <c r="D87" s="11" t="s">
        <v>181</v>
      </c>
      <c r="E87" s="11" t="s">
        <v>196</v>
      </c>
      <c r="F87" s="11" t="s">
        <v>200</v>
      </c>
      <c r="G87" s="11" t="s">
        <v>78</v>
      </c>
      <c r="H87" s="11" t="s">
        <v>19</v>
      </c>
    </row>
    <row r="88" customHeight="1" spans="1:8">
      <c r="A88" s="11">
        <f ca="1">ROWS(【河南省医疗保障局】:A88)-1</f>
        <v>61</v>
      </c>
      <c r="B88" s="11" t="s">
        <v>201</v>
      </c>
      <c r="C88" s="11" t="s">
        <v>202</v>
      </c>
      <c r="D88" s="11" t="s">
        <v>98</v>
      </c>
      <c r="E88" s="11" t="s">
        <v>203</v>
      </c>
      <c r="F88" s="11" t="s">
        <v>202</v>
      </c>
      <c r="G88" s="11" t="s">
        <v>89</v>
      </c>
      <c r="H88" s="11" t="s">
        <v>19</v>
      </c>
    </row>
    <row r="89" customHeight="1" spans="1:8">
      <c r="A89" s="11">
        <f ca="1">ROWS(【河南省医疗保障局】:A89)-1</f>
        <v>62</v>
      </c>
      <c r="B89" s="11" t="s">
        <v>201</v>
      </c>
      <c r="C89" s="11" t="s">
        <v>204</v>
      </c>
      <c r="D89" s="11" t="s">
        <v>98</v>
      </c>
      <c r="E89" s="11" t="s">
        <v>203</v>
      </c>
      <c r="F89" s="11" t="s">
        <v>204</v>
      </c>
      <c r="G89" s="11" t="s">
        <v>89</v>
      </c>
      <c r="H89" s="11" t="s">
        <v>19</v>
      </c>
    </row>
    <row r="90" customHeight="1" spans="1:8">
      <c r="A90" s="11">
        <f ca="1">ROWS(【河南省医疗保障局】:A90)-1</f>
        <v>63</v>
      </c>
      <c r="B90" s="11" t="s">
        <v>205</v>
      </c>
      <c r="C90" s="11" t="s">
        <v>206</v>
      </c>
      <c r="D90" s="11" t="s">
        <v>181</v>
      </c>
      <c r="E90" s="11" t="s">
        <v>207</v>
      </c>
      <c r="F90" s="11" t="s">
        <v>206</v>
      </c>
      <c r="G90" s="11" t="s">
        <v>89</v>
      </c>
      <c r="H90" s="11" t="s">
        <v>19</v>
      </c>
    </row>
    <row r="91" customHeight="1" spans="1:8">
      <c r="A91" s="11">
        <f ca="1">ROWS(【河南省医疗保障局】:A91)-1</f>
        <v>64</v>
      </c>
      <c r="B91" s="11" t="s">
        <v>205</v>
      </c>
      <c r="C91" s="11" t="s">
        <v>208</v>
      </c>
      <c r="D91" s="11" t="s">
        <v>181</v>
      </c>
      <c r="E91" s="11" t="s">
        <v>207</v>
      </c>
      <c r="F91" s="11" t="s">
        <v>208</v>
      </c>
      <c r="G91" s="11" t="s">
        <v>89</v>
      </c>
      <c r="H91" s="11" t="s">
        <v>19</v>
      </c>
    </row>
    <row r="92" customHeight="1" spans="1:8">
      <c r="A92" s="11">
        <f ca="1">ROWS(【河南省医疗保障局】:A92)-1</f>
        <v>65</v>
      </c>
      <c r="B92" s="11" t="s">
        <v>209</v>
      </c>
      <c r="C92" s="11" t="s">
        <v>209</v>
      </c>
      <c r="D92" s="11" t="s">
        <v>114</v>
      </c>
      <c r="E92" s="11" t="s">
        <v>210</v>
      </c>
      <c r="F92" s="11" t="s">
        <v>209</v>
      </c>
      <c r="G92" s="11" t="s">
        <v>89</v>
      </c>
      <c r="H92" s="11" t="s">
        <v>19</v>
      </c>
    </row>
    <row r="93" customHeight="1" spans="1:8">
      <c r="A93" s="11">
        <f ca="1">ROWS(【河南省医疗保障局】:A93)-1</f>
        <v>66</v>
      </c>
      <c r="B93" s="11" t="s">
        <v>211</v>
      </c>
      <c r="C93" s="11" t="s">
        <v>211</v>
      </c>
      <c r="D93" s="11" t="s">
        <v>114</v>
      </c>
      <c r="E93" s="11" t="s">
        <v>210</v>
      </c>
      <c r="F93" s="11" t="s">
        <v>212</v>
      </c>
      <c r="G93" s="11" t="s">
        <v>89</v>
      </c>
      <c r="H93" s="11" t="s">
        <v>19</v>
      </c>
    </row>
    <row r="94" customHeight="1" spans="1:8">
      <c r="A94" s="11">
        <f ca="1">ROWS(【河南省医疗保障局】:A94)-1</f>
        <v>67</v>
      </c>
      <c r="B94" s="11" t="s">
        <v>211</v>
      </c>
      <c r="C94" s="11" t="s">
        <v>211</v>
      </c>
      <c r="D94" s="11" t="s">
        <v>114</v>
      </c>
      <c r="E94" s="11" t="s">
        <v>210</v>
      </c>
      <c r="F94" s="11" t="s">
        <v>213</v>
      </c>
      <c r="G94" s="11" t="s">
        <v>89</v>
      </c>
      <c r="H94" s="11" t="s">
        <v>19</v>
      </c>
    </row>
    <row r="95" customHeight="1" spans="1:8">
      <c r="A95" s="11">
        <f ca="1">ROWS(【河南省医疗保障局】:A95)-1</f>
        <v>68</v>
      </c>
      <c r="B95" s="11" t="s">
        <v>211</v>
      </c>
      <c r="C95" s="11" t="s">
        <v>211</v>
      </c>
      <c r="D95" s="11" t="s">
        <v>114</v>
      </c>
      <c r="E95" s="11" t="s">
        <v>210</v>
      </c>
      <c r="F95" s="11" t="s">
        <v>214</v>
      </c>
      <c r="G95" s="11" t="s">
        <v>89</v>
      </c>
      <c r="H95" s="11" t="s">
        <v>19</v>
      </c>
    </row>
    <row r="96" customHeight="1" spans="1:8">
      <c r="A96" s="11">
        <f ca="1">ROWS(【河南省医疗保障局】:A96)-1</f>
        <v>69</v>
      </c>
      <c r="B96" s="11" t="s">
        <v>211</v>
      </c>
      <c r="C96" s="11" t="s">
        <v>211</v>
      </c>
      <c r="D96" s="11" t="s">
        <v>114</v>
      </c>
      <c r="E96" s="11" t="s">
        <v>210</v>
      </c>
      <c r="F96" s="11" t="s">
        <v>215</v>
      </c>
      <c r="G96" s="11" t="s">
        <v>89</v>
      </c>
      <c r="H96" s="11" t="s">
        <v>19</v>
      </c>
    </row>
    <row r="97" hidden="1" customHeight="1" spans="1:8">
      <c r="A97" s="104" t="s">
        <v>216</v>
      </c>
      <c r="B97" s="104"/>
      <c r="C97" s="104"/>
      <c r="D97" s="104"/>
      <c r="E97" s="104"/>
      <c r="F97" s="104"/>
      <c r="G97" s="104"/>
      <c r="H97" s="104"/>
    </row>
    <row r="98" customHeight="1" spans="1:8">
      <c r="A98" s="11">
        <f ca="1">ROWS(【河南省住房和城乡建设厅】:A98)-1</f>
        <v>1</v>
      </c>
      <c r="B98" s="11" t="s">
        <v>217</v>
      </c>
      <c r="C98" s="11" t="s">
        <v>217</v>
      </c>
      <c r="D98" s="11" t="s">
        <v>64</v>
      </c>
      <c r="E98" s="11" t="s">
        <v>218</v>
      </c>
      <c r="F98" s="11" t="s">
        <v>219</v>
      </c>
      <c r="G98" s="11" t="s">
        <v>126</v>
      </c>
      <c r="H98" s="11" t="s">
        <v>15</v>
      </c>
    </row>
    <row r="99" customHeight="1" spans="1:8">
      <c r="A99" s="11">
        <f ca="1">ROWS(【河南省住房和城乡建设厅】:A99)-1</f>
        <v>2</v>
      </c>
      <c r="B99" s="11" t="s">
        <v>217</v>
      </c>
      <c r="C99" s="11" t="s">
        <v>217</v>
      </c>
      <c r="D99" s="11" t="s">
        <v>64</v>
      </c>
      <c r="E99" s="11" t="s">
        <v>218</v>
      </c>
      <c r="F99" s="11" t="s">
        <v>220</v>
      </c>
      <c r="G99" s="11" t="s">
        <v>126</v>
      </c>
      <c r="H99" s="11" t="s">
        <v>15</v>
      </c>
    </row>
    <row r="100" hidden="1" customHeight="1" spans="1:8">
      <c r="A100" s="11">
        <f ca="1">ROWS(【河南省住房和城乡建设厅】:A100)-1</f>
        <v>3</v>
      </c>
      <c r="B100" s="11" t="s">
        <v>221</v>
      </c>
      <c r="C100" s="11" t="s">
        <v>221</v>
      </c>
      <c r="D100" s="11" t="s">
        <v>64</v>
      </c>
      <c r="E100" s="11" t="s">
        <v>222</v>
      </c>
      <c r="F100" s="11" t="s">
        <v>223</v>
      </c>
      <c r="G100" s="11" t="s">
        <v>67</v>
      </c>
      <c r="H100" s="11" t="s">
        <v>15</v>
      </c>
    </row>
    <row r="101" hidden="1" customHeight="1" spans="1:8">
      <c r="A101" s="11">
        <f ca="1">ROWS(【河南省住房和城乡建设厅】:A101)-1</f>
        <v>4</v>
      </c>
      <c r="B101" s="11" t="s">
        <v>224</v>
      </c>
      <c r="C101" s="11" t="s">
        <v>225</v>
      </c>
      <c r="D101" s="11" t="s">
        <v>64</v>
      </c>
      <c r="E101" s="11" t="s">
        <v>226</v>
      </c>
      <c r="F101" s="11" t="s">
        <v>227</v>
      </c>
      <c r="G101" s="11" t="s">
        <v>67</v>
      </c>
      <c r="H101" s="11" t="s">
        <v>15</v>
      </c>
    </row>
    <row r="102" hidden="1" customHeight="1" spans="1:8">
      <c r="A102" s="11">
        <f ca="1">ROWS(【河南省住房和城乡建设厅】:A102)-1</f>
        <v>5</v>
      </c>
      <c r="B102" s="11" t="s">
        <v>224</v>
      </c>
      <c r="C102" s="11" t="s">
        <v>225</v>
      </c>
      <c r="D102" s="11" t="s">
        <v>64</v>
      </c>
      <c r="E102" s="11" t="s">
        <v>228</v>
      </c>
      <c r="F102" s="11" t="s">
        <v>229</v>
      </c>
      <c r="G102" s="11" t="s">
        <v>67</v>
      </c>
      <c r="H102" s="11" t="s">
        <v>15</v>
      </c>
    </row>
    <row r="103" hidden="1" customHeight="1" spans="1:8">
      <c r="A103" s="11">
        <f ca="1">ROWS(【河南省住房和城乡建设厅】:A103)-1</f>
        <v>6</v>
      </c>
      <c r="B103" s="11" t="s">
        <v>224</v>
      </c>
      <c r="C103" s="11" t="s">
        <v>225</v>
      </c>
      <c r="D103" s="11" t="s">
        <v>64</v>
      </c>
      <c r="E103" s="11" t="s">
        <v>230</v>
      </c>
      <c r="F103" s="11" t="s">
        <v>231</v>
      </c>
      <c r="G103" s="11" t="s">
        <v>67</v>
      </c>
      <c r="H103" s="11" t="s">
        <v>15</v>
      </c>
    </row>
    <row r="104" hidden="1" customHeight="1" spans="1:8">
      <c r="A104" s="11">
        <f ca="1">ROWS(【河南省住房和城乡建设厅】:A104)-1</f>
        <v>7</v>
      </c>
      <c r="B104" s="11" t="s">
        <v>224</v>
      </c>
      <c r="C104" s="11" t="s">
        <v>225</v>
      </c>
      <c r="D104" s="11" t="s">
        <v>64</v>
      </c>
      <c r="E104" s="11" t="s">
        <v>232</v>
      </c>
      <c r="F104" s="11" t="s">
        <v>233</v>
      </c>
      <c r="G104" s="11" t="s">
        <v>67</v>
      </c>
      <c r="H104" s="11" t="s">
        <v>15</v>
      </c>
    </row>
    <row r="105" hidden="1" customHeight="1" spans="1:8">
      <c r="A105" s="11">
        <f ca="1">ROWS(【河南省住房和城乡建设厅】:A105)-1</f>
        <v>8</v>
      </c>
      <c r="B105" s="11" t="s">
        <v>224</v>
      </c>
      <c r="C105" s="11" t="s">
        <v>225</v>
      </c>
      <c r="D105" s="11" t="s">
        <v>64</v>
      </c>
      <c r="E105" s="11" t="s">
        <v>232</v>
      </c>
      <c r="F105" s="11" t="s">
        <v>234</v>
      </c>
      <c r="G105" s="11" t="s">
        <v>67</v>
      </c>
      <c r="H105" s="11" t="s">
        <v>15</v>
      </c>
    </row>
    <row r="106" hidden="1" customHeight="1" spans="1:8">
      <c r="A106" s="11">
        <f ca="1">ROWS(【河南省住房和城乡建设厅】:A106)-1</f>
        <v>9</v>
      </c>
      <c r="B106" s="11" t="s">
        <v>224</v>
      </c>
      <c r="C106" s="11" t="s">
        <v>225</v>
      </c>
      <c r="D106" s="11" t="s">
        <v>64</v>
      </c>
      <c r="E106" s="11" t="s">
        <v>232</v>
      </c>
      <c r="F106" s="11" t="s">
        <v>235</v>
      </c>
      <c r="G106" s="11" t="s">
        <v>67</v>
      </c>
      <c r="H106" s="11" t="s">
        <v>15</v>
      </c>
    </row>
    <row r="107" hidden="1" customHeight="1" spans="1:8">
      <c r="A107" s="11">
        <f ca="1">ROWS(【河南省住房和城乡建设厅】:A107)-1</f>
        <v>10</v>
      </c>
      <c r="B107" s="11" t="s">
        <v>224</v>
      </c>
      <c r="C107" s="11" t="s">
        <v>225</v>
      </c>
      <c r="D107" s="11" t="s">
        <v>64</v>
      </c>
      <c r="E107" s="11" t="s">
        <v>230</v>
      </c>
      <c r="F107" s="11" t="s">
        <v>236</v>
      </c>
      <c r="G107" s="11" t="s">
        <v>67</v>
      </c>
      <c r="H107" s="11" t="s">
        <v>15</v>
      </c>
    </row>
    <row r="108" hidden="1" customHeight="1" spans="1:8">
      <c r="A108" s="11">
        <f ca="1">ROWS(【河南省住房和城乡建设厅】:A108)-1</f>
        <v>11</v>
      </c>
      <c r="B108" s="11" t="s">
        <v>224</v>
      </c>
      <c r="C108" s="11" t="s">
        <v>225</v>
      </c>
      <c r="D108" s="11" t="s">
        <v>64</v>
      </c>
      <c r="E108" s="11" t="s">
        <v>230</v>
      </c>
      <c r="F108" s="11" t="s">
        <v>237</v>
      </c>
      <c r="G108" s="11" t="s">
        <v>67</v>
      </c>
      <c r="H108" s="11" t="s">
        <v>15</v>
      </c>
    </row>
    <row r="109" hidden="1" customHeight="1" spans="1:8">
      <c r="A109" s="11">
        <f ca="1">ROWS(【河南省住房和城乡建设厅】:A109)-1</f>
        <v>12</v>
      </c>
      <c r="B109" s="11" t="s">
        <v>224</v>
      </c>
      <c r="C109" s="11" t="s">
        <v>225</v>
      </c>
      <c r="D109" s="11" t="s">
        <v>64</v>
      </c>
      <c r="E109" s="11" t="s">
        <v>230</v>
      </c>
      <c r="F109" s="11" t="s">
        <v>238</v>
      </c>
      <c r="G109" s="11" t="s">
        <v>67</v>
      </c>
      <c r="H109" s="11" t="s">
        <v>15</v>
      </c>
    </row>
    <row r="110" hidden="1" customHeight="1" spans="1:8">
      <c r="A110" s="11">
        <f ca="1">ROWS(【河南省住房和城乡建设厅】:A110)-1</f>
        <v>13</v>
      </c>
      <c r="B110" s="11" t="s">
        <v>224</v>
      </c>
      <c r="C110" s="11" t="s">
        <v>225</v>
      </c>
      <c r="D110" s="11" t="s">
        <v>64</v>
      </c>
      <c r="E110" s="11" t="s">
        <v>230</v>
      </c>
      <c r="F110" s="11" t="s">
        <v>239</v>
      </c>
      <c r="G110" s="11" t="s">
        <v>67</v>
      </c>
      <c r="H110" s="11" t="s">
        <v>15</v>
      </c>
    </row>
    <row r="111" hidden="1" customHeight="1" spans="1:8">
      <c r="A111" s="11">
        <f ca="1">ROWS(【河南省住房和城乡建设厅】:A111)-1</f>
        <v>14</v>
      </c>
      <c r="B111" s="11" t="s">
        <v>224</v>
      </c>
      <c r="C111" s="11" t="s">
        <v>225</v>
      </c>
      <c r="D111" s="11" t="s">
        <v>64</v>
      </c>
      <c r="E111" s="11" t="s">
        <v>230</v>
      </c>
      <c r="F111" s="11" t="s">
        <v>240</v>
      </c>
      <c r="G111" s="11" t="s">
        <v>67</v>
      </c>
      <c r="H111" s="11" t="s">
        <v>15</v>
      </c>
    </row>
    <row r="112" hidden="1" customHeight="1" spans="1:8">
      <c r="A112" s="11">
        <f ca="1">ROWS(【河南省住房和城乡建设厅】:A112)-1</f>
        <v>15</v>
      </c>
      <c r="B112" s="11" t="s">
        <v>224</v>
      </c>
      <c r="C112" s="11" t="s">
        <v>225</v>
      </c>
      <c r="D112" s="11" t="s">
        <v>64</v>
      </c>
      <c r="E112" s="11" t="s">
        <v>230</v>
      </c>
      <c r="F112" s="11" t="s">
        <v>241</v>
      </c>
      <c r="G112" s="11" t="s">
        <v>67</v>
      </c>
      <c r="H112" s="11" t="s">
        <v>15</v>
      </c>
    </row>
    <row r="113" hidden="1" customHeight="1" spans="1:8">
      <c r="A113" s="11">
        <f ca="1">ROWS(【河南省住房和城乡建设厅】:A113)-1</f>
        <v>16</v>
      </c>
      <c r="B113" s="11" t="s">
        <v>224</v>
      </c>
      <c r="C113" s="11" t="s">
        <v>225</v>
      </c>
      <c r="D113" s="11" t="s">
        <v>64</v>
      </c>
      <c r="E113" s="11" t="s">
        <v>230</v>
      </c>
      <c r="F113" s="11" t="s">
        <v>242</v>
      </c>
      <c r="G113" s="11" t="s">
        <v>67</v>
      </c>
      <c r="H113" s="11" t="s">
        <v>15</v>
      </c>
    </row>
    <row r="114" hidden="1" customHeight="1" spans="1:8">
      <c r="A114" s="11">
        <f ca="1">ROWS(【河南省住房和城乡建设厅】:A114)-1</f>
        <v>17</v>
      </c>
      <c r="B114" s="11" t="s">
        <v>224</v>
      </c>
      <c r="C114" s="11" t="s">
        <v>225</v>
      </c>
      <c r="D114" s="11" t="s">
        <v>64</v>
      </c>
      <c r="E114" s="11" t="s">
        <v>230</v>
      </c>
      <c r="F114" s="11" t="s">
        <v>243</v>
      </c>
      <c r="G114" s="11" t="s">
        <v>67</v>
      </c>
      <c r="H114" s="11" t="s">
        <v>15</v>
      </c>
    </row>
    <row r="115" hidden="1" customHeight="1" spans="1:8">
      <c r="A115" s="11">
        <f ca="1">ROWS(【河南省住房和城乡建设厅】:A115)-1</f>
        <v>18</v>
      </c>
      <c r="B115" s="11" t="s">
        <v>224</v>
      </c>
      <c r="C115" s="11" t="s">
        <v>244</v>
      </c>
      <c r="D115" s="11" t="s">
        <v>64</v>
      </c>
      <c r="E115" s="11" t="s">
        <v>245</v>
      </c>
      <c r="F115" s="11" t="s">
        <v>246</v>
      </c>
      <c r="G115" s="11" t="s">
        <v>67</v>
      </c>
      <c r="H115" s="11" t="s">
        <v>15</v>
      </c>
    </row>
    <row r="116" hidden="1" customHeight="1" spans="1:8">
      <c r="A116" s="11">
        <f ca="1">ROWS(【河南省住房和城乡建设厅】:A116)-1</f>
        <v>19</v>
      </c>
      <c r="B116" s="11" t="s">
        <v>224</v>
      </c>
      <c r="C116" s="11" t="s">
        <v>244</v>
      </c>
      <c r="D116" s="11" t="s">
        <v>64</v>
      </c>
      <c r="E116" s="11" t="s">
        <v>247</v>
      </c>
      <c r="F116" s="11" t="s">
        <v>248</v>
      </c>
      <c r="G116" s="11" t="s">
        <v>67</v>
      </c>
      <c r="H116" s="11" t="s">
        <v>15</v>
      </c>
    </row>
    <row r="117" hidden="1" customHeight="1" spans="1:8">
      <c r="A117" s="11">
        <f ca="1">ROWS(【河南省住房和城乡建设厅】:A117)-1</f>
        <v>20</v>
      </c>
      <c r="B117" s="11" t="s">
        <v>224</v>
      </c>
      <c r="C117" s="11" t="s">
        <v>244</v>
      </c>
      <c r="D117" s="11" t="s">
        <v>64</v>
      </c>
      <c r="E117" s="11" t="s">
        <v>249</v>
      </c>
      <c r="F117" s="11" t="s">
        <v>250</v>
      </c>
      <c r="G117" s="11" t="s">
        <v>67</v>
      </c>
      <c r="H117" s="11" t="s">
        <v>15</v>
      </c>
    </row>
    <row r="118" hidden="1" customHeight="1" spans="1:8">
      <c r="A118" s="11">
        <f ca="1">ROWS(【河南省住房和城乡建设厅】:A118)-1</f>
        <v>21</v>
      </c>
      <c r="B118" s="11" t="s">
        <v>224</v>
      </c>
      <c r="C118" s="11" t="s">
        <v>244</v>
      </c>
      <c r="D118" s="11" t="s">
        <v>64</v>
      </c>
      <c r="E118" s="11" t="s">
        <v>251</v>
      </c>
      <c r="F118" s="11" t="s">
        <v>252</v>
      </c>
      <c r="G118" s="11" t="s">
        <v>67</v>
      </c>
      <c r="H118" s="11" t="s">
        <v>15</v>
      </c>
    </row>
    <row r="119" hidden="1" customHeight="1" spans="1:8">
      <c r="A119" s="11">
        <f ca="1">ROWS(【河南省住房和城乡建设厅】:A119)-1</f>
        <v>22</v>
      </c>
      <c r="B119" s="11" t="s">
        <v>224</v>
      </c>
      <c r="C119" s="11" t="s">
        <v>244</v>
      </c>
      <c r="D119" s="11" t="s">
        <v>64</v>
      </c>
      <c r="E119" s="11" t="s">
        <v>251</v>
      </c>
      <c r="F119" s="11" t="s">
        <v>253</v>
      </c>
      <c r="G119" s="11" t="s">
        <v>67</v>
      </c>
      <c r="H119" s="11" t="s">
        <v>15</v>
      </c>
    </row>
    <row r="120" hidden="1" customHeight="1" spans="1:8">
      <c r="A120" s="11">
        <f ca="1">ROWS(【河南省住房和城乡建设厅】:A120)-1</f>
        <v>23</v>
      </c>
      <c r="B120" s="11" t="s">
        <v>224</v>
      </c>
      <c r="C120" s="11" t="s">
        <v>244</v>
      </c>
      <c r="D120" s="11" t="s">
        <v>64</v>
      </c>
      <c r="E120" s="11" t="s">
        <v>254</v>
      </c>
      <c r="F120" s="11" t="s">
        <v>255</v>
      </c>
      <c r="G120" s="11" t="s">
        <v>67</v>
      </c>
      <c r="H120" s="11" t="s">
        <v>15</v>
      </c>
    </row>
    <row r="121" hidden="1" customHeight="1" spans="1:8">
      <c r="A121" s="11">
        <f ca="1">ROWS(【河南省住房和城乡建设厅】:A121)-1</f>
        <v>24</v>
      </c>
      <c r="B121" s="11" t="s">
        <v>224</v>
      </c>
      <c r="C121" s="11" t="s">
        <v>244</v>
      </c>
      <c r="D121" s="11" t="s">
        <v>64</v>
      </c>
      <c r="E121" s="11" t="s">
        <v>254</v>
      </c>
      <c r="F121" s="11" t="s">
        <v>256</v>
      </c>
      <c r="G121" s="11" t="s">
        <v>67</v>
      </c>
      <c r="H121" s="11" t="s">
        <v>15</v>
      </c>
    </row>
    <row r="122" hidden="1" customHeight="1" spans="1:8">
      <c r="A122" s="11">
        <f ca="1">ROWS(【河南省住房和城乡建设厅】:A122)-1</f>
        <v>25</v>
      </c>
      <c r="B122" s="11" t="s">
        <v>224</v>
      </c>
      <c r="C122" s="11" t="s">
        <v>244</v>
      </c>
      <c r="D122" s="11" t="s">
        <v>64</v>
      </c>
      <c r="E122" s="11" t="s">
        <v>254</v>
      </c>
      <c r="F122" s="11" t="s">
        <v>257</v>
      </c>
      <c r="G122" s="11" t="s">
        <v>67</v>
      </c>
      <c r="H122" s="11" t="s">
        <v>15</v>
      </c>
    </row>
    <row r="123" hidden="1" customHeight="1" spans="1:8">
      <c r="A123" s="11">
        <f ca="1">ROWS(【河南省住房和城乡建设厅】:A123)-1</f>
        <v>26</v>
      </c>
      <c r="B123" s="11" t="s">
        <v>224</v>
      </c>
      <c r="C123" s="11" t="s">
        <v>244</v>
      </c>
      <c r="D123" s="11" t="s">
        <v>64</v>
      </c>
      <c r="E123" s="11" t="s">
        <v>254</v>
      </c>
      <c r="F123" s="11" t="s">
        <v>258</v>
      </c>
      <c r="G123" s="11" t="s">
        <v>67</v>
      </c>
      <c r="H123" s="11" t="s">
        <v>15</v>
      </c>
    </row>
    <row r="124" hidden="1" customHeight="1" spans="1:8">
      <c r="A124" s="11">
        <f ca="1">ROWS(【河南省住房和城乡建设厅】:A124)-1</f>
        <v>27</v>
      </c>
      <c r="B124" s="11" t="s">
        <v>224</v>
      </c>
      <c r="C124" s="11" t="s">
        <v>244</v>
      </c>
      <c r="D124" s="11" t="s">
        <v>64</v>
      </c>
      <c r="E124" s="11" t="s">
        <v>254</v>
      </c>
      <c r="F124" s="11" t="s">
        <v>259</v>
      </c>
      <c r="G124" s="11" t="s">
        <v>67</v>
      </c>
      <c r="H124" s="11" t="s">
        <v>15</v>
      </c>
    </row>
    <row r="125" hidden="1" customHeight="1" spans="1:8">
      <c r="A125" s="11">
        <f ca="1">ROWS(【河南省住房和城乡建设厅】:A125)-1</f>
        <v>28</v>
      </c>
      <c r="B125" s="11" t="s">
        <v>224</v>
      </c>
      <c r="C125" s="11" t="s">
        <v>244</v>
      </c>
      <c r="D125" s="11" t="s">
        <v>64</v>
      </c>
      <c r="E125" s="11" t="s">
        <v>254</v>
      </c>
      <c r="F125" s="11" t="s">
        <v>260</v>
      </c>
      <c r="G125" s="11" t="s">
        <v>67</v>
      </c>
      <c r="H125" s="11" t="s">
        <v>15</v>
      </c>
    </row>
    <row r="126" hidden="1" customHeight="1" spans="1:8">
      <c r="A126" s="11">
        <f ca="1">ROWS(【河南省住房和城乡建设厅】:A126)-1</f>
        <v>29</v>
      </c>
      <c r="B126" s="11" t="s">
        <v>224</v>
      </c>
      <c r="C126" s="11" t="s">
        <v>244</v>
      </c>
      <c r="D126" s="11" t="s">
        <v>64</v>
      </c>
      <c r="E126" s="11" t="s">
        <v>254</v>
      </c>
      <c r="F126" s="11" t="s">
        <v>261</v>
      </c>
      <c r="G126" s="11" t="s">
        <v>67</v>
      </c>
      <c r="H126" s="11" t="s">
        <v>15</v>
      </c>
    </row>
    <row r="127" hidden="1" customHeight="1" spans="1:8">
      <c r="A127" s="11">
        <f ca="1">ROWS(【河南省住房和城乡建设厅】:A127)-1</f>
        <v>30</v>
      </c>
      <c r="B127" s="11" t="s">
        <v>224</v>
      </c>
      <c r="C127" s="11" t="s">
        <v>244</v>
      </c>
      <c r="D127" s="11" t="s">
        <v>64</v>
      </c>
      <c r="E127" s="11" t="s">
        <v>262</v>
      </c>
      <c r="F127" s="11" t="s">
        <v>263</v>
      </c>
      <c r="G127" s="11" t="s">
        <v>67</v>
      </c>
      <c r="H127" s="11" t="s">
        <v>15</v>
      </c>
    </row>
    <row r="128" customHeight="1" spans="1:8">
      <c r="A128" s="11">
        <f ca="1">ROWS(【河南省住房和城乡建设厅】:A128)-1</f>
        <v>31</v>
      </c>
      <c r="B128" s="11" t="s">
        <v>264</v>
      </c>
      <c r="C128" s="11" t="s">
        <v>264</v>
      </c>
      <c r="D128" s="11" t="s">
        <v>87</v>
      </c>
      <c r="E128" s="11" t="s">
        <v>265</v>
      </c>
      <c r="F128" s="11" t="s">
        <v>264</v>
      </c>
      <c r="G128" s="11" t="s">
        <v>126</v>
      </c>
      <c r="H128" s="11" t="s">
        <v>15</v>
      </c>
    </row>
    <row r="129" customHeight="1" spans="1:8">
      <c r="A129" s="11">
        <f ca="1">ROWS(【河南省住房和城乡建设厅】:A129)-1</f>
        <v>32</v>
      </c>
      <c r="B129" s="11" t="s">
        <v>266</v>
      </c>
      <c r="C129" s="11" t="s">
        <v>266</v>
      </c>
      <c r="D129" s="11" t="s">
        <v>64</v>
      </c>
      <c r="E129" s="11" t="s">
        <v>267</v>
      </c>
      <c r="F129" s="11" t="s">
        <v>266</v>
      </c>
      <c r="G129" s="11" t="s">
        <v>126</v>
      </c>
      <c r="H129" s="11" t="s">
        <v>15</v>
      </c>
    </row>
    <row r="130" hidden="1" customHeight="1" spans="1:8">
      <c r="A130" s="11">
        <f ca="1">ROWS(【河南省住房和城乡建设厅】:A130)-1</f>
        <v>33</v>
      </c>
      <c r="B130" s="11" t="s">
        <v>268</v>
      </c>
      <c r="C130" s="11" t="s">
        <v>268</v>
      </c>
      <c r="D130" s="11" t="s">
        <v>87</v>
      </c>
      <c r="E130" s="11" t="s">
        <v>269</v>
      </c>
      <c r="F130" s="11" t="s">
        <v>270</v>
      </c>
      <c r="G130" s="11" t="s">
        <v>67</v>
      </c>
      <c r="H130" s="11" t="s">
        <v>15</v>
      </c>
    </row>
    <row r="131" hidden="1" customHeight="1" spans="1:8">
      <c r="A131" s="11">
        <f ca="1">ROWS(【河南省住房和城乡建设厅】:A131)-1</f>
        <v>34</v>
      </c>
      <c r="B131" s="11" t="s">
        <v>268</v>
      </c>
      <c r="C131" s="11" t="s">
        <v>268</v>
      </c>
      <c r="D131" s="11" t="s">
        <v>87</v>
      </c>
      <c r="E131" s="11" t="s">
        <v>269</v>
      </c>
      <c r="F131" s="11" t="s">
        <v>271</v>
      </c>
      <c r="G131" s="11" t="s">
        <v>67</v>
      </c>
      <c r="H131" s="11" t="s">
        <v>15</v>
      </c>
    </row>
    <row r="132" hidden="1" customHeight="1" spans="1:8">
      <c r="A132" s="11">
        <f ca="1">ROWS(【河南省住房和城乡建设厅】:A132)-1</f>
        <v>35</v>
      </c>
      <c r="B132" s="11" t="s">
        <v>268</v>
      </c>
      <c r="C132" s="11" t="s">
        <v>268</v>
      </c>
      <c r="D132" s="11" t="s">
        <v>87</v>
      </c>
      <c r="E132" s="11" t="s">
        <v>269</v>
      </c>
      <c r="F132" s="11" t="s">
        <v>272</v>
      </c>
      <c r="G132" s="11" t="s">
        <v>67</v>
      </c>
      <c r="H132" s="11" t="s">
        <v>15</v>
      </c>
    </row>
    <row r="133" hidden="1" customHeight="1" spans="1:8">
      <c r="A133" s="11">
        <f ca="1">ROWS(【河南省住房和城乡建设厅】:A133)-1</f>
        <v>36</v>
      </c>
      <c r="B133" s="11" t="s">
        <v>268</v>
      </c>
      <c r="C133" s="11" t="s">
        <v>268</v>
      </c>
      <c r="D133" s="11" t="s">
        <v>87</v>
      </c>
      <c r="E133" s="11" t="s">
        <v>269</v>
      </c>
      <c r="F133" s="11" t="s">
        <v>273</v>
      </c>
      <c r="G133" s="11" t="s">
        <v>67</v>
      </c>
      <c r="H133" s="11" t="s">
        <v>15</v>
      </c>
    </row>
    <row r="134" hidden="1" customHeight="1" spans="1:8">
      <c r="A134" s="11">
        <f ca="1">ROWS(【河南省住房和城乡建设厅】:A134)-1</f>
        <v>37</v>
      </c>
      <c r="B134" s="11" t="s">
        <v>268</v>
      </c>
      <c r="C134" s="11" t="s">
        <v>268</v>
      </c>
      <c r="D134" s="11" t="s">
        <v>87</v>
      </c>
      <c r="E134" s="11" t="s">
        <v>269</v>
      </c>
      <c r="F134" s="11" t="s">
        <v>274</v>
      </c>
      <c r="G134" s="11" t="s">
        <v>67</v>
      </c>
      <c r="H134" s="11" t="s">
        <v>15</v>
      </c>
    </row>
    <row r="135" hidden="1" customHeight="1" spans="1:8">
      <c r="A135" s="11">
        <f ca="1">ROWS(【河南省住房和城乡建设厅】:A135)-1</f>
        <v>38</v>
      </c>
      <c r="B135" s="11" t="s">
        <v>268</v>
      </c>
      <c r="C135" s="11" t="s">
        <v>268</v>
      </c>
      <c r="D135" s="11" t="s">
        <v>87</v>
      </c>
      <c r="E135" s="11" t="s">
        <v>269</v>
      </c>
      <c r="F135" s="11" t="s">
        <v>275</v>
      </c>
      <c r="G135" s="11" t="s">
        <v>67</v>
      </c>
      <c r="H135" s="11" t="s">
        <v>15</v>
      </c>
    </row>
    <row r="136" hidden="1" customHeight="1" spans="1:8">
      <c r="A136" s="11">
        <f ca="1">ROWS(【河南省住房和城乡建设厅】:A136)-1</f>
        <v>39</v>
      </c>
      <c r="B136" s="11" t="s">
        <v>268</v>
      </c>
      <c r="C136" s="11" t="s">
        <v>268</v>
      </c>
      <c r="D136" s="11" t="s">
        <v>87</v>
      </c>
      <c r="E136" s="11" t="s">
        <v>269</v>
      </c>
      <c r="F136" s="11" t="s">
        <v>276</v>
      </c>
      <c r="G136" s="11" t="s">
        <v>67</v>
      </c>
      <c r="H136" s="11" t="s">
        <v>15</v>
      </c>
    </row>
    <row r="137" hidden="1" customHeight="1" spans="1:8">
      <c r="A137" s="11">
        <f ca="1">ROWS(【河南省住房和城乡建设厅】:A137)-1</f>
        <v>40</v>
      </c>
      <c r="B137" s="11" t="s">
        <v>268</v>
      </c>
      <c r="C137" s="11" t="s">
        <v>268</v>
      </c>
      <c r="D137" s="11" t="s">
        <v>87</v>
      </c>
      <c r="E137" s="11" t="s">
        <v>269</v>
      </c>
      <c r="F137" s="11" t="s">
        <v>277</v>
      </c>
      <c r="G137" s="11" t="s">
        <v>67</v>
      </c>
      <c r="H137" s="11" t="s">
        <v>15</v>
      </c>
    </row>
    <row r="138" hidden="1" customHeight="1" spans="1:8">
      <c r="A138" s="11">
        <f ca="1">ROWS(【河南省住房和城乡建设厅】:A138)-1</f>
        <v>41</v>
      </c>
      <c r="B138" s="11" t="s">
        <v>268</v>
      </c>
      <c r="C138" s="11" t="s">
        <v>268</v>
      </c>
      <c r="D138" s="11" t="s">
        <v>87</v>
      </c>
      <c r="E138" s="11" t="s">
        <v>269</v>
      </c>
      <c r="F138" s="11" t="s">
        <v>278</v>
      </c>
      <c r="G138" s="11" t="s">
        <v>67</v>
      </c>
      <c r="H138" s="11" t="s">
        <v>15</v>
      </c>
    </row>
    <row r="139" customHeight="1" spans="1:8">
      <c r="A139" s="11">
        <f ca="1">ROWS(【河南省住房和城乡建设厅】:A139)-1</f>
        <v>42</v>
      </c>
      <c r="B139" s="11" t="s">
        <v>279</v>
      </c>
      <c r="C139" s="11" t="s">
        <v>279</v>
      </c>
      <c r="D139" s="11" t="s">
        <v>64</v>
      </c>
      <c r="E139" s="11" t="s">
        <v>280</v>
      </c>
      <c r="F139" s="11" t="s">
        <v>281</v>
      </c>
      <c r="G139" s="11" t="s">
        <v>126</v>
      </c>
      <c r="H139" s="11" t="s">
        <v>15</v>
      </c>
    </row>
    <row r="140" customHeight="1" spans="1:8">
      <c r="A140" s="11">
        <f ca="1">ROWS(【河南省住房和城乡建设厅】:A140)-1</f>
        <v>43</v>
      </c>
      <c r="B140" s="11" t="s">
        <v>279</v>
      </c>
      <c r="C140" s="11" t="s">
        <v>279</v>
      </c>
      <c r="D140" s="11" t="s">
        <v>64</v>
      </c>
      <c r="E140" s="11" t="s">
        <v>280</v>
      </c>
      <c r="F140" s="11" t="s">
        <v>282</v>
      </c>
      <c r="G140" s="11" t="s">
        <v>126</v>
      </c>
      <c r="H140" s="11" t="s">
        <v>15</v>
      </c>
    </row>
    <row r="141" customHeight="1" spans="1:8">
      <c r="A141" s="11">
        <f ca="1">ROWS(【河南省住房和城乡建设厅】:A141)-1</f>
        <v>44</v>
      </c>
      <c r="B141" s="11" t="s">
        <v>279</v>
      </c>
      <c r="C141" s="11" t="s">
        <v>279</v>
      </c>
      <c r="D141" s="11" t="s">
        <v>64</v>
      </c>
      <c r="E141" s="11" t="s">
        <v>280</v>
      </c>
      <c r="F141" s="11" t="s">
        <v>283</v>
      </c>
      <c r="G141" s="11" t="s">
        <v>126</v>
      </c>
      <c r="H141" s="11" t="s">
        <v>15</v>
      </c>
    </row>
    <row r="142" customHeight="1" spans="1:8">
      <c r="A142" s="11">
        <f ca="1">ROWS(【河南省住房和城乡建设厅】:A142)-1</f>
        <v>45</v>
      </c>
      <c r="B142" s="11" t="s">
        <v>279</v>
      </c>
      <c r="C142" s="11" t="s">
        <v>279</v>
      </c>
      <c r="D142" s="11" t="s">
        <v>64</v>
      </c>
      <c r="E142" s="11" t="s">
        <v>284</v>
      </c>
      <c r="F142" s="11" t="s">
        <v>285</v>
      </c>
      <c r="G142" s="11" t="s">
        <v>126</v>
      </c>
      <c r="H142" s="12" t="s">
        <v>15</v>
      </c>
    </row>
    <row r="143" hidden="1" customHeight="1" spans="1:8">
      <c r="A143" s="11">
        <f ca="1">ROWS(【河南省住房和城乡建设厅】:A143)-1</f>
        <v>46</v>
      </c>
      <c r="B143" s="11" t="s">
        <v>286</v>
      </c>
      <c r="C143" s="11" t="s">
        <v>286</v>
      </c>
      <c r="D143" s="11" t="s">
        <v>98</v>
      </c>
      <c r="E143" s="11" t="s">
        <v>287</v>
      </c>
      <c r="F143" s="11" t="s">
        <v>288</v>
      </c>
      <c r="G143" s="11" t="s">
        <v>67</v>
      </c>
      <c r="H143" s="11" t="s">
        <v>15</v>
      </c>
    </row>
    <row r="144" hidden="1" customHeight="1" spans="1:8">
      <c r="A144" s="11">
        <f ca="1">ROWS(【河南省住房和城乡建设厅】:A144)-1</f>
        <v>47</v>
      </c>
      <c r="B144" s="11" t="s">
        <v>286</v>
      </c>
      <c r="C144" s="11" t="s">
        <v>286</v>
      </c>
      <c r="D144" s="11" t="s">
        <v>98</v>
      </c>
      <c r="E144" s="11" t="s">
        <v>289</v>
      </c>
      <c r="F144" s="11" t="s">
        <v>290</v>
      </c>
      <c r="G144" s="11" t="s">
        <v>67</v>
      </c>
      <c r="H144" s="11" t="s">
        <v>15</v>
      </c>
    </row>
    <row r="145" hidden="1" customHeight="1" spans="1:8">
      <c r="A145" s="11">
        <f ca="1">ROWS(【河南省住房和城乡建设厅】:A145)-1</f>
        <v>48</v>
      </c>
      <c r="B145" s="11" t="s">
        <v>286</v>
      </c>
      <c r="C145" s="11" t="s">
        <v>286</v>
      </c>
      <c r="D145" s="11" t="s">
        <v>98</v>
      </c>
      <c r="E145" s="11" t="s">
        <v>291</v>
      </c>
      <c r="F145" s="11" t="s">
        <v>292</v>
      </c>
      <c r="G145" s="11" t="s">
        <v>67</v>
      </c>
      <c r="H145" s="11" t="s">
        <v>15</v>
      </c>
    </row>
    <row r="146" hidden="1" customHeight="1" spans="1:8">
      <c r="A146" s="11">
        <f ca="1">ROWS(【河南省住房和城乡建设厅】:A146)-1</f>
        <v>49</v>
      </c>
      <c r="B146" s="11" t="s">
        <v>286</v>
      </c>
      <c r="C146" s="11" t="s">
        <v>286</v>
      </c>
      <c r="D146" s="11" t="s">
        <v>98</v>
      </c>
      <c r="E146" s="11" t="s">
        <v>293</v>
      </c>
      <c r="F146" s="11" t="s">
        <v>294</v>
      </c>
      <c r="G146" s="11" t="s">
        <v>67</v>
      </c>
      <c r="H146" s="11" t="s">
        <v>15</v>
      </c>
    </row>
    <row r="147" hidden="1" customHeight="1" spans="1:8">
      <c r="A147" s="11">
        <f ca="1">ROWS(【河南省住房和城乡建设厅】:A147)-1</f>
        <v>50</v>
      </c>
      <c r="B147" s="11" t="s">
        <v>286</v>
      </c>
      <c r="C147" s="11" t="s">
        <v>286</v>
      </c>
      <c r="D147" s="11" t="s">
        <v>98</v>
      </c>
      <c r="E147" s="11" t="s">
        <v>295</v>
      </c>
      <c r="F147" s="11" t="s">
        <v>296</v>
      </c>
      <c r="G147" s="11" t="s">
        <v>67</v>
      </c>
      <c r="H147" s="11" t="s">
        <v>15</v>
      </c>
    </row>
    <row r="148" customHeight="1" spans="1:8">
      <c r="A148" s="11">
        <f ca="1">ROWS(【河南省住房和城乡建设厅】:A148)-1</f>
        <v>51</v>
      </c>
      <c r="B148" s="11" t="s">
        <v>297</v>
      </c>
      <c r="C148" s="11" t="s">
        <v>297</v>
      </c>
      <c r="D148" s="11" t="s">
        <v>98</v>
      </c>
      <c r="E148" s="11" t="s">
        <v>298</v>
      </c>
      <c r="F148" s="11" t="s">
        <v>299</v>
      </c>
      <c r="G148" s="11" t="s">
        <v>300</v>
      </c>
      <c r="H148" s="11" t="s">
        <v>15</v>
      </c>
    </row>
    <row r="149" customHeight="1" spans="1:8">
      <c r="A149" s="11">
        <f ca="1">ROWS(【河南省住房和城乡建设厅】:A149)-1</f>
        <v>52</v>
      </c>
      <c r="B149" s="11" t="s">
        <v>297</v>
      </c>
      <c r="C149" s="11" t="s">
        <v>297</v>
      </c>
      <c r="D149" s="11" t="s">
        <v>98</v>
      </c>
      <c r="E149" s="11" t="s">
        <v>301</v>
      </c>
      <c r="F149" s="11" t="s">
        <v>302</v>
      </c>
      <c r="G149" s="11" t="s">
        <v>300</v>
      </c>
      <c r="H149" s="11" t="s">
        <v>15</v>
      </c>
    </row>
    <row r="150" customHeight="1" spans="1:8">
      <c r="A150" s="11">
        <f ca="1">ROWS(【河南省住房和城乡建设厅】:A150)-1</f>
        <v>53</v>
      </c>
      <c r="B150" s="11" t="s">
        <v>297</v>
      </c>
      <c r="C150" s="11" t="s">
        <v>297</v>
      </c>
      <c r="D150" s="11" t="s">
        <v>98</v>
      </c>
      <c r="E150" s="11" t="s">
        <v>303</v>
      </c>
      <c r="F150" s="11" t="s">
        <v>304</v>
      </c>
      <c r="G150" s="11" t="s">
        <v>300</v>
      </c>
      <c r="H150" s="11" t="s">
        <v>15</v>
      </c>
    </row>
    <row r="151" customHeight="1" spans="1:8">
      <c r="A151" s="11">
        <f ca="1">ROWS(【河南省住房和城乡建设厅】:A151)-1</f>
        <v>54</v>
      </c>
      <c r="B151" s="11" t="s">
        <v>297</v>
      </c>
      <c r="C151" s="11" t="s">
        <v>297</v>
      </c>
      <c r="D151" s="11" t="s">
        <v>98</v>
      </c>
      <c r="E151" s="11" t="s">
        <v>305</v>
      </c>
      <c r="F151" s="11" t="s">
        <v>306</v>
      </c>
      <c r="G151" s="11" t="s">
        <v>300</v>
      </c>
      <c r="H151" s="11" t="s">
        <v>15</v>
      </c>
    </row>
    <row r="152" customHeight="1" spans="1:8">
      <c r="A152" s="11">
        <f ca="1">ROWS(【河南省住房和城乡建设厅】:A152)-1</f>
        <v>55</v>
      </c>
      <c r="B152" s="11" t="s">
        <v>297</v>
      </c>
      <c r="C152" s="11" t="s">
        <v>297</v>
      </c>
      <c r="D152" s="11" t="s">
        <v>98</v>
      </c>
      <c r="E152" s="11" t="s">
        <v>307</v>
      </c>
      <c r="F152" s="11" t="s">
        <v>308</v>
      </c>
      <c r="G152" s="11" t="s">
        <v>300</v>
      </c>
      <c r="H152" s="11" t="s">
        <v>15</v>
      </c>
    </row>
    <row r="153" customHeight="1" spans="1:8">
      <c r="A153" s="11">
        <f ca="1">ROWS(【河南省住房和城乡建设厅】:A153)-1</f>
        <v>56</v>
      </c>
      <c r="B153" s="11" t="s">
        <v>297</v>
      </c>
      <c r="C153" s="11" t="s">
        <v>297</v>
      </c>
      <c r="D153" s="11" t="s">
        <v>98</v>
      </c>
      <c r="E153" s="11" t="s">
        <v>309</v>
      </c>
      <c r="F153" s="11" t="s">
        <v>310</v>
      </c>
      <c r="G153" s="11" t="s">
        <v>300</v>
      </c>
      <c r="H153" s="11" t="s">
        <v>15</v>
      </c>
    </row>
    <row r="154" customHeight="1" spans="1:8">
      <c r="A154" s="11">
        <f ca="1">ROWS(【河南省住房和城乡建设厅】:A154)-1</f>
        <v>57</v>
      </c>
      <c r="B154" s="11" t="s">
        <v>297</v>
      </c>
      <c r="C154" s="11" t="s">
        <v>297</v>
      </c>
      <c r="D154" s="11" t="s">
        <v>98</v>
      </c>
      <c r="E154" s="11" t="s">
        <v>311</v>
      </c>
      <c r="F154" s="11" t="s">
        <v>312</v>
      </c>
      <c r="G154" s="11" t="s">
        <v>300</v>
      </c>
      <c r="H154" s="11" t="s">
        <v>15</v>
      </c>
    </row>
    <row r="155" customHeight="1" spans="1:8">
      <c r="A155" s="11">
        <f ca="1">ROWS(【河南省住房和城乡建设厅】:A155)-1</f>
        <v>58</v>
      </c>
      <c r="B155" s="11" t="s">
        <v>297</v>
      </c>
      <c r="C155" s="11" t="s">
        <v>297</v>
      </c>
      <c r="D155" s="11" t="s">
        <v>98</v>
      </c>
      <c r="E155" s="11" t="s">
        <v>313</v>
      </c>
      <c r="F155" s="11" t="s">
        <v>314</v>
      </c>
      <c r="G155" s="11" t="s">
        <v>300</v>
      </c>
      <c r="H155" s="11" t="s">
        <v>15</v>
      </c>
    </row>
    <row r="156" customHeight="1" spans="1:8">
      <c r="A156" s="11">
        <f ca="1">ROWS(【河南省住房和城乡建设厅】:A156)-1</f>
        <v>59</v>
      </c>
      <c r="B156" s="11" t="s">
        <v>297</v>
      </c>
      <c r="C156" s="11" t="s">
        <v>297</v>
      </c>
      <c r="D156" s="11" t="s">
        <v>98</v>
      </c>
      <c r="E156" s="11" t="s">
        <v>315</v>
      </c>
      <c r="F156" s="11" t="s">
        <v>316</v>
      </c>
      <c r="G156" s="11" t="s">
        <v>300</v>
      </c>
      <c r="H156" s="11" t="s">
        <v>15</v>
      </c>
    </row>
    <row r="157" customHeight="1" spans="1:8">
      <c r="A157" s="11">
        <f ca="1">ROWS(【河南省住房和城乡建设厅】:A157)-1</f>
        <v>60</v>
      </c>
      <c r="B157" s="11" t="s">
        <v>317</v>
      </c>
      <c r="C157" s="11" t="s">
        <v>317</v>
      </c>
      <c r="D157" s="11" t="s">
        <v>98</v>
      </c>
      <c r="E157" s="11" t="s">
        <v>318</v>
      </c>
      <c r="F157" s="11" t="s">
        <v>318</v>
      </c>
      <c r="G157" s="11" t="s">
        <v>300</v>
      </c>
      <c r="H157" s="11" t="s">
        <v>15</v>
      </c>
    </row>
    <row r="158" customHeight="1" spans="1:8">
      <c r="A158" s="11">
        <f ca="1">ROWS(【河南省住房和城乡建设厅】:A158)-1</f>
        <v>61</v>
      </c>
      <c r="B158" s="11" t="s">
        <v>317</v>
      </c>
      <c r="C158" s="11" t="s">
        <v>317</v>
      </c>
      <c r="D158" s="11" t="s">
        <v>98</v>
      </c>
      <c r="E158" s="11" t="s">
        <v>319</v>
      </c>
      <c r="F158" s="11" t="s">
        <v>319</v>
      </c>
      <c r="G158" s="11" t="s">
        <v>300</v>
      </c>
      <c r="H158" s="11" t="s">
        <v>15</v>
      </c>
    </row>
    <row r="159" customHeight="1" spans="1:8">
      <c r="A159" s="11">
        <f ca="1">ROWS(【河南省住房和城乡建设厅】:A159)-1</f>
        <v>62</v>
      </c>
      <c r="B159" s="11" t="s">
        <v>317</v>
      </c>
      <c r="C159" s="11" t="s">
        <v>317</v>
      </c>
      <c r="D159" s="11" t="s">
        <v>98</v>
      </c>
      <c r="E159" s="11" t="s">
        <v>320</v>
      </c>
      <c r="F159" s="11" t="s">
        <v>320</v>
      </c>
      <c r="G159" s="11" t="s">
        <v>300</v>
      </c>
      <c r="H159" s="11" t="s">
        <v>15</v>
      </c>
    </row>
    <row r="160" customHeight="1" spans="1:8">
      <c r="A160" s="11">
        <f ca="1">ROWS(【河南省住房和城乡建设厅】:A160)-1</f>
        <v>63</v>
      </c>
      <c r="B160" s="11" t="s">
        <v>317</v>
      </c>
      <c r="C160" s="11" t="s">
        <v>317</v>
      </c>
      <c r="D160" s="11" t="s">
        <v>98</v>
      </c>
      <c r="E160" s="11" t="s">
        <v>321</v>
      </c>
      <c r="F160" s="11" t="s">
        <v>321</v>
      </c>
      <c r="G160" s="11" t="s">
        <v>300</v>
      </c>
      <c r="H160" s="11" t="s">
        <v>15</v>
      </c>
    </row>
    <row r="161" customHeight="1" spans="1:8">
      <c r="A161" s="11">
        <f ca="1">ROWS(【河南省住房和城乡建设厅】:A161)-1</f>
        <v>64</v>
      </c>
      <c r="B161" s="11" t="s">
        <v>317</v>
      </c>
      <c r="C161" s="11" t="s">
        <v>317</v>
      </c>
      <c r="D161" s="11" t="s">
        <v>98</v>
      </c>
      <c r="E161" s="11" t="s">
        <v>322</v>
      </c>
      <c r="F161" s="11" t="s">
        <v>322</v>
      </c>
      <c r="G161" s="11" t="s">
        <v>300</v>
      </c>
      <c r="H161" s="11" t="s">
        <v>15</v>
      </c>
    </row>
    <row r="162" customHeight="1" spans="1:8">
      <c r="A162" s="11">
        <f ca="1">ROWS(【河南省住房和城乡建设厅】:A162)-1</f>
        <v>65</v>
      </c>
      <c r="B162" s="11" t="s">
        <v>317</v>
      </c>
      <c r="C162" s="11" t="s">
        <v>317</v>
      </c>
      <c r="D162" s="11" t="s">
        <v>98</v>
      </c>
      <c r="E162" s="11" t="s">
        <v>323</v>
      </c>
      <c r="F162" s="11" t="s">
        <v>323</v>
      </c>
      <c r="G162" s="11" t="s">
        <v>300</v>
      </c>
      <c r="H162" s="11" t="s">
        <v>15</v>
      </c>
    </row>
    <row r="163" customHeight="1" spans="1:8">
      <c r="A163" s="11">
        <f ca="1">ROWS(【河南省住房和城乡建设厅】:A163)-1</f>
        <v>66</v>
      </c>
      <c r="B163" s="11" t="s">
        <v>317</v>
      </c>
      <c r="C163" s="11" t="s">
        <v>317</v>
      </c>
      <c r="D163" s="11" t="s">
        <v>98</v>
      </c>
      <c r="E163" s="11" t="s">
        <v>324</v>
      </c>
      <c r="F163" s="11" t="s">
        <v>324</v>
      </c>
      <c r="G163" s="11" t="s">
        <v>300</v>
      </c>
      <c r="H163" s="11" t="s">
        <v>15</v>
      </c>
    </row>
    <row r="164" customHeight="1" spans="1:8">
      <c r="A164" s="11">
        <f ca="1">ROWS(【河南省住房和城乡建设厅】:A164)-1</f>
        <v>67</v>
      </c>
      <c r="B164" s="11" t="s">
        <v>325</v>
      </c>
      <c r="C164" s="11" t="s">
        <v>325</v>
      </c>
      <c r="D164" s="11" t="s">
        <v>64</v>
      </c>
      <c r="E164" s="11" t="s">
        <v>326</v>
      </c>
      <c r="F164" s="11" t="s">
        <v>327</v>
      </c>
      <c r="G164" s="11" t="s">
        <v>300</v>
      </c>
      <c r="H164" s="11" t="s">
        <v>15</v>
      </c>
    </row>
    <row r="165" customHeight="1" spans="1:8">
      <c r="A165" s="11">
        <f ca="1">ROWS(【河南省住房和城乡建设厅】:A165)-1</f>
        <v>68</v>
      </c>
      <c r="B165" s="11" t="s">
        <v>325</v>
      </c>
      <c r="C165" s="11" t="s">
        <v>325</v>
      </c>
      <c r="D165" s="11" t="s">
        <v>64</v>
      </c>
      <c r="E165" s="11" t="s">
        <v>326</v>
      </c>
      <c r="F165" s="11" t="s">
        <v>328</v>
      </c>
      <c r="G165" s="11" t="s">
        <v>300</v>
      </c>
      <c r="H165" s="11" t="s">
        <v>15</v>
      </c>
    </row>
    <row r="166" customHeight="1" spans="1:8">
      <c r="A166" s="11">
        <f ca="1">ROWS(【河南省住房和城乡建设厅】:A166)-1</f>
        <v>69</v>
      </c>
      <c r="B166" s="11" t="s">
        <v>325</v>
      </c>
      <c r="C166" s="11" t="s">
        <v>325</v>
      </c>
      <c r="D166" s="11" t="s">
        <v>64</v>
      </c>
      <c r="E166" s="11" t="s">
        <v>326</v>
      </c>
      <c r="F166" s="11" t="s">
        <v>329</v>
      </c>
      <c r="G166" s="11" t="s">
        <v>300</v>
      </c>
      <c r="H166" s="11" t="s">
        <v>15</v>
      </c>
    </row>
    <row r="167" customHeight="1" spans="1:8">
      <c r="A167" s="11">
        <f ca="1">ROWS(【河南省住房和城乡建设厅】:A167)-1</f>
        <v>70</v>
      </c>
      <c r="B167" s="11" t="s">
        <v>325</v>
      </c>
      <c r="C167" s="11" t="s">
        <v>325</v>
      </c>
      <c r="D167" s="11" t="s">
        <v>64</v>
      </c>
      <c r="E167" s="11" t="s">
        <v>326</v>
      </c>
      <c r="F167" s="11" t="s">
        <v>330</v>
      </c>
      <c r="G167" s="11" t="s">
        <v>300</v>
      </c>
      <c r="H167" s="11" t="s">
        <v>15</v>
      </c>
    </row>
    <row r="168" customHeight="1" spans="1:8">
      <c r="A168" s="11">
        <f ca="1">ROWS(【河南省住房和城乡建设厅】:A168)-1</f>
        <v>71</v>
      </c>
      <c r="B168" s="11" t="s">
        <v>325</v>
      </c>
      <c r="C168" s="11" t="s">
        <v>325</v>
      </c>
      <c r="D168" s="11" t="s">
        <v>64</v>
      </c>
      <c r="E168" s="11" t="s">
        <v>326</v>
      </c>
      <c r="F168" s="11" t="s">
        <v>331</v>
      </c>
      <c r="G168" s="11" t="s">
        <v>300</v>
      </c>
      <c r="H168" s="11" t="s">
        <v>15</v>
      </c>
    </row>
    <row r="169" customHeight="1" spans="1:8">
      <c r="A169" s="11">
        <f ca="1">ROWS(【河南省住房和城乡建设厅】:A169)-1</f>
        <v>72</v>
      </c>
      <c r="B169" s="11" t="s">
        <v>332</v>
      </c>
      <c r="C169" s="11" t="s">
        <v>333</v>
      </c>
      <c r="D169" s="11" t="s">
        <v>114</v>
      </c>
      <c r="E169" s="11" t="s">
        <v>334</v>
      </c>
      <c r="F169" s="11" t="s">
        <v>333</v>
      </c>
      <c r="G169" s="11" t="s">
        <v>300</v>
      </c>
      <c r="H169" s="11" t="s">
        <v>15</v>
      </c>
    </row>
    <row r="170" customHeight="1" spans="1:8">
      <c r="A170" s="11">
        <f ca="1">ROWS(【河南省住房和城乡建设厅】:A170)-1</f>
        <v>73</v>
      </c>
      <c r="B170" s="11" t="s">
        <v>332</v>
      </c>
      <c r="C170" s="11" t="s">
        <v>335</v>
      </c>
      <c r="D170" s="11" t="s">
        <v>114</v>
      </c>
      <c r="E170" s="11" t="s">
        <v>336</v>
      </c>
      <c r="F170" s="11" t="s">
        <v>335</v>
      </c>
      <c r="G170" s="11" t="s">
        <v>300</v>
      </c>
      <c r="H170" s="11" t="s">
        <v>15</v>
      </c>
    </row>
    <row r="171" customHeight="1" spans="1:8">
      <c r="A171" s="11">
        <f ca="1">ROWS(【河南省住房和城乡建设厅】:A171)-1</f>
        <v>74</v>
      </c>
      <c r="B171" s="11" t="s">
        <v>337</v>
      </c>
      <c r="C171" s="11" t="s">
        <v>338</v>
      </c>
      <c r="D171" s="11" t="s">
        <v>98</v>
      </c>
      <c r="E171" s="11" t="s">
        <v>339</v>
      </c>
      <c r="F171" s="11" t="s">
        <v>338</v>
      </c>
      <c r="G171" s="11" t="s">
        <v>78</v>
      </c>
      <c r="H171" s="11" t="s">
        <v>15</v>
      </c>
    </row>
    <row r="172" customHeight="1" spans="1:8">
      <c r="A172" s="11">
        <f ca="1">ROWS(【河南省住房和城乡建设厅】:A172)-1</f>
        <v>75</v>
      </c>
      <c r="B172" s="11" t="s">
        <v>337</v>
      </c>
      <c r="C172" s="11" t="s">
        <v>340</v>
      </c>
      <c r="D172" s="11" t="s">
        <v>98</v>
      </c>
      <c r="E172" s="11" t="s">
        <v>341</v>
      </c>
      <c r="F172" s="11" t="s">
        <v>340</v>
      </c>
      <c r="G172" s="11" t="s">
        <v>300</v>
      </c>
      <c r="H172" s="11" t="s">
        <v>15</v>
      </c>
    </row>
    <row r="173" customHeight="1" spans="1:8">
      <c r="A173" s="11">
        <f ca="1">ROWS(【河南省住房和城乡建设厅】:A173)-1</f>
        <v>76</v>
      </c>
      <c r="B173" s="11" t="s">
        <v>337</v>
      </c>
      <c r="C173" s="11" t="s">
        <v>342</v>
      </c>
      <c r="D173" s="11" t="s">
        <v>98</v>
      </c>
      <c r="E173" s="11" t="s">
        <v>343</v>
      </c>
      <c r="F173" s="11" t="s">
        <v>342</v>
      </c>
      <c r="G173" s="11" t="s">
        <v>300</v>
      </c>
      <c r="H173" s="11" t="s">
        <v>15</v>
      </c>
    </row>
    <row r="174" customHeight="1" spans="1:8">
      <c r="A174" s="11">
        <f ca="1">ROWS(【河南省住房和城乡建设厅】:A174)-1</f>
        <v>77</v>
      </c>
      <c r="B174" s="11" t="s">
        <v>337</v>
      </c>
      <c r="C174" s="11" t="s">
        <v>344</v>
      </c>
      <c r="D174" s="11" t="s">
        <v>98</v>
      </c>
      <c r="E174" s="11" t="s">
        <v>345</v>
      </c>
      <c r="F174" s="11" t="s">
        <v>344</v>
      </c>
      <c r="G174" s="11" t="s">
        <v>78</v>
      </c>
      <c r="H174" s="11" t="s">
        <v>15</v>
      </c>
    </row>
    <row r="175" customHeight="1" spans="1:8">
      <c r="A175" s="11">
        <f ca="1">ROWS(【河南省住房和城乡建设厅】:A175)-1</f>
        <v>78</v>
      </c>
      <c r="B175" s="11" t="s">
        <v>337</v>
      </c>
      <c r="C175" s="11" t="s">
        <v>346</v>
      </c>
      <c r="D175" s="11" t="s">
        <v>98</v>
      </c>
      <c r="E175" s="11" t="s">
        <v>347</v>
      </c>
      <c r="F175" s="11" t="s">
        <v>346</v>
      </c>
      <c r="G175" s="11" t="s">
        <v>78</v>
      </c>
      <c r="H175" s="11" t="s">
        <v>15</v>
      </c>
    </row>
    <row r="176" customHeight="1" spans="1:8">
      <c r="A176" s="11">
        <f ca="1">ROWS(【河南省住房和城乡建设厅】:A176)-1</f>
        <v>79</v>
      </c>
      <c r="B176" s="11" t="s">
        <v>348</v>
      </c>
      <c r="C176" s="11" t="s">
        <v>349</v>
      </c>
      <c r="D176" s="11" t="s">
        <v>98</v>
      </c>
      <c r="E176" s="11" t="s">
        <v>350</v>
      </c>
      <c r="F176" s="11" t="s">
        <v>349</v>
      </c>
      <c r="G176" s="11" t="s">
        <v>300</v>
      </c>
      <c r="H176" s="11" t="s">
        <v>15</v>
      </c>
    </row>
    <row r="177" customHeight="1" spans="1:8">
      <c r="A177" s="11">
        <f ca="1">ROWS(【河南省住房和城乡建设厅】:A177)-1</f>
        <v>80</v>
      </c>
      <c r="B177" s="11" t="s">
        <v>348</v>
      </c>
      <c r="C177" s="11" t="s">
        <v>351</v>
      </c>
      <c r="D177" s="11" t="s">
        <v>98</v>
      </c>
      <c r="E177" s="11" t="s">
        <v>352</v>
      </c>
      <c r="F177" s="11" t="s">
        <v>351</v>
      </c>
      <c r="G177" s="11" t="s">
        <v>300</v>
      </c>
      <c r="H177" s="11" t="s">
        <v>15</v>
      </c>
    </row>
    <row r="178" customHeight="1" spans="1:8">
      <c r="A178" s="11">
        <f ca="1">ROWS(【河南省住房和城乡建设厅】:A178)-1</f>
        <v>81</v>
      </c>
      <c r="B178" s="11" t="s">
        <v>353</v>
      </c>
      <c r="C178" s="11" t="s">
        <v>354</v>
      </c>
      <c r="D178" s="11" t="s">
        <v>98</v>
      </c>
      <c r="E178" s="11" t="s">
        <v>355</v>
      </c>
      <c r="F178" s="11" t="s">
        <v>354</v>
      </c>
      <c r="G178" s="11" t="s">
        <v>300</v>
      </c>
      <c r="H178" s="11" t="s">
        <v>15</v>
      </c>
    </row>
    <row r="179" customHeight="1" spans="1:8">
      <c r="A179" s="11">
        <f ca="1">ROWS(【河南省住房和城乡建设厅】:A179)-1</f>
        <v>82</v>
      </c>
      <c r="B179" s="11" t="s">
        <v>353</v>
      </c>
      <c r="C179" s="11" t="s">
        <v>356</v>
      </c>
      <c r="D179" s="11" t="s">
        <v>98</v>
      </c>
      <c r="E179" s="11" t="s">
        <v>357</v>
      </c>
      <c r="F179" s="11" t="s">
        <v>356</v>
      </c>
      <c r="G179" s="11" t="s">
        <v>300</v>
      </c>
      <c r="H179" s="11" t="s">
        <v>15</v>
      </c>
    </row>
    <row r="180" customHeight="1" spans="1:8">
      <c r="A180" s="11">
        <f ca="1">ROWS(【河南省住房和城乡建设厅】:A180)-1</f>
        <v>83</v>
      </c>
      <c r="B180" s="11" t="s">
        <v>353</v>
      </c>
      <c r="C180" s="11" t="s">
        <v>358</v>
      </c>
      <c r="D180" s="11" t="s">
        <v>98</v>
      </c>
      <c r="E180" s="11" t="s">
        <v>359</v>
      </c>
      <c r="F180" s="11" t="s">
        <v>358</v>
      </c>
      <c r="G180" s="11" t="s">
        <v>300</v>
      </c>
      <c r="H180" s="11" t="s">
        <v>15</v>
      </c>
    </row>
    <row r="181" hidden="1" customHeight="1" spans="1:8">
      <c r="A181" s="11">
        <f ca="1">ROWS(【河南省住房和城乡建设厅】:A181)-1</f>
        <v>84</v>
      </c>
      <c r="B181" s="11" t="s">
        <v>360</v>
      </c>
      <c r="C181" s="11" t="s">
        <v>360</v>
      </c>
      <c r="D181" s="11" t="s">
        <v>64</v>
      </c>
      <c r="E181" s="11" t="s">
        <v>361</v>
      </c>
      <c r="F181" s="11" t="s">
        <v>362</v>
      </c>
      <c r="G181" s="11" t="s">
        <v>67</v>
      </c>
      <c r="H181" s="11" t="s">
        <v>15</v>
      </c>
    </row>
    <row r="182" hidden="1" customHeight="1" spans="1:8">
      <c r="A182" s="11">
        <f ca="1">ROWS(【河南省住房和城乡建设厅】:A182)-1</f>
        <v>85</v>
      </c>
      <c r="B182" s="11" t="s">
        <v>360</v>
      </c>
      <c r="C182" s="11" t="s">
        <v>360</v>
      </c>
      <c r="D182" s="11" t="s">
        <v>64</v>
      </c>
      <c r="E182" s="11" t="s">
        <v>361</v>
      </c>
      <c r="F182" s="11" t="s">
        <v>363</v>
      </c>
      <c r="G182" s="11" t="s">
        <v>67</v>
      </c>
      <c r="H182" s="11" t="s">
        <v>15</v>
      </c>
    </row>
    <row r="183" hidden="1" customHeight="1" spans="1:8">
      <c r="A183" s="11">
        <f ca="1">ROWS(【河南省住房和城乡建设厅】:A183)-1</f>
        <v>86</v>
      </c>
      <c r="B183" s="11" t="s">
        <v>360</v>
      </c>
      <c r="C183" s="11" t="s">
        <v>360</v>
      </c>
      <c r="D183" s="11" t="s">
        <v>64</v>
      </c>
      <c r="E183" s="11" t="s">
        <v>361</v>
      </c>
      <c r="F183" s="11" t="s">
        <v>364</v>
      </c>
      <c r="G183" s="11" t="s">
        <v>67</v>
      </c>
      <c r="H183" s="11" t="s">
        <v>15</v>
      </c>
    </row>
    <row r="184" hidden="1" customHeight="1" spans="1:8">
      <c r="A184" s="11">
        <f ca="1">ROWS(【河南省住房和城乡建设厅】:A184)-1</f>
        <v>87</v>
      </c>
      <c r="B184" s="11" t="s">
        <v>360</v>
      </c>
      <c r="C184" s="11" t="s">
        <v>360</v>
      </c>
      <c r="D184" s="11" t="s">
        <v>64</v>
      </c>
      <c r="E184" s="11" t="s">
        <v>361</v>
      </c>
      <c r="F184" s="11" t="s">
        <v>365</v>
      </c>
      <c r="G184" s="11" t="s">
        <v>67</v>
      </c>
      <c r="H184" s="11" t="s">
        <v>15</v>
      </c>
    </row>
    <row r="185" hidden="1" customHeight="1" spans="1:8">
      <c r="A185" s="11">
        <f ca="1">ROWS(【河南省住房和城乡建设厅】:A185)-1</f>
        <v>88</v>
      </c>
      <c r="B185" s="11" t="s">
        <v>360</v>
      </c>
      <c r="C185" s="11" t="s">
        <v>360</v>
      </c>
      <c r="D185" s="11" t="s">
        <v>64</v>
      </c>
      <c r="E185" s="11" t="s">
        <v>361</v>
      </c>
      <c r="F185" s="11" t="s">
        <v>366</v>
      </c>
      <c r="G185" s="11" t="s">
        <v>67</v>
      </c>
      <c r="H185" s="11" t="s">
        <v>15</v>
      </c>
    </row>
    <row r="186" hidden="1" customHeight="1" spans="1:8">
      <c r="A186" s="11">
        <f ca="1">ROWS(【河南省住房和城乡建设厅】:A186)-1</f>
        <v>89</v>
      </c>
      <c r="B186" s="11" t="s">
        <v>360</v>
      </c>
      <c r="C186" s="11" t="s">
        <v>360</v>
      </c>
      <c r="D186" s="11" t="s">
        <v>64</v>
      </c>
      <c r="E186" s="11" t="s">
        <v>361</v>
      </c>
      <c r="F186" s="11" t="s">
        <v>367</v>
      </c>
      <c r="G186" s="11" t="s">
        <v>67</v>
      </c>
      <c r="H186" s="11" t="s">
        <v>15</v>
      </c>
    </row>
    <row r="187" hidden="1" customHeight="1" spans="1:8">
      <c r="A187" s="11">
        <f ca="1">ROWS(【河南省住房和城乡建设厅】:A187)-1</f>
        <v>90</v>
      </c>
      <c r="B187" s="11" t="s">
        <v>360</v>
      </c>
      <c r="C187" s="11" t="s">
        <v>360</v>
      </c>
      <c r="D187" s="11" t="s">
        <v>64</v>
      </c>
      <c r="E187" s="11" t="s">
        <v>361</v>
      </c>
      <c r="F187" s="11" t="s">
        <v>368</v>
      </c>
      <c r="G187" s="11" t="s">
        <v>67</v>
      </c>
      <c r="H187" s="11" t="s">
        <v>15</v>
      </c>
    </row>
    <row r="188" hidden="1" customHeight="1" spans="1:8">
      <c r="A188" s="11">
        <f ca="1">ROWS(【河南省住房和城乡建设厅】:A188)-1</f>
        <v>91</v>
      </c>
      <c r="B188" s="11" t="s">
        <v>360</v>
      </c>
      <c r="C188" s="11" t="s">
        <v>360</v>
      </c>
      <c r="D188" s="11" t="s">
        <v>64</v>
      </c>
      <c r="E188" s="11" t="s">
        <v>361</v>
      </c>
      <c r="F188" s="11" t="s">
        <v>369</v>
      </c>
      <c r="G188" s="11" t="s">
        <v>67</v>
      </c>
      <c r="H188" s="11" t="s">
        <v>15</v>
      </c>
    </row>
    <row r="189" hidden="1" customHeight="1" spans="1:8">
      <c r="A189" s="11">
        <f ca="1">ROWS(【河南省住房和城乡建设厅】:A189)-1</f>
        <v>92</v>
      </c>
      <c r="B189" s="11" t="s">
        <v>360</v>
      </c>
      <c r="C189" s="11" t="s">
        <v>360</v>
      </c>
      <c r="D189" s="11" t="s">
        <v>64</v>
      </c>
      <c r="E189" s="11" t="s">
        <v>361</v>
      </c>
      <c r="F189" s="11" t="s">
        <v>370</v>
      </c>
      <c r="G189" s="11" t="s">
        <v>67</v>
      </c>
      <c r="H189" s="11" t="s">
        <v>15</v>
      </c>
    </row>
    <row r="190" hidden="1" customHeight="1" spans="1:8">
      <c r="A190" s="11">
        <f ca="1">ROWS(【河南省住房和城乡建设厅】:A190)-1</f>
        <v>93</v>
      </c>
      <c r="B190" s="11" t="s">
        <v>360</v>
      </c>
      <c r="C190" s="11" t="s">
        <v>360</v>
      </c>
      <c r="D190" s="11" t="s">
        <v>64</v>
      </c>
      <c r="E190" s="11" t="s">
        <v>361</v>
      </c>
      <c r="F190" s="11" t="s">
        <v>371</v>
      </c>
      <c r="G190" s="11" t="s">
        <v>67</v>
      </c>
      <c r="H190" s="11" t="s">
        <v>15</v>
      </c>
    </row>
    <row r="191" hidden="1" customHeight="1" spans="1:8">
      <c r="A191" s="11">
        <f ca="1">ROWS(【河南省住房和城乡建设厅】:A191)-1</f>
        <v>94</v>
      </c>
      <c r="B191" s="11" t="s">
        <v>360</v>
      </c>
      <c r="C191" s="11" t="s">
        <v>360</v>
      </c>
      <c r="D191" s="11" t="s">
        <v>64</v>
      </c>
      <c r="E191" s="11" t="s">
        <v>361</v>
      </c>
      <c r="F191" s="11" t="s">
        <v>372</v>
      </c>
      <c r="G191" s="11" t="s">
        <v>67</v>
      </c>
      <c r="H191" s="11" t="s">
        <v>15</v>
      </c>
    </row>
    <row r="192" hidden="1" customHeight="1" spans="1:8">
      <c r="A192" s="11">
        <f ca="1">ROWS(【河南省住房和城乡建设厅】:A192)-1</f>
        <v>95</v>
      </c>
      <c r="B192" s="11" t="s">
        <v>360</v>
      </c>
      <c r="C192" s="11" t="s">
        <v>360</v>
      </c>
      <c r="D192" s="11" t="s">
        <v>64</v>
      </c>
      <c r="E192" s="11" t="s">
        <v>361</v>
      </c>
      <c r="F192" s="11" t="s">
        <v>373</v>
      </c>
      <c r="G192" s="11" t="s">
        <v>67</v>
      </c>
      <c r="H192" s="11" t="s">
        <v>15</v>
      </c>
    </row>
    <row r="193" hidden="1" customHeight="1" spans="1:8">
      <c r="A193" s="11">
        <f ca="1">ROWS(【河南省住房和城乡建设厅】:A193)-1</f>
        <v>96</v>
      </c>
      <c r="B193" s="11" t="s">
        <v>360</v>
      </c>
      <c r="C193" s="11" t="s">
        <v>360</v>
      </c>
      <c r="D193" s="11" t="s">
        <v>64</v>
      </c>
      <c r="E193" s="11" t="s">
        <v>361</v>
      </c>
      <c r="F193" s="11" t="s">
        <v>374</v>
      </c>
      <c r="G193" s="11" t="s">
        <v>67</v>
      </c>
      <c r="H193" s="11" t="s">
        <v>15</v>
      </c>
    </row>
    <row r="194" hidden="1" customHeight="1" spans="1:8">
      <c r="A194" s="11">
        <f ca="1">ROWS(【河南省住房和城乡建设厅】:A194)-1</f>
        <v>97</v>
      </c>
      <c r="B194" s="11" t="s">
        <v>375</v>
      </c>
      <c r="C194" s="11" t="s">
        <v>375</v>
      </c>
      <c r="D194" s="11" t="s">
        <v>64</v>
      </c>
      <c r="E194" s="11" t="s">
        <v>376</v>
      </c>
      <c r="F194" s="11" t="s">
        <v>377</v>
      </c>
      <c r="G194" s="11" t="s">
        <v>67</v>
      </c>
      <c r="H194" s="11" t="s">
        <v>15</v>
      </c>
    </row>
    <row r="195" hidden="1" customHeight="1" spans="1:8">
      <c r="A195" s="11">
        <f ca="1">ROWS(【河南省住房和城乡建设厅】:A195)-1</f>
        <v>98</v>
      </c>
      <c r="B195" s="11" t="s">
        <v>375</v>
      </c>
      <c r="C195" s="11" t="s">
        <v>375</v>
      </c>
      <c r="D195" s="11" t="s">
        <v>64</v>
      </c>
      <c r="E195" s="11" t="s">
        <v>378</v>
      </c>
      <c r="F195" s="11" t="s">
        <v>379</v>
      </c>
      <c r="G195" s="11" t="s">
        <v>67</v>
      </c>
      <c r="H195" s="11" t="s">
        <v>15</v>
      </c>
    </row>
    <row r="196" hidden="1" customHeight="1" spans="1:8">
      <c r="A196" s="11">
        <f ca="1">ROWS(【河南省住房和城乡建设厅】:A196)-1</f>
        <v>99</v>
      </c>
      <c r="B196" s="11" t="s">
        <v>375</v>
      </c>
      <c r="C196" s="11" t="s">
        <v>375</v>
      </c>
      <c r="D196" s="11" t="s">
        <v>64</v>
      </c>
      <c r="E196" s="11" t="s">
        <v>380</v>
      </c>
      <c r="F196" s="11" t="s">
        <v>381</v>
      </c>
      <c r="G196" s="11" t="s">
        <v>67</v>
      </c>
      <c r="H196" s="11" t="s">
        <v>15</v>
      </c>
    </row>
    <row r="197" hidden="1" customHeight="1" spans="1:8">
      <c r="A197" s="11">
        <f ca="1">ROWS(【河南省住房和城乡建设厅】:A197)-1</f>
        <v>100</v>
      </c>
      <c r="B197" s="11" t="s">
        <v>375</v>
      </c>
      <c r="C197" s="11" t="s">
        <v>375</v>
      </c>
      <c r="D197" s="11" t="s">
        <v>64</v>
      </c>
      <c r="E197" s="11" t="s">
        <v>382</v>
      </c>
      <c r="F197" s="11" t="s">
        <v>383</v>
      </c>
      <c r="G197" s="11" t="s">
        <v>67</v>
      </c>
      <c r="H197" s="11" t="s">
        <v>15</v>
      </c>
    </row>
    <row r="198" hidden="1" customHeight="1" spans="1:8">
      <c r="A198" s="11">
        <f ca="1">ROWS(【河南省住房和城乡建设厅】:A198)-1</f>
        <v>101</v>
      </c>
      <c r="B198" s="11" t="s">
        <v>375</v>
      </c>
      <c r="C198" s="11" t="s">
        <v>375</v>
      </c>
      <c r="D198" s="11" t="s">
        <v>64</v>
      </c>
      <c r="E198" s="11" t="s">
        <v>382</v>
      </c>
      <c r="F198" s="11" t="s">
        <v>384</v>
      </c>
      <c r="G198" s="11" t="s">
        <v>67</v>
      </c>
      <c r="H198" s="11" t="s">
        <v>15</v>
      </c>
    </row>
    <row r="199" hidden="1" customHeight="1" spans="1:8">
      <c r="A199" s="11">
        <f ca="1">ROWS(【河南省住房和城乡建设厅】:A199)-1</f>
        <v>102</v>
      </c>
      <c r="B199" s="11" t="s">
        <v>375</v>
      </c>
      <c r="C199" s="11" t="s">
        <v>375</v>
      </c>
      <c r="D199" s="11" t="s">
        <v>64</v>
      </c>
      <c r="E199" s="11" t="s">
        <v>382</v>
      </c>
      <c r="F199" s="11" t="s">
        <v>385</v>
      </c>
      <c r="G199" s="11" t="s">
        <v>67</v>
      </c>
      <c r="H199" s="11" t="s">
        <v>15</v>
      </c>
    </row>
    <row r="200" hidden="1" customHeight="1" spans="1:8">
      <c r="A200" s="11">
        <f ca="1">ROWS(【河南省住房和城乡建设厅】:A200)-1</f>
        <v>103</v>
      </c>
      <c r="B200" s="11" t="s">
        <v>375</v>
      </c>
      <c r="C200" s="11" t="s">
        <v>375</v>
      </c>
      <c r="D200" s="11" t="s">
        <v>64</v>
      </c>
      <c r="E200" s="11" t="s">
        <v>382</v>
      </c>
      <c r="F200" s="11" t="s">
        <v>386</v>
      </c>
      <c r="G200" s="11" t="s">
        <v>67</v>
      </c>
      <c r="H200" s="11" t="s">
        <v>15</v>
      </c>
    </row>
    <row r="201" hidden="1" customHeight="1" spans="1:8">
      <c r="A201" s="11">
        <f ca="1">ROWS(【河南省住房和城乡建设厅】:A201)-1</f>
        <v>104</v>
      </c>
      <c r="B201" s="11" t="s">
        <v>375</v>
      </c>
      <c r="C201" s="11" t="s">
        <v>375</v>
      </c>
      <c r="D201" s="11" t="s">
        <v>64</v>
      </c>
      <c r="E201" s="11" t="s">
        <v>387</v>
      </c>
      <c r="F201" s="11" t="s">
        <v>388</v>
      </c>
      <c r="G201" s="11" t="s">
        <v>67</v>
      </c>
      <c r="H201" s="11" t="s">
        <v>15</v>
      </c>
    </row>
    <row r="202" hidden="1" customHeight="1" spans="1:8">
      <c r="A202" s="11">
        <f ca="1">ROWS(【河南省住房和城乡建设厅】:A202)-1</f>
        <v>105</v>
      </c>
      <c r="B202" s="11" t="s">
        <v>375</v>
      </c>
      <c r="C202" s="11" t="s">
        <v>375</v>
      </c>
      <c r="D202" s="11" t="s">
        <v>64</v>
      </c>
      <c r="E202" s="11" t="s">
        <v>389</v>
      </c>
      <c r="F202" s="11" t="s">
        <v>390</v>
      </c>
      <c r="G202" s="11" t="s">
        <v>67</v>
      </c>
      <c r="H202" s="11" t="s">
        <v>15</v>
      </c>
    </row>
    <row r="203" customHeight="1" spans="1:8">
      <c r="A203" s="11">
        <f ca="1">ROWS(【河南省住房和城乡建设厅】:A203)-1</f>
        <v>106</v>
      </c>
      <c r="B203" s="11" t="s">
        <v>391</v>
      </c>
      <c r="C203" s="11" t="s">
        <v>391</v>
      </c>
      <c r="D203" s="11" t="s">
        <v>64</v>
      </c>
      <c r="E203" s="11" t="s">
        <v>392</v>
      </c>
      <c r="F203" s="11" t="s">
        <v>393</v>
      </c>
      <c r="G203" s="11" t="s">
        <v>126</v>
      </c>
      <c r="H203" s="11" t="s">
        <v>15</v>
      </c>
    </row>
    <row r="204" customHeight="1" spans="1:8">
      <c r="A204" s="11">
        <f ca="1">ROWS(【河南省住房和城乡建设厅】:A204)-1</f>
        <v>107</v>
      </c>
      <c r="B204" s="11" t="s">
        <v>391</v>
      </c>
      <c r="C204" s="11" t="s">
        <v>391</v>
      </c>
      <c r="D204" s="11" t="s">
        <v>64</v>
      </c>
      <c r="E204" s="11" t="s">
        <v>394</v>
      </c>
      <c r="F204" s="11" t="s">
        <v>395</v>
      </c>
      <c r="G204" s="11" t="s">
        <v>126</v>
      </c>
      <c r="H204" s="11" t="s">
        <v>15</v>
      </c>
    </row>
    <row r="205" customHeight="1" spans="1:8">
      <c r="A205" s="11">
        <f ca="1">ROWS(【河南省住房和城乡建设厅】:A205)-1</f>
        <v>108</v>
      </c>
      <c r="B205" s="11" t="s">
        <v>391</v>
      </c>
      <c r="C205" s="11" t="s">
        <v>391</v>
      </c>
      <c r="D205" s="11" t="s">
        <v>64</v>
      </c>
      <c r="E205" s="11" t="s">
        <v>394</v>
      </c>
      <c r="F205" s="11" t="s">
        <v>396</v>
      </c>
      <c r="G205" s="11" t="s">
        <v>126</v>
      </c>
      <c r="H205" s="11" t="s">
        <v>15</v>
      </c>
    </row>
    <row r="206" customHeight="1" spans="1:8">
      <c r="A206" s="11">
        <f ca="1">ROWS(【河南省住房和城乡建设厅】:A206)-1</f>
        <v>109</v>
      </c>
      <c r="B206" s="11" t="s">
        <v>391</v>
      </c>
      <c r="C206" s="11" t="s">
        <v>391</v>
      </c>
      <c r="D206" s="11" t="s">
        <v>64</v>
      </c>
      <c r="E206" s="11" t="s">
        <v>394</v>
      </c>
      <c r="F206" s="11" t="s">
        <v>397</v>
      </c>
      <c r="G206" s="11" t="s">
        <v>126</v>
      </c>
      <c r="H206" s="11" t="s">
        <v>15</v>
      </c>
    </row>
    <row r="207" customHeight="1" spans="1:8">
      <c r="A207" s="11">
        <f ca="1">ROWS(【河南省住房和城乡建设厅】:A207)-1</f>
        <v>110</v>
      </c>
      <c r="B207" s="11" t="s">
        <v>391</v>
      </c>
      <c r="C207" s="11" t="s">
        <v>391</v>
      </c>
      <c r="D207" s="11" t="s">
        <v>64</v>
      </c>
      <c r="E207" s="11" t="s">
        <v>394</v>
      </c>
      <c r="F207" s="11" t="s">
        <v>398</v>
      </c>
      <c r="G207" s="11" t="s">
        <v>126</v>
      </c>
      <c r="H207" s="11" t="s">
        <v>15</v>
      </c>
    </row>
    <row r="208" customHeight="1" spans="1:8">
      <c r="A208" s="11">
        <f ca="1">ROWS(【河南省住房和城乡建设厅】:A208)-1</f>
        <v>111</v>
      </c>
      <c r="B208" s="11" t="s">
        <v>399</v>
      </c>
      <c r="C208" s="11" t="s">
        <v>399</v>
      </c>
      <c r="D208" s="11" t="s">
        <v>98</v>
      </c>
      <c r="E208" s="11" t="s">
        <v>400</v>
      </c>
      <c r="F208" s="11" t="s">
        <v>401</v>
      </c>
      <c r="G208" s="11" t="s">
        <v>126</v>
      </c>
      <c r="H208" s="11" t="s">
        <v>15</v>
      </c>
    </row>
    <row r="209" customHeight="1" spans="1:8">
      <c r="A209" s="11">
        <f ca="1">ROWS(【河南省住房和城乡建设厅】:A209)-1</f>
        <v>112</v>
      </c>
      <c r="B209" s="11" t="s">
        <v>399</v>
      </c>
      <c r="C209" s="11" t="s">
        <v>399</v>
      </c>
      <c r="D209" s="11" t="s">
        <v>98</v>
      </c>
      <c r="E209" s="11" t="s">
        <v>400</v>
      </c>
      <c r="F209" s="11" t="s">
        <v>402</v>
      </c>
      <c r="G209" s="11" t="s">
        <v>126</v>
      </c>
      <c r="H209" s="11" t="s">
        <v>15</v>
      </c>
    </row>
    <row r="210" customHeight="1" spans="1:8">
      <c r="A210" s="11">
        <f ca="1">ROWS(【河南省住房和城乡建设厅】:A210)-1</f>
        <v>113</v>
      </c>
      <c r="B210" s="11" t="s">
        <v>403</v>
      </c>
      <c r="C210" s="11" t="s">
        <v>403</v>
      </c>
      <c r="D210" s="11" t="s">
        <v>98</v>
      </c>
      <c r="E210" s="11" t="s">
        <v>404</v>
      </c>
      <c r="F210" s="11" t="s">
        <v>403</v>
      </c>
      <c r="G210" s="11" t="s">
        <v>126</v>
      </c>
      <c r="H210" s="11" t="s">
        <v>15</v>
      </c>
    </row>
    <row r="211" hidden="1" customHeight="1" spans="1:8">
      <c r="A211" s="11">
        <f ca="1">ROWS(【河南省住房和城乡建设厅】:A211)-1</f>
        <v>114</v>
      </c>
      <c r="B211" s="11" t="s">
        <v>405</v>
      </c>
      <c r="C211" s="11" t="s">
        <v>406</v>
      </c>
      <c r="D211" s="11" t="s">
        <v>64</v>
      </c>
      <c r="E211" s="11" t="s">
        <v>407</v>
      </c>
      <c r="F211" s="11" t="s">
        <v>408</v>
      </c>
      <c r="G211" s="11" t="s">
        <v>67</v>
      </c>
      <c r="H211" s="11" t="s">
        <v>15</v>
      </c>
    </row>
    <row r="212" hidden="1" customHeight="1" spans="1:8">
      <c r="A212" s="11">
        <f ca="1">ROWS(【河南省住房和城乡建设厅】:A212)-1</f>
        <v>115</v>
      </c>
      <c r="B212" s="11" t="s">
        <v>405</v>
      </c>
      <c r="C212" s="11" t="s">
        <v>406</v>
      </c>
      <c r="D212" s="11" t="s">
        <v>64</v>
      </c>
      <c r="E212" s="11" t="s">
        <v>407</v>
      </c>
      <c r="F212" s="11" t="s">
        <v>409</v>
      </c>
      <c r="G212" s="11" t="s">
        <v>67</v>
      </c>
      <c r="H212" s="11" t="s">
        <v>15</v>
      </c>
    </row>
    <row r="213" hidden="1" customHeight="1" spans="1:8">
      <c r="A213" s="11">
        <f ca="1">ROWS(【河南省住房和城乡建设厅】:A213)-1</f>
        <v>116</v>
      </c>
      <c r="B213" s="11" t="s">
        <v>405</v>
      </c>
      <c r="C213" s="11" t="s">
        <v>406</v>
      </c>
      <c r="D213" s="11" t="s">
        <v>64</v>
      </c>
      <c r="E213" s="11" t="s">
        <v>407</v>
      </c>
      <c r="F213" s="11" t="s">
        <v>410</v>
      </c>
      <c r="G213" s="11" t="s">
        <v>67</v>
      </c>
      <c r="H213" s="11" t="s">
        <v>15</v>
      </c>
    </row>
    <row r="214" hidden="1" customHeight="1" spans="1:8">
      <c r="A214" s="11">
        <f ca="1">ROWS(【河南省住房和城乡建设厅】:A214)-1</f>
        <v>117</v>
      </c>
      <c r="B214" s="11" t="s">
        <v>405</v>
      </c>
      <c r="C214" s="11" t="s">
        <v>406</v>
      </c>
      <c r="D214" s="11" t="s">
        <v>64</v>
      </c>
      <c r="E214" s="11" t="s">
        <v>407</v>
      </c>
      <c r="F214" s="11" t="s">
        <v>411</v>
      </c>
      <c r="G214" s="11" t="s">
        <v>67</v>
      </c>
      <c r="H214" s="11" t="s">
        <v>15</v>
      </c>
    </row>
    <row r="215" hidden="1" customHeight="1" spans="1:8">
      <c r="A215" s="11">
        <f ca="1">ROWS(【河南省住房和城乡建设厅】:A215)-1</f>
        <v>118</v>
      </c>
      <c r="B215" s="11" t="s">
        <v>405</v>
      </c>
      <c r="C215" s="11" t="s">
        <v>406</v>
      </c>
      <c r="D215" s="11" t="s">
        <v>64</v>
      </c>
      <c r="E215" s="11" t="s">
        <v>407</v>
      </c>
      <c r="F215" s="11" t="s">
        <v>412</v>
      </c>
      <c r="G215" s="11" t="s">
        <v>67</v>
      </c>
      <c r="H215" s="11" t="s">
        <v>15</v>
      </c>
    </row>
    <row r="216" hidden="1" customHeight="1" spans="1:8">
      <c r="A216" s="11">
        <f ca="1">ROWS(【河南省住房和城乡建设厅】:A216)-1</f>
        <v>119</v>
      </c>
      <c r="B216" s="11" t="s">
        <v>405</v>
      </c>
      <c r="C216" s="11" t="s">
        <v>406</v>
      </c>
      <c r="D216" s="11" t="s">
        <v>64</v>
      </c>
      <c r="E216" s="11" t="s">
        <v>407</v>
      </c>
      <c r="F216" s="11" t="s">
        <v>413</v>
      </c>
      <c r="G216" s="11" t="s">
        <v>67</v>
      </c>
      <c r="H216" s="11" t="s">
        <v>15</v>
      </c>
    </row>
    <row r="217" hidden="1" customHeight="1" spans="1:8">
      <c r="A217" s="11">
        <f ca="1">ROWS(【河南省住房和城乡建设厅】:A217)-1</f>
        <v>120</v>
      </c>
      <c r="B217" s="11" t="s">
        <v>405</v>
      </c>
      <c r="C217" s="11" t="s">
        <v>406</v>
      </c>
      <c r="D217" s="11" t="s">
        <v>64</v>
      </c>
      <c r="E217" s="11" t="s">
        <v>407</v>
      </c>
      <c r="F217" s="11" t="s">
        <v>414</v>
      </c>
      <c r="G217" s="11" t="s">
        <v>67</v>
      </c>
      <c r="H217" s="11" t="s">
        <v>15</v>
      </c>
    </row>
    <row r="218" hidden="1" customHeight="1" spans="1:8">
      <c r="A218" s="11">
        <f ca="1">ROWS(【河南省住房和城乡建设厅】:A218)-1</f>
        <v>121</v>
      </c>
      <c r="B218" s="11" t="s">
        <v>405</v>
      </c>
      <c r="C218" s="11" t="s">
        <v>406</v>
      </c>
      <c r="D218" s="11" t="s">
        <v>64</v>
      </c>
      <c r="E218" s="11" t="s">
        <v>407</v>
      </c>
      <c r="F218" s="11" t="s">
        <v>415</v>
      </c>
      <c r="G218" s="11" t="s">
        <v>67</v>
      </c>
      <c r="H218" s="11" t="s">
        <v>15</v>
      </c>
    </row>
    <row r="219" hidden="1" customHeight="1" spans="1:8">
      <c r="A219" s="11">
        <f ca="1">ROWS(【河南省住房和城乡建设厅】:A219)-1</f>
        <v>122</v>
      </c>
      <c r="B219" s="11" t="s">
        <v>405</v>
      </c>
      <c r="C219" s="11" t="s">
        <v>406</v>
      </c>
      <c r="D219" s="11" t="s">
        <v>64</v>
      </c>
      <c r="E219" s="11" t="s">
        <v>407</v>
      </c>
      <c r="F219" s="11" t="s">
        <v>416</v>
      </c>
      <c r="G219" s="11" t="s">
        <v>67</v>
      </c>
      <c r="H219" s="11" t="s">
        <v>15</v>
      </c>
    </row>
    <row r="220" hidden="1" customHeight="1" spans="1:8">
      <c r="A220" s="11">
        <f ca="1">ROWS(【河南省住房和城乡建设厅】:A220)-1</f>
        <v>123</v>
      </c>
      <c r="B220" s="11" t="s">
        <v>417</v>
      </c>
      <c r="C220" s="11" t="s">
        <v>418</v>
      </c>
      <c r="D220" s="11" t="s">
        <v>64</v>
      </c>
      <c r="E220" s="11" t="s">
        <v>419</v>
      </c>
      <c r="F220" s="11" t="s">
        <v>420</v>
      </c>
      <c r="G220" s="11" t="s">
        <v>67</v>
      </c>
      <c r="H220" s="11" t="s">
        <v>15</v>
      </c>
    </row>
    <row r="221" hidden="1" customHeight="1" spans="1:8">
      <c r="A221" s="11">
        <f ca="1">ROWS(【河南省住房和城乡建设厅】:A221)-1</f>
        <v>124</v>
      </c>
      <c r="B221" s="11" t="s">
        <v>417</v>
      </c>
      <c r="C221" s="11" t="s">
        <v>418</v>
      </c>
      <c r="D221" s="11" t="s">
        <v>64</v>
      </c>
      <c r="E221" s="11" t="s">
        <v>419</v>
      </c>
      <c r="F221" s="11" t="s">
        <v>421</v>
      </c>
      <c r="G221" s="11" t="s">
        <v>67</v>
      </c>
      <c r="H221" s="11" t="s">
        <v>15</v>
      </c>
    </row>
    <row r="222" hidden="1" customHeight="1" spans="1:8">
      <c r="A222" s="11">
        <f ca="1">ROWS(【河南省住房和城乡建设厅】:A222)-1</f>
        <v>125</v>
      </c>
      <c r="B222" s="11" t="s">
        <v>417</v>
      </c>
      <c r="C222" s="11" t="s">
        <v>418</v>
      </c>
      <c r="D222" s="11" t="s">
        <v>64</v>
      </c>
      <c r="E222" s="11" t="s">
        <v>419</v>
      </c>
      <c r="F222" s="11" t="s">
        <v>422</v>
      </c>
      <c r="G222" s="11" t="s">
        <v>67</v>
      </c>
      <c r="H222" s="11" t="s">
        <v>15</v>
      </c>
    </row>
    <row r="223" hidden="1" customHeight="1" spans="1:8">
      <c r="A223" s="11">
        <f ca="1">ROWS(【河南省住房和城乡建设厅】:A223)-1</f>
        <v>126</v>
      </c>
      <c r="B223" s="11" t="s">
        <v>417</v>
      </c>
      <c r="C223" s="11" t="s">
        <v>418</v>
      </c>
      <c r="D223" s="11" t="s">
        <v>64</v>
      </c>
      <c r="E223" s="11" t="s">
        <v>419</v>
      </c>
      <c r="F223" s="11" t="s">
        <v>423</v>
      </c>
      <c r="G223" s="11" t="s">
        <v>67</v>
      </c>
      <c r="H223" s="11" t="s">
        <v>15</v>
      </c>
    </row>
    <row r="224" hidden="1" customHeight="1" spans="1:8">
      <c r="A224" s="11">
        <f ca="1">ROWS(【河南省住房和城乡建设厅】:A224)-1</f>
        <v>127</v>
      </c>
      <c r="B224" s="11" t="s">
        <v>417</v>
      </c>
      <c r="C224" s="11" t="s">
        <v>418</v>
      </c>
      <c r="D224" s="11" t="s">
        <v>64</v>
      </c>
      <c r="E224" s="11" t="s">
        <v>419</v>
      </c>
      <c r="F224" s="11" t="s">
        <v>424</v>
      </c>
      <c r="G224" s="11" t="s">
        <v>67</v>
      </c>
      <c r="H224" s="11" t="s">
        <v>15</v>
      </c>
    </row>
    <row r="225" hidden="1" customHeight="1" spans="1:8">
      <c r="A225" s="11">
        <f ca="1">ROWS(【河南省住房和城乡建设厅】:A225)-1</f>
        <v>128</v>
      </c>
      <c r="B225" s="11" t="s">
        <v>417</v>
      </c>
      <c r="C225" s="11" t="s">
        <v>418</v>
      </c>
      <c r="D225" s="11" t="s">
        <v>64</v>
      </c>
      <c r="E225" s="11" t="s">
        <v>419</v>
      </c>
      <c r="F225" s="11" t="s">
        <v>425</v>
      </c>
      <c r="G225" s="11" t="s">
        <v>67</v>
      </c>
      <c r="H225" s="11" t="s">
        <v>15</v>
      </c>
    </row>
    <row r="226" hidden="1" customHeight="1" spans="1:8">
      <c r="A226" s="11">
        <f ca="1">ROWS(【河南省住房和城乡建设厅】:A226)-1</f>
        <v>129</v>
      </c>
      <c r="B226" s="11" t="s">
        <v>417</v>
      </c>
      <c r="C226" s="11" t="s">
        <v>418</v>
      </c>
      <c r="D226" s="11" t="s">
        <v>64</v>
      </c>
      <c r="E226" s="11" t="s">
        <v>419</v>
      </c>
      <c r="F226" s="11" t="s">
        <v>426</v>
      </c>
      <c r="G226" s="11" t="s">
        <v>67</v>
      </c>
      <c r="H226" s="11" t="s">
        <v>15</v>
      </c>
    </row>
    <row r="227" hidden="1" customHeight="1" spans="1:8">
      <c r="A227" s="11">
        <f ca="1">ROWS(【河南省住房和城乡建设厅】:A227)-1</f>
        <v>130</v>
      </c>
      <c r="B227" s="11" t="s">
        <v>417</v>
      </c>
      <c r="C227" s="11" t="s">
        <v>418</v>
      </c>
      <c r="D227" s="11" t="s">
        <v>64</v>
      </c>
      <c r="E227" s="11" t="s">
        <v>419</v>
      </c>
      <c r="F227" s="11" t="s">
        <v>427</v>
      </c>
      <c r="G227" s="11" t="s">
        <v>67</v>
      </c>
      <c r="H227" s="11" t="s">
        <v>15</v>
      </c>
    </row>
    <row r="228" hidden="1" customHeight="1" spans="1:8">
      <c r="A228" s="11">
        <f ca="1">ROWS(【河南省住房和城乡建设厅】:A228)-1</f>
        <v>131</v>
      </c>
      <c r="B228" s="11" t="s">
        <v>417</v>
      </c>
      <c r="C228" s="11" t="s">
        <v>418</v>
      </c>
      <c r="D228" s="11" t="s">
        <v>64</v>
      </c>
      <c r="E228" s="11" t="s">
        <v>419</v>
      </c>
      <c r="F228" s="11" t="s">
        <v>428</v>
      </c>
      <c r="G228" s="11" t="s">
        <v>67</v>
      </c>
      <c r="H228" s="11" t="s">
        <v>15</v>
      </c>
    </row>
    <row r="229" hidden="1" customHeight="1" spans="1:8">
      <c r="A229" s="11">
        <f ca="1">ROWS(【河南省住房和城乡建设厅】:A229)-1</f>
        <v>132</v>
      </c>
      <c r="B229" s="11" t="s">
        <v>417</v>
      </c>
      <c r="C229" s="11" t="s">
        <v>418</v>
      </c>
      <c r="D229" s="11" t="s">
        <v>64</v>
      </c>
      <c r="E229" s="11" t="s">
        <v>419</v>
      </c>
      <c r="F229" s="11" t="s">
        <v>429</v>
      </c>
      <c r="G229" s="11" t="s">
        <v>67</v>
      </c>
      <c r="H229" s="11" t="s">
        <v>15</v>
      </c>
    </row>
    <row r="230" hidden="1" customHeight="1" spans="1:8">
      <c r="A230" s="11">
        <f ca="1">ROWS(【河南省住房和城乡建设厅】:A230)-1</f>
        <v>133</v>
      </c>
      <c r="B230" s="11" t="s">
        <v>430</v>
      </c>
      <c r="C230" s="11" t="s">
        <v>430</v>
      </c>
      <c r="D230" s="11" t="s">
        <v>64</v>
      </c>
      <c r="E230" s="11" t="s">
        <v>431</v>
      </c>
      <c r="F230" s="11" t="s">
        <v>432</v>
      </c>
      <c r="G230" s="11" t="s">
        <v>67</v>
      </c>
      <c r="H230" s="11" t="s">
        <v>15</v>
      </c>
    </row>
    <row r="231" hidden="1" customHeight="1" spans="1:8">
      <c r="A231" s="11">
        <f ca="1">ROWS(【河南省住房和城乡建设厅】:A231)-1</f>
        <v>134</v>
      </c>
      <c r="B231" s="11" t="s">
        <v>430</v>
      </c>
      <c r="C231" s="11" t="s">
        <v>430</v>
      </c>
      <c r="D231" s="11" t="s">
        <v>64</v>
      </c>
      <c r="E231" s="11" t="s">
        <v>433</v>
      </c>
      <c r="F231" s="11" t="s">
        <v>434</v>
      </c>
      <c r="G231" s="11" t="s">
        <v>67</v>
      </c>
      <c r="H231" s="11" t="s">
        <v>15</v>
      </c>
    </row>
    <row r="232" hidden="1" customHeight="1" spans="1:8">
      <c r="A232" s="11">
        <f ca="1">ROWS(【河南省住房和城乡建设厅】:A232)-1</f>
        <v>135</v>
      </c>
      <c r="B232" s="11" t="s">
        <v>430</v>
      </c>
      <c r="C232" s="11" t="s">
        <v>430</v>
      </c>
      <c r="D232" s="11" t="s">
        <v>64</v>
      </c>
      <c r="E232" s="11" t="s">
        <v>433</v>
      </c>
      <c r="F232" s="11" t="s">
        <v>435</v>
      </c>
      <c r="G232" s="11" t="s">
        <v>67</v>
      </c>
      <c r="H232" s="11" t="s">
        <v>15</v>
      </c>
    </row>
    <row r="233" hidden="1" customHeight="1" spans="1:8">
      <c r="A233" s="11">
        <f ca="1">ROWS(【河南省住房和城乡建设厅】:A233)-1</f>
        <v>136</v>
      </c>
      <c r="B233" s="11" t="s">
        <v>430</v>
      </c>
      <c r="C233" s="11" t="s">
        <v>430</v>
      </c>
      <c r="D233" s="11" t="s">
        <v>64</v>
      </c>
      <c r="E233" s="11" t="s">
        <v>433</v>
      </c>
      <c r="F233" s="11" t="s">
        <v>436</v>
      </c>
      <c r="G233" s="11" t="s">
        <v>67</v>
      </c>
      <c r="H233" s="11" t="s">
        <v>15</v>
      </c>
    </row>
    <row r="234" hidden="1" customHeight="1" spans="1:8">
      <c r="A234" s="11">
        <f ca="1">ROWS(【河南省住房和城乡建设厅】:A234)-1</f>
        <v>137</v>
      </c>
      <c r="B234" s="11" t="s">
        <v>430</v>
      </c>
      <c r="C234" s="11" t="s">
        <v>430</v>
      </c>
      <c r="D234" s="11" t="s">
        <v>64</v>
      </c>
      <c r="E234" s="11" t="s">
        <v>433</v>
      </c>
      <c r="F234" s="11" t="s">
        <v>437</v>
      </c>
      <c r="G234" s="11" t="s">
        <v>67</v>
      </c>
      <c r="H234" s="11" t="s">
        <v>15</v>
      </c>
    </row>
    <row r="235" hidden="1" customHeight="1" spans="1:8">
      <c r="A235" s="11">
        <f ca="1">ROWS(【河南省住房和城乡建设厅】:A235)-1</f>
        <v>138</v>
      </c>
      <c r="B235" s="11" t="s">
        <v>430</v>
      </c>
      <c r="C235" s="11" t="s">
        <v>430</v>
      </c>
      <c r="D235" s="11" t="s">
        <v>64</v>
      </c>
      <c r="E235" s="11" t="s">
        <v>438</v>
      </c>
      <c r="F235" s="11" t="s">
        <v>439</v>
      </c>
      <c r="G235" s="11" t="s">
        <v>67</v>
      </c>
      <c r="H235" s="11" t="s">
        <v>15</v>
      </c>
    </row>
    <row r="236" hidden="1" customHeight="1" spans="1:8">
      <c r="A236" s="11">
        <f ca="1">ROWS(【河南省住房和城乡建设厅】:A236)-1</f>
        <v>139</v>
      </c>
      <c r="B236" s="11" t="s">
        <v>430</v>
      </c>
      <c r="C236" s="11" t="s">
        <v>430</v>
      </c>
      <c r="D236" s="11" t="s">
        <v>64</v>
      </c>
      <c r="E236" s="11" t="s">
        <v>440</v>
      </c>
      <c r="F236" s="11" t="s">
        <v>441</v>
      </c>
      <c r="G236" s="11" t="s">
        <v>67</v>
      </c>
      <c r="H236" s="11" t="s">
        <v>15</v>
      </c>
    </row>
    <row r="237" hidden="1" customHeight="1" spans="1:8">
      <c r="A237" s="11">
        <f ca="1">ROWS(【河南省住房和城乡建设厅】:A237)-1</f>
        <v>140</v>
      </c>
      <c r="B237" s="11" t="s">
        <v>430</v>
      </c>
      <c r="C237" s="11" t="s">
        <v>430</v>
      </c>
      <c r="D237" s="11" t="s">
        <v>64</v>
      </c>
      <c r="E237" s="11" t="s">
        <v>442</v>
      </c>
      <c r="F237" s="11" t="s">
        <v>443</v>
      </c>
      <c r="G237" s="11" t="s">
        <v>67</v>
      </c>
      <c r="H237" s="11" t="s">
        <v>15</v>
      </c>
    </row>
    <row r="238" hidden="1" customHeight="1" spans="1:8">
      <c r="A238" s="11">
        <f ca="1">ROWS(【河南省住房和城乡建设厅】:A238)-1</f>
        <v>141</v>
      </c>
      <c r="B238" s="11" t="s">
        <v>430</v>
      </c>
      <c r="C238" s="11" t="s">
        <v>430</v>
      </c>
      <c r="D238" s="11" t="s">
        <v>64</v>
      </c>
      <c r="E238" s="11" t="s">
        <v>442</v>
      </c>
      <c r="F238" s="11" t="s">
        <v>444</v>
      </c>
      <c r="G238" s="11" t="s">
        <v>67</v>
      </c>
      <c r="H238" s="11" t="s">
        <v>15</v>
      </c>
    </row>
    <row r="239" hidden="1" customHeight="1" spans="1:8">
      <c r="A239" s="11">
        <f ca="1">ROWS(【河南省住房和城乡建设厅】:A239)-1</f>
        <v>142</v>
      </c>
      <c r="B239" s="11" t="s">
        <v>430</v>
      </c>
      <c r="C239" s="11" t="s">
        <v>430</v>
      </c>
      <c r="D239" s="11" t="s">
        <v>64</v>
      </c>
      <c r="E239" s="11" t="s">
        <v>442</v>
      </c>
      <c r="F239" s="11" t="s">
        <v>445</v>
      </c>
      <c r="G239" s="11" t="s">
        <v>67</v>
      </c>
      <c r="H239" s="11" t="s">
        <v>15</v>
      </c>
    </row>
    <row r="240" hidden="1" customHeight="1" spans="1:8">
      <c r="A240" s="11">
        <f ca="1">ROWS(【河南省住房和城乡建设厅】:A240)-1</f>
        <v>143</v>
      </c>
      <c r="B240" s="11" t="s">
        <v>430</v>
      </c>
      <c r="C240" s="11" t="s">
        <v>430</v>
      </c>
      <c r="D240" s="11" t="s">
        <v>64</v>
      </c>
      <c r="E240" s="11" t="s">
        <v>442</v>
      </c>
      <c r="F240" s="11" t="s">
        <v>446</v>
      </c>
      <c r="G240" s="11" t="s">
        <v>67</v>
      </c>
      <c r="H240" s="11" t="s">
        <v>15</v>
      </c>
    </row>
    <row r="241" hidden="1" customHeight="1" spans="1:8">
      <c r="A241" s="11">
        <f ca="1">ROWS(【河南省住房和城乡建设厅】:A241)-1</f>
        <v>144</v>
      </c>
      <c r="B241" s="11" t="s">
        <v>430</v>
      </c>
      <c r="C241" s="11" t="s">
        <v>430</v>
      </c>
      <c r="D241" s="11" t="s">
        <v>64</v>
      </c>
      <c r="E241" s="11" t="s">
        <v>442</v>
      </c>
      <c r="F241" s="11" t="s">
        <v>447</v>
      </c>
      <c r="G241" s="11" t="s">
        <v>67</v>
      </c>
      <c r="H241" s="11" t="s">
        <v>15</v>
      </c>
    </row>
    <row r="242" hidden="1" customHeight="1" spans="1:8">
      <c r="A242" s="11">
        <f ca="1">ROWS(【河南省住房和城乡建设厅】:A242)-1</f>
        <v>145</v>
      </c>
      <c r="B242" s="11" t="s">
        <v>430</v>
      </c>
      <c r="C242" s="11" t="s">
        <v>430</v>
      </c>
      <c r="D242" s="11" t="s">
        <v>64</v>
      </c>
      <c r="E242" s="11" t="s">
        <v>442</v>
      </c>
      <c r="F242" s="11" t="s">
        <v>448</v>
      </c>
      <c r="G242" s="11" t="s">
        <v>67</v>
      </c>
      <c r="H242" s="11" t="s">
        <v>15</v>
      </c>
    </row>
    <row r="243" hidden="1" customHeight="1" spans="1:8">
      <c r="A243" s="11">
        <f ca="1">ROWS(【河南省住房和城乡建设厅】:A243)-1</f>
        <v>146</v>
      </c>
      <c r="B243" s="11" t="s">
        <v>449</v>
      </c>
      <c r="C243" s="11" t="s">
        <v>449</v>
      </c>
      <c r="D243" s="11" t="s">
        <v>64</v>
      </c>
      <c r="E243" s="11" t="s">
        <v>450</v>
      </c>
      <c r="F243" s="11" t="s">
        <v>451</v>
      </c>
      <c r="G243" s="11" t="s">
        <v>67</v>
      </c>
      <c r="H243" s="11" t="s">
        <v>15</v>
      </c>
    </row>
    <row r="244" hidden="1" customHeight="1" spans="1:8">
      <c r="A244" s="11">
        <f ca="1">ROWS(【河南省住房和城乡建设厅】:A244)-1</f>
        <v>147</v>
      </c>
      <c r="B244" s="11" t="s">
        <v>449</v>
      </c>
      <c r="C244" s="11" t="s">
        <v>449</v>
      </c>
      <c r="D244" s="11" t="s">
        <v>64</v>
      </c>
      <c r="E244" s="11" t="s">
        <v>450</v>
      </c>
      <c r="F244" s="11" t="s">
        <v>452</v>
      </c>
      <c r="G244" s="11" t="s">
        <v>67</v>
      </c>
      <c r="H244" s="11" t="s">
        <v>15</v>
      </c>
    </row>
    <row r="245" hidden="1" customHeight="1" spans="1:8">
      <c r="A245" s="11">
        <f ca="1">ROWS(【河南省住房和城乡建设厅】:A245)-1</f>
        <v>148</v>
      </c>
      <c r="B245" s="11" t="s">
        <v>449</v>
      </c>
      <c r="C245" s="11" t="s">
        <v>449</v>
      </c>
      <c r="D245" s="11" t="s">
        <v>64</v>
      </c>
      <c r="E245" s="11" t="s">
        <v>450</v>
      </c>
      <c r="F245" s="11" t="s">
        <v>453</v>
      </c>
      <c r="G245" s="11" t="s">
        <v>67</v>
      </c>
      <c r="H245" s="11" t="s">
        <v>15</v>
      </c>
    </row>
    <row r="246" hidden="1" customHeight="1" spans="1:8">
      <c r="A246" s="11">
        <f ca="1">ROWS(【河南省住房和城乡建设厅】:A246)-1</f>
        <v>149</v>
      </c>
      <c r="B246" s="11" t="s">
        <v>449</v>
      </c>
      <c r="C246" s="11" t="s">
        <v>449</v>
      </c>
      <c r="D246" s="11" t="s">
        <v>64</v>
      </c>
      <c r="E246" s="11" t="s">
        <v>450</v>
      </c>
      <c r="F246" s="11" t="s">
        <v>454</v>
      </c>
      <c r="G246" s="11" t="s">
        <v>67</v>
      </c>
      <c r="H246" s="11" t="s">
        <v>15</v>
      </c>
    </row>
    <row r="247" hidden="1" customHeight="1" spans="1:8">
      <c r="A247" s="11">
        <f ca="1">ROWS(【河南省住房和城乡建设厅】:A247)-1</f>
        <v>150</v>
      </c>
      <c r="B247" s="11" t="s">
        <v>449</v>
      </c>
      <c r="C247" s="11" t="s">
        <v>449</v>
      </c>
      <c r="D247" s="11" t="s">
        <v>64</v>
      </c>
      <c r="E247" s="11" t="s">
        <v>450</v>
      </c>
      <c r="F247" s="11" t="s">
        <v>455</v>
      </c>
      <c r="G247" s="11" t="s">
        <v>67</v>
      </c>
      <c r="H247" s="11" t="s">
        <v>15</v>
      </c>
    </row>
    <row r="248" hidden="1" customHeight="1" spans="1:8">
      <c r="A248" s="11">
        <f ca="1">ROWS(【河南省住房和城乡建设厅】:A248)-1</f>
        <v>151</v>
      </c>
      <c r="B248" s="11" t="s">
        <v>449</v>
      </c>
      <c r="C248" s="11" t="s">
        <v>449</v>
      </c>
      <c r="D248" s="11" t="s">
        <v>64</v>
      </c>
      <c r="E248" s="11" t="s">
        <v>450</v>
      </c>
      <c r="F248" s="11" t="s">
        <v>456</v>
      </c>
      <c r="G248" s="11" t="s">
        <v>67</v>
      </c>
      <c r="H248" s="11" t="s">
        <v>15</v>
      </c>
    </row>
    <row r="249" hidden="1" customHeight="1" spans="1:8">
      <c r="A249" s="11">
        <f ca="1">ROWS(【河南省住房和城乡建设厅】:A249)-1</f>
        <v>152</v>
      </c>
      <c r="B249" s="11" t="s">
        <v>457</v>
      </c>
      <c r="C249" s="11" t="s">
        <v>458</v>
      </c>
      <c r="D249" s="11" t="s">
        <v>98</v>
      </c>
      <c r="E249" s="11" t="s">
        <v>459</v>
      </c>
      <c r="F249" s="11" t="s">
        <v>460</v>
      </c>
      <c r="G249" s="11" t="s">
        <v>67</v>
      </c>
      <c r="H249" s="11" t="s">
        <v>15</v>
      </c>
    </row>
    <row r="250" hidden="1" customHeight="1" spans="1:8">
      <c r="A250" s="11">
        <f ca="1">ROWS(【河南省住房和城乡建设厅】:A250)-1</f>
        <v>153</v>
      </c>
      <c r="B250" s="11" t="s">
        <v>457</v>
      </c>
      <c r="C250" s="11" t="s">
        <v>458</v>
      </c>
      <c r="D250" s="11" t="s">
        <v>98</v>
      </c>
      <c r="E250" s="11" t="s">
        <v>459</v>
      </c>
      <c r="F250" s="11" t="s">
        <v>461</v>
      </c>
      <c r="G250" s="11" t="s">
        <v>67</v>
      </c>
      <c r="H250" s="11" t="s">
        <v>15</v>
      </c>
    </row>
    <row r="251" hidden="1" customHeight="1" spans="1:8">
      <c r="A251" s="11">
        <f ca="1">ROWS(【河南省住房和城乡建设厅】:A251)-1</f>
        <v>154</v>
      </c>
      <c r="B251" s="11" t="s">
        <v>457</v>
      </c>
      <c r="C251" s="11" t="s">
        <v>458</v>
      </c>
      <c r="D251" s="11" t="s">
        <v>98</v>
      </c>
      <c r="E251" s="11" t="s">
        <v>459</v>
      </c>
      <c r="F251" s="11" t="s">
        <v>462</v>
      </c>
      <c r="G251" s="11" t="s">
        <v>67</v>
      </c>
      <c r="H251" s="11" t="s">
        <v>15</v>
      </c>
    </row>
    <row r="252" hidden="1" customHeight="1" spans="1:8">
      <c r="A252" s="11">
        <f ca="1">ROWS(【河南省住房和城乡建设厅】:A252)-1</f>
        <v>155</v>
      </c>
      <c r="B252" s="11" t="s">
        <v>457</v>
      </c>
      <c r="C252" s="11" t="s">
        <v>458</v>
      </c>
      <c r="D252" s="11" t="s">
        <v>98</v>
      </c>
      <c r="E252" s="11" t="s">
        <v>459</v>
      </c>
      <c r="F252" s="11" t="s">
        <v>463</v>
      </c>
      <c r="G252" s="11" t="s">
        <v>67</v>
      </c>
      <c r="H252" s="11" t="s">
        <v>15</v>
      </c>
    </row>
    <row r="253" hidden="1" customHeight="1" spans="1:8">
      <c r="A253" s="11">
        <f ca="1">ROWS(【河南省住房和城乡建设厅】:A253)-1</f>
        <v>156</v>
      </c>
      <c r="B253" s="11" t="s">
        <v>457</v>
      </c>
      <c r="C253" s="11" t="s">
        <v>458</v>
      </c>
      <c r="D253" s="11" t="s">
        <v>98</v>
      </c>
      <c r="E253" s="11" t="s">
        <v>459</v>
      </c>
      <c r="F253" s="11" t="s">
        <v>464</v>
      </c>
      <c r="G253" s="11" t="s">
        <v>67</v>
      </c>
      <c r="H253" s="11" t="s">
        <v>15</v>
      </c>
    </row>
    <row r="254" hidden="1" customHeight="1" spans="1:8">
      <c r="A254" s="11">
        <f ca="1">ROWS(【河南省住房和城乡建设厅】:A254)-1</f>
        <v>157</v>
      </c>
      <c r="B254" s="11" t="s">
        <v>457</v>
      </c>
      <c r="C254" s="11" t="s">
        <v>458</v>
      </c>
      <c r="D254" s="11" t="s">
        <v>98</v>
      </c>
      <c r="E254" s="11" t="s">
        <v>459</v>
      </c>
      <c r="F254" s="11" t="s">
        <v>465</v>
      </c>
      <c r="G254" s="11" t="s">
        <v>67</v>
      </c>
      <c r="H254" s="11" t="s">
        <v>15</v>
      </c>
    </row>
    <row r="255" hidden="1" customHeight="1" spans="1:8">
      <c r="A255" s="11">
        <f ca="1">ROWS(【河南省住房和城乡建设厅】:A255)-1</f>
        <v>158</v>
      </c>
      <c r="B255" s="11" t="s">
        <v>457</v>
      </c>
      <c r="C255" s="11" t="s">
        <v>458</v>
      </c>
      <c r="D255" s="11" t="s">
        <v>98</v>
      </c>
      <c r="E255" s="11" t="s">
        <v>459</v>
      </c>
      <c r="F255" s="11" t="s">
        <v>466</v>
      </c>
      <c r="G255" s="11" t="s">
        <v>67</v>
      </c>
      <c r="H255" s="11" t="s">
        <v>15</v>
      </c>
    </row>
    <row r="256" hidden="1" customHeight="1" spans="1:8">
      <c r="A256" s="11">
        <f ca="1">ROWS(【河南省住房和城乡建设厅】:A256)-1</f>
        <v>159</v>
      </c>
      <c r="B256" s="11" t="s">
        <v>457</v>
      </c>
      <c r="C256" s="11" t="s">
        <v>458</v>
      </c>
      <c r="D256" s="11" t="s">
        <v>98</v>
      </c>
      <c r="E256" s="11" t="s">
        <v>459</v>
      </c>
      <c r="F256" s="11" t="s">
        <v>467</v>
      </c>
      <c r="G256" s="11" t="s">
        <v>67</v>
      </c>
      <c r="H256" s="11" t="s">
        <v>15</v>
      </c>
    </row>
    <row r="257" hidden="1" customHeight="1" spans="1:8">
      <c r="A257" s="11">
        <f ca="1">ROWS(【河南省住房和城乡建设厅】:A257)-1</f>
        <v>160</v>
      </c>
      <c r="B257" s="11" t="s">
        <v>457</v>
      </c>
      <c r="C257" s="11" t="s">
        <v>458</v>
      </c>
      <c r="D257" s="11" t="s">
        <v>98</v>
      </c>
      <c r="E257" s="11" t="s">
        <v>459</v>
      </c>
      <c r="F257" s="11" t="s">
        <v>468</v>
      </c>
      <c r="G257" s="11" t="s">
        <v>67</v>
      </c>
      <c r="H257" s="11" t="s">
        <v>15</v>
      </c>
    </row>
    <row r="258" hidden="1" customHeight="1" spans="1:8">
      <c r="A258" s="11">
        <f ca="1">ROWS(【河南省住房和城乡建设厅】:A258)-1</f>
        <v>161</v>
      </c>
      <c r="B258" s="11" t="s">
        <v>457</v>
      </c>
      <c r="C258" s="11" t="s">
        <v>458</v>
      </c>
      <c r="D258" s="11" t="s">
        <v>98</v>
      </c>
      <c r="E258" s="11" t="s">
        <v>459</v>
      </c>
      <c r="F258" s="11" t="s">
        <v>469</v>
      </c>
      <c r="G258" s="11" t="s">
        <v>67</v>
      </c>
      <c r="H258" s="11" t="s">
        <v>15</v>
      </c>
    </row>
    <row r="259" customHeight="1" spans="1:8">
      <c r="A259" s="11">
        <f ca="1">ROWS(【河南省住房和城乡建设厅】:A259)-1</f>
        <v>162</v>
      </c>
      <c r="B259" s="11" t="s">
        <v>470</v>
      </c>
      <c r="C259" s="11" t="s">
        <v>470</v>
      </c>
      <c r="D259" s="11" t="s">
        <v>64</v>
      </c>
      <c r="E259" s="11" t="s">
        <v>376</v>
      </c>
      <c r="F259" s="11" t="s">
        <v>471</v>
      </c>
      <c r="G259" s="11" t="s">
        <v>126</v>
      </c>
      <c r="H259" s="11" t="s">
        <v>15</v>
      </c>
    </row>
    <row r="260" customHeight="1" spans="1:8">
      <c r="A260" s="11">
        <f ca="1">ROWS(【河南省住房和城乡建设厅】:A260)-1</f>
        <v>163</v>
      </c>
      <c r="B260" s="11" t="s">
        <v>470</v>
      </c>
      <c r="C260" s="11" t="s">
        <v>470</v>
      </c>
      <c r="D260" s="11" t="s">
        <v>64</v>
      </c>
      <c r="E260" s="11" t="s">
        <v>376</v>
      </c>
      <c r="F260" s="11" t="s">
        <v>472</v>
      </c>
      <c r="G260" s="11" t="s">
        <v>126</v>
      </c>
      <c r="H260" s="11" t="s">
        <v>15</v>
      </c>
    </row>
    <row r="261" customHeight="1" spans="1:8">
      <c r="A261" s="11">
        <f ca="1">ROWS(【河南省住房和城乡建设厅】:A261)-1</f>
        <v>164</v>
      </c>
      <c r="B261" s="11" t="s">
        <v>470</v>
      </c>
      <c r="C261" s="11" t="s">
        <v>470</v>
      </c>
      <c r="D261" s="11" t="s">
        <v>64</v>
      </c>
      <c r="E261" s="11" t="s">
        <v>376</v>
      </c>
      <c r="F261" s="11" t="s">
        <v>473</v>
      </c>
      <c r="G261" s="11" t="s">
        <v>126</v>
      </c>
      <c r="H261" s="11" t="s">
        <v>15</v>
      </c>
    </row>
    <row r="262" customHeight="1" spans="1:8">
      <c r="A262" s="11">
        <f ca="1">ROWS(【河南省住房和城乡建设厅】:A262)-1</f>
        <v>165</v>
      </c>
      <c r="B262" s="11" t="s">
        <v>470</v>
      </c>
      <c r="C262" s="11" t="s">
        <v>470</v>
      </c>
      <c r="D262" s="11" t="s">
        <v>64</v>
      </c>
      <c r="E262" s="11" t="s">
        <v>376</v>
      </c>
      <c r="F262" s="11" t="s">
        <v>474</v>
      </c>
      <c r="G262" s="11" t="s">
        <v>126</v>
      </c>
      <c r="H262" s="11" t="s">
        <v>15</v>
      </c>
    </row>
    <row r="263" customHeight="1" spans="1:8">
      <c r="A263" s="11">
        <f ca="1">ROWS(【河南省住房和城乡建设厅】:A263)-1</f>
        <v>166</v>
      </c>
      <c r="B263" s="11" t="s">
        <v>470</v>
      </c>
      <c r="C263" s="11" t="s">
        <v>470</v>
      </c>
      <c r="D263" s="11" t="s">
        <v>64</v>
      </c>
      <c r="E263" s="11" t="s">
        <v>376</v>
      </c>
      <c r="F263" s="11" t="s">
        <v>475</v>
      </c>
      <c r="G263" s="11" t="s">
        <v>126</v>
      </c>
      <c r="H263" s="11" t="s">
        <v>15</v>
      </c>
    </row>
    <row r="264" customHeight="1" spans="1:8">
      <c r="A264" s="11">
        <f ca="1">ROWS(【河南省住房和城乡建设厅】:A264)-1</f>
        <v>167</v>
      </c>
      <c r="B264" s="11" t="s">
        <v>470</v>
      </c>
      <c r="C264" s="11" t="s">
        <v>470</v>
      </c>
      <c r="D264" s="11" t="s">
        <v>64</v>
      </c>
      <c r="E264" s="11" t="s">
        <v>376</v>
      </c>
      <c r="F264" s="11" t="s">
        <v>476</v>
      </c>
      <c r="G264" s="11" t="s">
        <v>126</v>
      </c>
      <c r="H264" s="11" t="s">
        <v>15</v>
      </c>
    </row>
    <row r="265" customHeight="1" spans="1:8">
      <c r="A265" s="11">
        <f ca="1">ROWS(【河南省住房和城乡建设厅】:A265)-1</f>
        <v>168</v>
      </c>
      <c r="B265" s="11" t="s">
        <v>470</v>
      </c>
      <c r="C265" s="11" t="s">
        <v>470</v>
      </c>
      <c r="D265" s="11" t="s">
        <v>64</v>
      </c>
      <c r="E265" s="11" t="s">
        <v>376</v>
      </c>
      <c r="F265" s="11" t="s">
        <v>477</v>
      </c>
      <c r="G265" s="11" t="s">
        <v>126</v>
      </c>
      <c r="H265" s="11" t="s">
        <v>15</v>
      </c>
    </row>
    <row r="266" customHeight="1" spans="1:8">
      <c r="A266" s="11">
        <f ca="1">ROWS(【河南省住房和城乡建设厅】:A266)-1</f>
        <v>169</v>
      </c>
      <c r="B266" s="11" t="s">
        <v>470</v>
      </c>
      <c r="C266" s="11" t="s">
        <v>470</v>
      </c>
      <c r="D266" s="11" t="s">
        <v>64</v>
      </c>
      <c r="E266" s="11" t="s">
        <v>376</v>
      </c>
      <c r="F266" s="11" t="s">
        <v>478</v>
      </c>
      <c r="G266" s="11" t="s">
        <v>126</v>
      </c>
      <c r="H266" s="11" t="s">
        <v>15</v>
      </c>
    </row>
    <row r="267" customHeight="1" spans="1:8">
      <c r="A267" s="11">
        <f ca="1">ROWS(【河南省住房和城乡建设厅】:A267)-1</f>
        <v>170</v>
      </c>
      <c r="B267" s="11" t="s">
        <v>470</v>
      </c>
      <c r="C267" s="11" t="s">
        <v>470</v>
      </c>
      <c r="D267" s="11" t="s">
        <v>64</v>
      </c>
      <c r="E267" s="11" t="s">
        <v>376</v>
      </c>
      <c r="F267" s="11" t="s">
        <v>479</v>
      </c>
      <c r="G267" s="11" t="s">
        <v>126</v>
      </c>
      <c r="H267" s="11" t="s">
        <v>15</v>
      </c>
    </row>
    <row r="268" customHeight="1" spans="1:8">
      <c r="A268" s="11">
        <f ca="1">ROWS(【河南省住房和城乡建设厅】:A268)-1</f>
        <v>171</v>
      </c>
      <c r="B268" s="11" t="s">
        <v>470</v>
      </c>
      <c r="C268" s="11" t="s">
        <v>470</v>
      </c>
      <c r="D268" s="11" t="s">
        <v>64</v>
      </c>
      <c r="E268" s="11" t="s">
        <v>376</v>
      </c>
      <c r="F268" s="11" t="s">
        <v>480</v>
      </c>
      <c r="G268" s="11" t="s">
        <v>126</v>
      </c>
      <c r="H268" s="11" t="s">
        <v>15</v>
      </c>
    </row>
    <row r="269" customHeight="1" spans="1:8">
      <c r="A269" s="11">
        <f ca="1">ROWS(【河南省住房和城乡建设厅】:A269)-1</f>
        <v>172</v>
      </c>
      <c r="B269" s="11" t="s">
        <v>470</v>
      </c>
      <c r="C269" s="11" t="s">
        <v>470</v>
      </c>
      <c r="D269" s="11" t="s">
        <v>64</v>
      </c>
      <c r="E269" s="11" t="s">
        <v>376</v>
      </c>
      <c r="F269" s="11" t="s">
        <v>481</v>
      </c>
      <c r="G269" s="11" t="s">
        <v>126</v>
      </c>
      <c r="H269" s="11" t="s">
        <v>15</v>
      </c>
    </row>
    <row r="270" customHeight="1" spans="1:8">
      <c r="A270" s="11">
        <f ca="1">ROWS(【河南省住房和城乡建设厅】:A270)-1</f>
        <v>173</v>
      </c>
      <c r="B270" s="11" t="s">
        <v>470</v>
      </c>
      <c r="C270" s="11" t="s">
        <v>470</v>
      </c>
      <c r="D270" s="11" t="s">
        <v>64</v>
      </c>
      <c r="E270" s="11" t="s">
        <v>376</v>
      </c>
      <c r="F270" s="11" t="s">
        <v>482</v>
      </c>
      <c r="G270" s="11" t="s">
        <v>126</v>
      </c>
      <c r="H270" s="11" t="s">
        <v>15</v>
      </c>
    </row>
    <row r="271" customHeight="1" spans="1:8">
      <c r="A271" s="11">
        <f ca="1">ROWS(【河南省住房和城乡建设厅】:A271)-1</f>
        <v>174</v>
      </c>
      <c r="B271" s="11" t="s">
        <v>470</v>
      </c>
      <c r="C271" s="11" t="s">
        <v>470</v>
      </c>
      <c r="D271" s="11" t="s">
        <v>64</v>
      </c>
      <c r="E271" s="11" t="s">
        <v>376</v>
      </c>
      <c r="F271" s="11" t="s">
        <v>483</v>
      </c>
      <c r="G271" s="11" t="s">
        <v>126</v>
      </c>
      <c r="H271" s="11" t="s">
        <v>15</v>
      </c>
    </row>
    <row r="272" customHeight="1" spans="1:8">
      <c r="A272" s="11">
        <f ca="1">ROWS(【河南省住房和城乡建设厅】:A272)-1</f>
        <v>175</v>
      </c>
      <c r="B272" s="11" t="s">
        <v>224</v>
      </c>
      <c r="C272" s="11" t="s">
        <v>484</v>
      </c>
      <c r="D272" s="11" t="s">
        <v>64</v>
      </c>
      <c r="E272" s="11" t="s">
        <v>485</v>
      </c>
      <c r="F272" s="11" t="s">
        <v>486</v>
      </c>
      <c r="G272" s="11" t="s">
        <v>487</v>
      </c>
      <c r="H272" s="11" t="s">
        <v>15</v>
      </c>
    </row>
    <row r="273" customHeight="1" spans="1:8">
      <c r="A273" s="11">
        <f ca="1">ROWS(【河南省住房和城乡建设厅】:A273)-1</f>
        <v>176</v>
      </c>
      <c r="B273" s="11" t="s">
        <v>224</v>
      </c>
      <c r="C273" s="11" t="s">
        <v>484</v>
      </c>
      <c r="D273" s="11" t="s">
        <v>64</v>
      </c>
      <c r="E273" s="11" t="s">
        <v>488</v>
      </c>
      <c r="F273" s="11" t="s">
        <v>489</v>
      </c>
      <c r="G273" s="11" t="s">
        <v>487</v>
      </c>
      <c r="H273" s="11" t="s">
        <v>15</v>
      </c>
    </row>
    <row r="274" customHeight="1" spans="1:8">
      <c r="A274" s="11">
        <f ca="1">ROWS(【河南省住房和城乡建设厅】:A274)-1</f>
        <v>177</v>
      </c>
      <c r="B274" s="11" t="s">
        <v>224</v>
      </c>
      <c r="C274" s="11" t="s">
        <v>484</v>
      </c>
      <c r="D274" s="11" t="s">
        <v>64</v>
      </c>
      <c r="E274" s="11" t="s">
        <v>488</v>
      </c>
      <c r="F274" s="11" t="s">
        <v>490</v>
      </c>
      <c r="G274" s="11" t="s">
        <v>487</v>
      </c>
      <c r="H274" s="11" t="s">
        <v>15</v>
      </c>
    </row>
    <row r="275" customHeight="1" spans="1:8">
      <c r="A275" s="11">
        <f ca="1">ROWS(【河南省住房和城乡建设厅】:A275)-1</f>
        <v>178</v>
      </c>
      <c r="B275" s="11" t="s">
        <v>224</v>
      </c>
      <c r="C275" s="11" t="s">
        <v>484</v>
      </c>
      <c r="D275" s="11" t="s">
        <v>64</v>
      </c>
      <c r="E275" s="11" t="s">
        <v>491</v>
      </c>
      <c r="F275" s="11" t="s">
        <v>492</v>
      </c>
      <c r="G275" s="11" t="s">
        <v>487</v>
      </c>
      <c r="H275" s="11" t="s">
        <v>15</v>
      </c>
    </row>
    <row r="276" customHeight="1" spans="1:8">
      <c r="A276" s="11">
        <f ca="1">ROWS(【河南省住房和城乡建设厅】:A276)-1</f>
        <v>179</v>
      </c>
      <c r="B276" s="11" t="s">
        <v>224</v>
      </c>
      <c r="C276" s="11" t="s">
        <v>484</v>
      </c>
      <c r="D276" s="11" t="s">
        <v>64</v>
      </c>
      <c r="E276" s="11" t="s">
        <v>493</v>
      </c>
      <c r="F276" s="11" t="s">
        <v>494</v>
      </c>
      <c r="G276" s="11" t="s">
        <v>487</v>
      </c>
      <c r="H276" s="11" t="s">
        <v>15</v>
      </c>
    </row>
    <row r="277" customHeight="1" spans="1:8">
      <c r="A277" s="11">
        <f ca="1">ROWS(【河南省住房和城乡建设厅】:A277)-1</f>
        <v>180</v>
      </c>
      <c r="B277" s="11" t="s">
        <v>224</v>
      </c>
      <c r="C277" s="11" t="s">
        <v>484</v>
      </c>
      <c r="D277" s="11" t="s">
        <v>64</v>
      </c>
      <c r="E277" s="11" t="s">
        <v>495</v>
      </c>
      <c r="F277" s="11" t="s">
        <v>496</v>
      </c>
      <c r="G277" s="11" t="s">
        <v>487</v>
      </c>
      <c r="H277" s="11" t="s">
        <v>15</v>
      </c>
    </row>
    <row r="278" customHeight="1" spans="1:8">
      <c r="A278" s="11">
        <f ca="1">ROWS(【河南省住房和城乡建设厅】:A278)-1</f>
        <v>181</v>
      </c>
      <c r="B278" s="11" t="s">
        <v>224</v>
      </c>
      <c r="C278" s="11" t="s">
        <v>484</v>
      </c>
      <c r="D278" s="11" t="s">
        <v>64</v>
      </c>
      <c r="E278" s="11" t="s">
        <v>497</v>
      </c>
      <c r="F278" s="11" t="s">
        <v>498</v>
      </c>
      <c r="G278" s="11" t="s">
        <v>487</v>
      </c>
      <c r="H278" s="11" t="s">
        <v>15</v>
      </c>
    </row>
    <row r="279" customHeight="1" spans="1:8">
      <c r="A279" s="11">
        <f ca="1">ROWS(【河南省住房和城乡建设厅】:A279)-1</f>
        <v>182</v>
      </c>
      <c r="B279" s="11" t="s">
        <v>224</v>
      </c>
      <c r="C279" s="11" t="s">
        <v>484</v>
      </c>
      <c r="D279" s="11" t="s">
        <v>64</v>
      </c>
      <c r="E279" s="11" t="s">
        <v>499</v>
      </c>
      <c r="F279" s="11" t="s">
        <v>500</v>
      </c>
      <c r="G279" s="11" t="s">
        <v>487</v>
      </c>
      <c r="H279" s="11" t="s">
        <v>15</v>
      </c>
    </row>
    <row r="280" customHeight="1" spans="1:8">
      <c r="A280" s="11">
        <f ca="1">ROWS(【河南省住房和城乡建设厅】:A280)-1</f>
        <v>183</v>
      </c>
      <c r="B280" s="11" t="s">
        <v>224</v>
      </c>
      <c r="C280" s="11" t="s">
        <v>484</v>
      </c>
      <c r="D280" s="11" t="s">
        <v>64</v>
      </c>
      <c r="E280" s="11" t="s">
        <v>501</v>
      </c>
      <c r="F280" s="11" t="s">
        <v>502</v>
      </c>
      <c r="G280" s="11" t="s">
        <v>487</v>
      </c>
      <c r="H280" s="11" t="s">
        <v>15</v>
      </c>
    </row>
    <row r="281" customHeight="1" spans="1:8">
      <c r="A281" s="11">
        <f ca="1">ROWS(【河南省住房和城乡建设厅】:A281)-1</f>
        <v>184</v>
      </c>
      <c r="B281" s="11" t="s">
        <v>224</v>
      </c>
      <c r="C281" s="11" t="s">
        <v>484</v>
      </c>
      <c r="D281" s="11" t="s">
        <v>64</v>
      </c>
      <c r="E281" s="11" t="s">
        <v>501</v>
      </c>
      <c r="F281" s="11" t="s">
        <v>503</v>
      </c>
      <c r="G281" s="11" t="s">
        <v>487</v>
      </c>
      <c r="H281" s="11" t="s">
        <v>15</v>
      </c>
    </row>
    <row r="282" customHeight="1" spans="1:8">
      <c r="A282" s="11">
        <f ca="1">ROWS(【河南省住房和城乡建设厅】:A282)-1</f>
        <v>185</v>
      </c>
      <c r="B282" s="11" t="s">
        <v>224</v>
      </c>
      <c r="C282" s="11" t="s">
        <v>484</v>
      </c>
      <c r="D282" s="11" t="s">
        <v>64</v>
      </c>
      <c r="E282" s="11" t="s">
        <v>501</v>
      </c>
      <c r="F282" s="11" t="s">
        <v>504</v>
      </c>
      <c r="G282" s="11" t="s">
        <v>487</v>
      </c>
      <c r="H282" s="11" t="s">
        <v>15</v>
      </c>
    </row>
    <row r="283" customHeight="1" spans="1:8">
      <c r="A283" s="11">
        <f ca="1">ROWS(【河南省住房和城乡建设厅】:A283)-1</f>
        <v>186</v>
      </c>
      <c r="B283" s="11" t="s">
        <v>224</v>
      </c>
      <c r="C283" s="11" t="s">
        <v>484</v>
      </c>
      <c r="D283" s="11" t="s">
        <v>64</v>
      </c>
      <c r="E283" s="11" t="s">
        <v>501</v>
      </c>
      <c r="F283" s="11" t="s">
        <v>505</v>
      </c>
      <c r="G283" s="11" t="s">
        <v>487</v>
      </c>
      <c r="H283" s="11" t="s">
        <v>15</v>
      </c>
    </row>
    <row r="284" customHeight="1" spans="1:8">
      <c r="A284" s="11">
        <f ca="1">ROWS(【河南省住房和城乡建设厅】:A284)-1</f>
        <v>187</v>
      </c>
      <c r="B284" s="11" t="s">
        <v>224</v>
      </c>
      <c r="C284" s="11" t="s">
        <v>484</v>
      </c>
      <c r="D284" s="11" t="s">
        <v>64</v>
      </c>
      <c r="E284" s="11" t="s">
        <v>501</v>
      </c>
      <c r="F284" s="11" t="s">
        <v>506</v>
      </c>
      <c r="G284" s="11" t="s">
        <v>487</v>
      </c>
      <c r="H284" s="11" t="s">
        <v>15</v>
      </c>
    </row>
    <row r="285" customHeight="1" spans="1:8">
      <c r="A285" s="11">
        <f ca="1">ROWS(【河南省住房和城乡建设厅】:A285)-1</f>
        <v>188</v>
      </c>
      <c r="B285" s="11" t="s">
        <v>224</v>
      </c>
      <c r="C285" s="11" t="s">
        <v>484</v>
      </c>
      <c r="D285" s="11" t="s">
        <v>64</v>
      </c>
      <c r="E285" s="11" t="s">
        <v>501</v>
      </c>
      <c r="F285" s="11" t="s">
        <v>507</v>
      </c>
      <c r="G285" s="11" t="s">
        <v>487</v>
      </c>
      <c r="H285" s="11" t="s">
        <v>15</v>
      </c>
    </row>
    <row r="286" customHeight="1" spans="1:8">
      <c r="A286" s="11">
        <f ca="1">ROWS(【河南省住房和城乡建设厅】:A286)-1</f>
        <v>189</v>
      </c>
      <c r="B286" s="11" t="s">
        <v>224</v>
      </c>
      <c r="C286" s="11" t="s">
        <v>484</v>
      </c>
      <c r="D286" s="11" t="s">
        <v>64</v>
      </c>
      <c r="E286" s="11" t="s">
        <v>508</v>
      </c>
      <c r="F286" s="11" t="s">
        <v>509</v>
      </c>
      <c r="G286" s="11" t="s">
        <v>487</v>
      </c>
      <c r="H286" s="11" t="s">
        <v>15</v>
      </c>
    </row>
    <row r="287" customHeight="1" spans="1:8">
      <c r="A287" s="11">
        <f ca="1">ROWS(【河南省住房和城乡建设厅】:A287)-1</f>
        <v>190</v>
      </c>
      <c r="B287" s="11" t="s">
        <v>224</v>
      </c>
      <c r="C287" s="11" t="s">
        <v>484</v>
      </c>
      <c r="D287" s="11" t="s">
        <v>64</v>
      </c>
      <c r="E287" s="11" t="s">
        <v>508</v>
      </c>
      <c r="F287" s="11" t="s">
        <v>510</v>
      </c>
      <c r="G287" s="11" t="s">
        <v>487</v>
      </c>
      <c r="H287" s="11" t="s">
        <v>15</v>
      </c>
    </row>
    <row r="288" customHeight="1" spans="1:8">
      <c r="A288" s="11">
        <f ca="1">ROWS(【河南省住房和城乡建设厅】:A288)-1</f>
        <v>191</v>
      </c>
      <c r="B288" s="11" t="s">
        <v>224</v>
      </c>
      <c r="C288" s="11" t="s">
        <v>484</v>
      </c>
      <c r="D288" s="11" t="s">
        <v>64</v>
      </c>
      <c r="E288" s="11" t="s">
        <v>511</v>
      </c>
      <c r="F288" s="11" t="s">
        <v>512</v>
      </c>
      <c r="G288" s="11" t="s">
        <v>487</v>
      </c>
      <c r="H288" s="11" t="s">
        <v>15</v>
      </c>
    </row>
    <row r="289" customHeight="1" spans="1:8">
      <c r="A289" s="11">
        <f ca="1">ROWS(【河南省住房和城乡建设厅】:A289)-1</f>
        <v>192</v>
      </c>
      <c r="B289" s="11" t="s">
        <v>224</v>
      </c>
      <c r="C289" s="11" t="s">
        <v>484</v>
      </c>
      <c r="D289" s="11" t="s">
        <v>64</v>
      </c>
      <c r="E289" s="11" t="s">
        <v>513</v>
      </c>
      <c r="F289" s="11" t="s">
        <v>514</v>
      </c>
      <c r="G289" s="11" t="s">
        <v>487</v>
      </c>
      <c r="H289" s="11" t="s">
        <v>15</v>
      </c>
    </row>
    <row r="290" customHeight="1" spans="1:8">
      <c r="A290" s="11">
        <f ca="1">ROWS(【河南省住房和城乡建设厅】:A290)-1</f>
        <v>193</v>
      </c>
      <c r="B290" s="11" t="s">
        <v>224</v>
      </c>
      <c r="C290" s="11" t="s">
        <v>484</v>
      </c>
      <c r="D290" s="11" t="s">
        <v>64</v>
      </c>
      <c r="E290" s="11" t="s">
        <v>515</v>
      </c>
      <c r="F290" s="11" t="s">
        <v>516</v>
      </c>
      <c r="G290" s="11" t="s">
        <v>126</v>
      </c>
      <c r="H290" s="11" t="s">
        <v>15</v>
      </c>
    </row>
    <row r="291" hidden="1" customHeight="1" spans="1:8">
      <c r="A291" s="11">
        <f ca="1">ROWS(【河南省住房和城乡建设厅】:A291)-1</f>
        <v>194</v>
      </c>
      <c r="B291" s="11" t="s">
        <v>224</v>
      </c>
      <c r="C291" s="11" t="s">
        <v>517</v>
      </c>
      <c r="D291" s="11" t="s">
        <v>64</v>
      </c>
      <c r="E291" s="11" t="s">
        <v>518</v>
      </c>
      <c r="F291" s="11" t="s">
        <v>519</v>
      </c>
      <c r="G291" s="11" t="s">
        <v>520</v>
      </c>
      <c r="H291" s="11" t="s">
        <v>15</v>
      </c>
    </row>
    <row r="292" hidden="1" customHeight="1" spans="1:8">
      <c r="A292" s="11">
        <f ca="1">ROWS(【河南省住房和城乡建设厅】:A292)-1</f>
        <v>195</v>
      </c>
      <c r="B292" s="11" t="s">
        <v>224</v>
      </c>
      <c r="C292" s="11" t="s">
        <v>517</v>
      </c>
      <c r="D292" s="11" t="s">
        <v>64</v>
      </c>
      <c r="E292" s="11" t="s">
        <v>521</v>
      </c>
      <c r="F292" s="11" t="s">
        <v>522</v>
      </c>
      <c r="G292" s="11" t="s">
        <v>520</v>
      </c>
      <c r="H292" s="11" t="s">
        <v>15</v>
      </c>
    </row>
    <row r="293" hidden="1" customHeight="1" spans="1:8">
      <c r="A293" s="11">
        <f ca="1">ROWS(【河南省住房和城乡建设厅】:A293)-1</f>
        <v>196</v>
      </c>
      <c r="B293" s="11" t="s">
        <v>224</v>
      </c>
      <c r="C293" s="11" t="s">
        <v>517</v>
      </c>
      <c r="D293" s="11" t="s">
        <v>64</v>
      </c>
      <c r="E293" s="11" t="s">
        <v>523</v>
      </c>
      <c r="F293" s="11" t="s">
        <v>524</v>
      </c>
      <c r="G293" s="11" t="s">
        <v>520</v>
      </c>
      <c r="H293" s="11" t="s">
        <v>15</v>
      </c>
    </row>
    <row r="294" hidden="1" customHeight="1" spans="1:8">
      <c r="A294" s="11">
        <f ca="1">ROWS(【河南省住房和城乡建设厅】:A294)-1</f>
        <v>197</v>
      </c>
      <c r="B294" s="11" t="s">
        <v>224</v>
      </c>
      <c r="C294" s="11" t="s">
        <v>517</v>
      </c>
      <c r="D294" s="11" t="s">
        <v>64</v>
      </c>
      <c r="E294" s="11" t="s">
        <v>525</v>
      </c>
      <c r="F294" s="11" t="s">
        <v>526</v>
      </c>
      <c r="G294" s="11" t="s">
        <v>520</v>
      </c>
      <c r="H294" s="11" t="s">
        <v>15</v>
      </c>
    </row>
    <row r="295" hidden="1" customHeight="1" spans="1:8">
      <c r="A295" s="11">
        <f ca="1">ROWS(【河南省住房和城乡建设厅】:A295)-1</f>
        <v>198</v>
      </c>
      <c r="B295" s="11" t="s">
        <v>224</v>
      </c>
      <c r="C295" s="11" t="s">
        <v>517</v>
      </c>
      <c r="D295" s="11" t="s">
        <v>64</v>
      </c>
      <c r="E295" s="11" t="s">
        <v>527</v>
      </c>
      <c r="F295" s="11" t="s">
        <v>528</v>
      </c>
      <c r="G295" s="11" t="s">
        <v>520</v>
      </c>
      <c r="H295" s="11" t="s">
        <v>15</v>
      </c>
    </row>
    <row r="296" hidden="1" customHeight="1" spans="1:8">
      <c r="A296" s="11">
        <f ca="1">ROWS(【河南省住房和城乡建设厅】:A296)-1</f>
        <v>199</v>
      </c>
      <c r="B296" s="11" t="s">
        <v>224</v>
      </c>
      <c r="C296" s="11" t="s">
        <v>517</v>
      </c>
      <c r="D296" s="11" t="s">
        <v>64</v>
      </c>
      <c r="E296" s="11" t="s">
        <v>529</v>
      </c>
      <c r="F296" s="11" t="s">
        <v>530</v>
      </c>
      <c r="G296" s="11" t="s">
        <v>520</v>
      </c>
      <c r="H296" s="11" t="s">
        <v>15</v>
      </c>
    </row>
    <row r="297" hidden="1" customHeight="1" spans="1:8">
      <c r="A297" s="11">
        <f ca="1">ROWS(【河南省住房和城乡建设厅】:A297)-1</f>
        <v>200</v>
      </c>
      <c r="B297" s="11" t="s">
        <v>224</v>
      </c>
      <c r="C297" s="11" t="s">
        <v>517</v>
      </c>
      <c r="D297" s="11" t="s">
        <v>64</v>
      </c>
      <c r="E297" s="11" t="s">
        <v>531</v>
      </c>
      <c r="F297" s="11" t="s">
        <v>532</v>
      </c>
      <c r="G297" s="11" t="s">
        <v>520</v>
      </c>
      <c r="H297" s="11" t="s">
        <v>15</v>
      </c>
    </row>
    <row r="298" customHeight="1" spans="1:8">
      <c r="A298" s="11">
        <f ca="1">ROWS(【河南省住房和城乡建设厅】:A298)-1</f>
        <v>201</v>
      </c>
      <c r="B298" s="11" t="s">
        <v>533</v>
      </c>
      <c r="C298" s="11" t="s">
        <v>533</v>
      </c>
      <c r="D298" s="11" t="s">
        <v>98</v>
      </c>
      <c r="E298" s="11" t="s">
        <v>534</v>
      </c>
      <c r="F298" s="11" t="s">
        <v>533</v>
      </c>
      <c r="G298" s="11" t="s">
        <v>126</v>
      </c>
      <c r="H298" s="11" t="s">
        <v>15</v>
      </c>
    </row>
    <row r="299" customHeight="1" spans="1:8">
      <c r="A299" s="11">
        <f ca="1">ROWS(【河南省住房和城乡建设厅】:A299)-1</f>
        <v>202</v>
      </c>
      <c r="B299" s="11" t="s">
        <v>535</v>
      </c>
      <c r="C299" s="11" t="s">
        <v>535</v>
      </c>
      <c r="D299" s="11" t="s">
        <v>98</v>
      </c>
      <c r="E299" s="11" t="s">
        <v>536</v>
      </c>
      <c r="F299" s="11" t="s">
        <v>535</v>
      </c>
      <c r="G299" s="11" t="s">
        <v>126</v>
      </c>
      <c r="H299" s="11" t="s">
        <v>15</v>
      </c>
    </row>
    <row r="300" customHeight="1" spans="1:8">
      <c r="A300" s="11">
        <f ca="1">ROWS(【河南省住房和城乡建设厅】:A300)-1</f>
        <v>203</v>
      </c>
      <c r="B300" s="11" t="s">
        <v>535</v>
      </c>
      <c r="C300" s="11" t="s">
        <v>535</v>
      </c>
      <c r="D300" s="11" t="s">
        <v>98</v>
      </c>
      <c r="E300" s="11" t="s">
        <v>536</v>
      </c>
      <c r="F300" s="11" t="s">
        <v>537</v>
      </c>
      <c r="G300" s="11" t="s">
        <v>126</v>
      </c>
      <c r="H300" s="11" t="s">
        <v>15</v>
      </c>
    </row>
    <row r="301" hidden="1" customHeight="1" spans="1:8">
      <c r="A301" s="11">
        <f ca="1">ROWS(【河南省住房和城乡建设厅】:A301)-1</f>
        <v>204</v>
      </c>
      <c r="B301" s="11" t="s">
        <v>538</v>
      </c>
      <c r="C301" s="11" t="s">
        <v>538</v>
      </c>
      <c r="D301" s="11" t="s">
        <v>64</v>
      </c>
      <c r="E301" s="11" t="s">
        <v>539</v>
      </c>
      <c r="F301" s="11" t="s">
        <v>540</v>
      </c>
      <c r="G301" s="11" t="s">
        <v>67</v>
      </c>
      <c r="H301" s="11" t="s">
        <v>15</v>
      </c>
    </row>
    <row r="302" hidden="1" customHeight="1" spans="1:8">
      <c r="A302" s="11">
        <f ca="1">ROWS(【河南省住房和城乡建设厅】:A302)-1</f>
        <v>205</v>
      </c>
      <c r="B302" s="11" t="s">
        <v>538</v>
      </c>
      <c r="C302" s="11" t="s">
        <v>538</v>
      </c>
      <c r="D302" s="11" t="s">
        <v>64</v>
      </c>
      <c r="E302" s="11" t="s">
        <v>541</v>
      </c>
      <c r="F302" s="11" t="s">
        <v>542</v>
      </c>
      <c r="G302" s="11" t="s">
        <v>67</v>
      </c>
      <c r="H302" s="11" t="s">
        <v>15</v>
      </c>
    </row>
    <row r="303" hidden="1" customHeight="1" spans="1:8">
      <c r="A303" s="11">
        <f ca="1">ROWS(【河南省住房和城乡建设厅】:A303)-1</f>
        <v>206</v>
      </c>
      <c r="B303" s="11" t="s">
        <v>538</v>
      </c>
      <c r="C303" s="11" t="s">
        <v>538</v>
      </c>
      <c r="D303" s="11" t="s">
        <v>64</v>
      </c>
      <c r="E303" s="11" t="s">
        <v>543</v>
      </c>
      <c r="F303" s="11" t="s">
        <v>544</v>
      </c>
      <c r="G303" s="11" t="s">
        <v>67</v>
      </c>
      <c r="H303" s="11" t="s">
        <v>15</v>
      </c>
    </row>
    <row r="304" hidden="1" customHeight="1" spans="1:8">
      <c r="A304" s="11">
        <f ca="1">ROWS(【河南省住房和城乡建设厅】:A304)-1</f>
        <v>207</v>
      </c>
      <c r="B304" s="11" t="s">
        <v>538</v>
      </c>
      <c r="C304" s="11" t="s">
        <v>538</v>
      </c>
      <c r="D304" s="11" t="s">
        <v>64</v>
      </c>
      <c r="E304" s="11" t="s">
        <v>545</v>
      </c>
      <c r="F304" s="11" t="s">
        <v>546</v>
      </c>
      <c r="G304" s="11" t="s">
        <v>67</v>
      </c>
      <c r="H304" s="11" t="s">
        <v>15</v>
      </c>
    </row>
    <row r="305" hidden="1" customHeight="1" spans="1:8">
      <c r="A305" s="11">
        <f ca="1">ROWS(【河南省住房和城乡建设厅】:A305)-1</f>
        <v>208</v>
      </c>
      <c r="B305" s="11" t="s">
        <v>538</v>
      </c>
      <c r="C305" s="11" t="s">
        <v>538</v>
      </c>
      <c r="D305" s="11" t="s">
        <v>64</v>
      </c>
      <c r="E305" s="11" t="s">
        <v>547</v>
      </c>
      <c r="F305" s="11" t="s">
        <v>548</v>
      </c>
      <c r="G305" s="11" t="s">
        <v>67</v>
      </c>
      <c r="H305" s="11" t="s">
        <v>15</v>
      </c>
    </row>
    <row r="306" customHeight="1" spans="1:8">
      <c r="A306" s="11">
        <f ca="1">ROWS(【河南省住房和城乡建设厅】:A306)-1</f>
        <v>209</v>
      </c>
      <c r="B306" s="11" t="s">
        <v>549</v>
      </c>
      <c r="C306" s="11" t="s">
        <v>549</v>
      </c>
      <c r="D306" s="11" t="s">
        <v>64</v>
      </c>
      <c r="E306" s="11" t="s">
        <v>550</v>
      </c>
      <c r="F306" s="11" t="s">
        <v>549</v>
      </c>
      <c r="G306" s="11" t="s">
        <v>126</v>
      </c>
      <c r="H306" s="11" t="s">
        <v>15</v>
      </c>
    </row>
    <row r="307" customHeight="1" spans="1:8">
      <c r="A307" s="11">
        <f ca="1">ROWS(【河南省住房和城乡建设厅】:A307)-1</f>
        <v>210</v>
      </c>
      <c r="B307" s="11" t="s">
        <v>551</v>
      </c>
      <c r="C307" s="11" t="s">
        <v>551</v>
      </c>
      <c r="D307" s="11" t="s">
        <v>64</v>
      </c>
      <c r="E307" s="11" t="s">
        <v>552</v>
      </c>
      <c r="F307" s="11" t="s">
        <v>553</v>
      </c>
      <c r="G307" s="11" t="s">
        <v>300</v>
      </c>
      <c r="H307" s="11" t="s">
        <v>15</v>
      </c>
    </row>
    <row r="308" customHeight="1" spans="1:8">
      <c r="A308" s="11">
        <f ca="1">ROWS(【河南省住房和城乡建设厅】:A308)-1</f>
        <v>211</v>
      </c>
      <c r="B308" s="11" t="s">
        <v>551</v>
      </c>
      <c r="C308" s="11" t="s">
        <v>551</v>
      </c>
      <c r="D308" s="11" t="s">
        <v>64</v>
      </c>
      <c r="E308" s="11" t="s">
        <v>554</v>
      </c>
      <c r="F308" s="11" t="s">
        <v>555</v>
      </c>
      <c r="G308" s="11" t="s">
        <v>300</v>
      </c>
      <c r="H308" s="11" t="s">
        <v>15</v>
      </c>
    </row>
    <row r="309" customHeight="1" spans="1:8">
      <c r="A309" s="11">
        <f ca="1">ROWS(【河南省住房和城乡建设厅】:A309)-1</f>
        <v>212</v>
      </c>
      <c r="B309" s="11" t="s">
        <v>551</v>
      </c>
      <c r="C309" s="11" t="s">
        <v>551</v>
      </c>
      <c r="D309" s="11" t="s">
        <v>64</v>
      </c>
      <c r="E309" s="11" t="s">
        <v>556</v>
      </c>
      <c r="F309" s="11" t="s">
        <v>557</v>
      </c>
      <c r="G309" s="11" t="s">
        <v>300</v>
      </c>
      <c r="H309" s="11" t="s">
        <v>15</v>
      </c>
    </row>
    <row r="310" customHeight="1" spans="1:8">
      <c r="A310" s="11">
        <f ca="1">ROWS(【河南省住房和城乡建设厅】:A310)-1</f>
        <v>213</v>
      </c>
      <c r="B310" s="11" t="s">
        <v>558</v>
      </c>
      <c r="C310" s="11" t="s">
        <v>558</v>
      </c>
      <c r="D310" s="11" t="s">
        <v>64</v>
      </c>
      <c r="E310" s="11" t="s">
        <v>559</v>
      </c>
      <c r="F310" s="11" t="s">
        <v>560</v>
      </c>
      <c r="G310" s="11" t="s">
        <v>300</v>
      </c>
      <c r="H310" s="11" t="s">
        <v>15</v>
      </c>
    </row>
    <row r="311" customHeight="1" spans="1:8">
      <c r="A311" s="11">
        <f ca="1">ROWS(【河南省住房和城乡建设厅】:A311)-1</f>
        <v>214</v>
      </c>
      <c r="B311" s="11" t="s">
        <v>561</v>
      </c>
      <c r="C311" s="11" t="s">
        <v>561</v>
      </c>
      <c r="D311" s="11" t="s">
        <v>64</v>
      </c>
      <c r="E311" s="11" t="s">
        <v>562</v>
      </c>
      <c r="F311" s="11" t="s">
        <v>561</v>
      </c>
      <c r="G311" s="11" t="s">
        <v>126</v>
      </c>
      <c r="H311" s="11" t="s">
        <v>15</v>
      </c>
    </row>
    <row r="312" customHeight="1" spans="1:8">
      <c r="A312" s="11">
        <f ca="1">ROWS(【河南省住房和城乡建设厅】:A312)-1</f>
        <v>215</v>
      </c>
      <c r="B312" s="11" t="s">
        <v>563</v>
      </c>
      <c r="C312" s="11" t="s">
        <v>563</v>
      </c>
      <c r="D312" s="11" t="s">
        <v>87</v>
      </c>
      <c r="E312" s="11" t="s">
        <v>564</v>
      </c>
      <c r="F312" s="11" t="s">
        <v>563</v>
      </c>
      <c r="G312" s="11" t="s">
        <v>126</v>
      </c>
      <c r="H312" s="11" t="s">
        <v>15</v>
      </c>
    </row>
    <row r="313" customHeight="1" spans="1:8">
      <c r="A313" s="11">
        <f ca="1">ROWS(【河南省住房和城乡建设厅】:A313)-1</f>
        <v>216</v>
      </c>
      <c r="B313" s="11" t="s">
        <v>565</v>
      </c>
      <c r="C313" s="11" t="s">
        <v>565</v>
      </c>
      <c r="D313" s="11" t="s">
        <v>87</v>
      </c>
      <c r="E313" s="11" t="s">
        <v>566</v>
      </c>
      <c r="F313" s="11" t="s">
        <v>565</v>
      </c>
      <c r="G313" s="11" t="s">
        <v>126</v>
      </c>
      <c r="H313" s="11" t="s">
        <v>15</v>
      </c>
    </row>
    <row r="314" customHeight="1" spans="1:8">
      <c r="A314" s="11">
        <f ca="1">ROWS(【河南省住房和城乡建设厅】:A314)-1</f>
        <v>217</v>
      </c>
      <c r="B314" s="11" t="s">
        <v>565</v>
      </c>
      <c r="C314" s="11" t="s">
        <v>565</v>
      </c>
      <c r="D314" s="11" t="s">
        <v>87</v>
      </c>
      <c r="E314" s="11" t="s">
        <v>566</v>
      </c>
      <c r="F314" s="11" t="s">
        <v>567</v>
      </c>
      <c r="G314" s="11" t="s">
        <v>126</v>
      </c>
      <c r="H314" s="11" t="s">
        <v>15</v>
      </c>
    </row>
    <row r="315" customHeight="1" spans="1:8">
      <c r="A315" s="11">
        <f ca="1">ROWS(【河南省住房和城乡建设厅】:A315)-1</f>
        <v>218</v>
      </c>
      <c r="B315" s="11" t="s">
        <v>568</v>
      </c>
      <c r="C315" s="11" t="s">
        <v>568</v>
      </c>
      <c r="D315" s="11" t="s">
        <v>87</v>
      </c>
      <c r="E315" s="11" t="s">
        <v>569</v>
      </c>
      <c r="F315" s="11" t="s">
        <v>568</v>
      </c>
      <c r="G315" s="11" t="s">
        <v>126</v>
      </c>
      <c r="H315" s="11" t="s">
        <v>15</v>
      </c>
    </row>
    <row r="316" customHeight="1" spans="1:8">
      <c r="A316" s="11">
        <f ca="1">ROWS(【河南省住房和城乡建设厅】:A316)-1</f>
        <v>219</v>
      </c>
      <c r="B316" s="11" t="s">
        <v>568</v>
      </c>
      <c r="C316" s="11" t="s">
        <v>568</v>
      </c>
      <c r="D316" s="11" t="s">
        <v>87</v>
      </c>
      <c r="E316" s="11" t="s">
        <v>570</v>
      </c>
      <c r="F316" s="11" t="s">
        <v>571</v>
      </c>
      <c r="G316" s="11" t="s">
        <v>126</v>
      </c>
      <c r="H316" s="11" t="s">
        <v>15</v>
      </c>
    </row>
    <row r="317" customHeight="1" spans="1:8">
      <c r="A317" s="11">
        <f ca="1">ROWS(【河南省住房和城乡建设厅】:A317)-1</f>
        <v>220</v>
      </c>
      <c r="B317" s="11" t="s">
        <v>572</v>
      </c>
      <c r="C317" s="11" t="s">
        <v>572</v>
      </c>
      <c r="D317" s="11" t="s">
        <v>98</v>
      </c>
      <c r="E317" s="11" t="s">
        <v>569</v>
      </c>
      <c r="F317" s="11" t="s">
        <v>572</v>
      </c>
      <c r="G317" s="11" t="s">
        <v>126</v>
      </c>
      <c r="H317" s="11" t="s">
        <v>15</v>
      </c>
    </row>
    <row r="318" customHeight="1" spans="1:8">
      <c r="A318" s="11">
        <f ca="1">ROWS(【河南省住房和城乡建设厅】:A318)-1</f>
        <v>221</v>
      </c>
      <c r="B318" s="11" t="s">
        <v>573</v>
      </c>
      <c r="C318" s="11" t="s">
        <v>573</v>
      </c>
      <c r="D318" s="11" t="s">
        <v>64</v>
      </c>
      <c r="E318" s="11" t="s">
        <v>574</v>
      </c>
      <c r="F318" s="11" t="s">
        <v>573</v>
      </c>
      <c r="G318" s="11" t="s">
        <v>300</v>
      </c>
      <c r="H318" s="11" t="s">
        <v>15</v>
      </c>
    </row>
    <row r="319" customHeight="1" spans="1:8">
      <c r="A319" s="11">
        <f ca="1">ROWS(【河南省住房和城乡建设厅】:A319)-1</f>
        <v>222</v>
      </c>
      <c r="B319" s="11" t="s">
        <v>575</v>
      </c>
      <c r="C319" s="11" t="s">
        <v>575</v>
      </c>
      <c r="D319" s="11" t="s">
        <v>64</v>
      </c>
      <c r="E319" s="11" t="s">
        <v>576</v>
      </c>
      <c r="F319" s="11" t="s">
        <v>577</v>
      </c>
      <c r="G319" s="11" t="s">
        <v>300</v>
      </c>
      <c r="H319" s="11" t="s">
        <v>15</v>
      </c>
    </row>
    <row r="320" customHeight="1" spans="1:8">
      <c r="A320" s="11">
        <f ca="1">ROWS(【河南省住房和城乡建设厅】:A320)-1</f>
        <v>223</v>
      </c>
      <c r="B320" s="11" t="s">
        <v>575</v>
      </c>
      <c r="C320" s="11" t="s">
        <v>575</v>
      </c>
      <c r="D320" s="11" t="s">
        <v>64</v>
      </c>
      <c r="E320" s="11" t="s">
        <v>578</v>
      </c>
      <c r="F320" s="11" t="s">
        <v>579</v>
      </c>
      <c r="G320" s="11" t="s">
        <v>300</v>
      </c>
      <c r="H320" s="11" t="s">
        <v>15</v>
      </c>
    </row>
    <row r="321" customHeight="1" spans="1:8">
      <c r="A321" s="11">
        <f ca="1">ROWS(【河南省住房和城乡建设厅】:A321)-1</f>
        <v>224</v>
      </c>
      <c r="B321" s="11" t="s">
        <v>580</v>
      </c>
      <c r="C321" s="11" t="s">
        <v>580</v>
      </c>
      <c r="D321" s="11" t="s">
        <v>64</v>
      </c>
      <c r="E321" s="11" t="s">
        <v>581</v>
      </c>
      <c r="F321" s="11" t="s">
        <v>582</v>
      </c>
      <c r="G321" s="11" t="s">
        <v>300</v>
      </c>
      <c r="H321" s="11" t="s">
        <v>15</v>
      </c>
    </row>
    <row r="322" customHeight="1" spans="1:8">
      <c r="A322" s="11">
        <f ca="1">ROWS(【河南省住房和城乡建设厅】:A322)-1</f>
        <v>225</v>
      </c>
      <c r="B322" s="11" t="s">
        <v>580</v>
      </c>
      <c r="C322" s="11" t="s">
        <v>580</v>
      </c>
      <c r="D322" s="11" t="s">
        <v>64</v>
      </c>
      <c r="E322" s="11" t="s">
        <v>583</v>
      </c>
      <c r="F322" s="11" t="s">
        <v>584</v>
      </c>
      <c r="G322" s="11" t="s">
        <v>300</v>
      </c>
      <c r="H322" s="11" t="s">
        <v>15</v>
      </c>
    </row>
    <row r="323" customHeight="1" spans="1:8">
      <c r="A323" s="11">
        <f ca="1">ROWS(【河南省住房和城乡建设厅】:A323)-1</f>
        <v>226</v>
      </c>
      <c r="B323" s="11" t="s">
        <v>580</v>
      </c>
      <c r="C323" s="11" t="s">
        <v>580</v>
      </c>
      <c r="D323" s="11" t="s">
        <v>64</v>
      </c>
      <c r="E323" s="11" t="s">
        <v>585</v>
      </c>
      <c r="F323" s="11" t="s">
        <v>586</v>
      </c>
      <c r="G323" s="11" t="s">
        <v>300</v>
      </c>
      <c r="H323" s="11" t="s">
        <v>15</v>
      </c>
    </row>
    <row r="324" customHeight="1" spans="1:8">
      <c r="A324" s="11">
        <f ca="1">ROWS(【河南省住房和城乡建设厅】:A324)-1</f>
        <v>227</v>
      </c>
      <c r="B324" s="11" t="s">
        <v>587</v>
      </c>
      <c r="C324" s="11" t="s">
        <v>587</v>
      </c>
      <c r="D324" s="11" t="s">
        <v>64</v>
      </c>
      <c r="E324" s="11" t="s">
        <v>588</v>
      </c>
      <c r="F324" s="11" t="s">
        <v>587</v>
      </c>
      <c r="G324" s="11" t="s">
        <v>300</v>
      </c>
      <c r="H324" s="11" t="s">
        <v>15</v>
      </c>
    </row>
    <row r="325" customHeight="1" spans="1:8">
      <c r="A325" s="11">
        <f ca="1">ROWS(【河南省住房和城乡建设厅】:A325)-1</f>
        <v>228</v>
      </c>
      <c r="B325" s="11" t="s">
        <v>589</v>
      </c>
      <c r="C325" s="11" t="s">
        <v>589</v>
      </c>
      <c r="D325" s="11" t="s">
        <v>64</v>
      </c>
      <c r="E325" s="11" t="s">
        <v>590</v>
      </c>
      <c r="F325" s="11" t="s">
        <v>589</v>
      </c>
      <c r="G325" s="11" t="s">
        <v>300</v>
      </c>
      <c r="H325" s="11" t="s">
        <v>15</v>
      </c>
    </row>
    <row r="326" customHeight="1" spans="1:8">
      <c r="A326" s="11">
        <f ca="1">ROWS(【河南省住房和城乡建设厅】:A326)-1</f>
        <v>229</v>
      </c>
      <c r="B326" s="11" t="s">
        <v>591</v>
      </c>
      <c r="C326" s="11" t="s">
        <v>591</v>
      </c>
      <c r="D326" s="11" t="s">
        <v>64</v>
      </c>
      <c r="E326" s="11" t="s">
        <v>592</v>
      </c>
      <c r="F326" s="11" t="s">
        <v>593</v>
      </c>
      <c r="G326" s="11" t="s">
        <v>126</v>
      </c>
      <c r="H326" s="11" t="s">
        <v>15</v>
      </c>
    </row>
    <row r="327" customHeight="1" spans="1:8">
      <c r="A327" s="11">
        <f ca="1">ROWS(【河南省住房和城乡建设厅】:A327)-1</f>
        <v>230</v>
      </c>
      <c r="B327" s="11" t="s">
        <v>591</v>
      </c>
      <c r="C327" s="11" t="s">
        <v>591</v>
      </c>
      <c r="D327" s="11" t="s">
        <v>64</v>
      </c>
      <c r="E327" s="11" t="s">
        <v>594</v>
      </c>
      <c r="F327" s="11" t="s">
        <v>595</v>
      </c>
      <c r="G327" s="11" t="s">
        <v>126</v>
      </c>
      <c r="H327" s="11" t="s">
        <v>15</v>
      </c>
    </row>
    <row r="328" customHeight="1" spans="1:8">
      <c r="A328" s="11">
        <f ca="1">ROWS(【河南省住房和城乡建设厅】:A328)-1</f>
        <v>231</v>
      </c>
      <c r="B328" s="14" t="s">
        <v>591</v>
      </c>
      <c r="C328" s="14" t="s">
        <v>591</v>
      </c>
      <c r="D328" s="14" t="s">
        <v>64</v>
      </c>
      <c r="E328" s="14" t="s">
        <v>594</v>
      </c>
      <c r="F328" s="14" t="s">
        <v>596</v>
      </c>
      <c r="G328" s="11" t="s">
        <v>126</v>
      </c>
      <c r="H328" s="14" t="s">
        <v>15</v>
      </c>
    </row>
    <row r="329" customHeight="1" spans="1:8">
      <c r="A329" s="11">
        <f ca="1">ROWS(【河南省住房和城乡建设厅】:A329)-1</f>
        <v>232</v>
      </c>
      <c r="B329" s="14" t="s">
        <v>591</v>
      </c>
      <c r="C329" s="14" t="s">
        <v>591</v>
      </c>
      <c r="D329" s="14" t="s">
        <v>64</v>
      </c>
      <c r="E329" s="14" t="s">
        <v>594</v>
      </c>
      <c r="F329" s="14" t="s">
        <v>597</v>
      </c>
      <c r="G329" s="11" t="s">
        <v>126</v>
      </c>
      <c r="H329" s="14" t="s">
        <v>15</v>
      </c>
    </row>
    <row r="330" customHeight="1" spans="1:8">
      <c r="A330" s="11">
        <f ca="1">ROWS(【河南省住房和城乡建设厅】:A330)-1</f>
        <v>233</v>
      </c>
      <c r="B330" s="11" t="s">
        <v>598</v>
      </c>
      <c r="C330" s="11" t="s">
        <v>598</v>
      </c>
      <c r="D330" s="11" t="s">
        <v>64</v>
      </c>
      <c r="E330" s="11" t="s">
        <v>599</v>
      </c>
      <c r="F330" s="11" t="s">
        <v>600</v>
      </c>
      <c r="G330" s="11" t="s">
        <v>300</v>
      </c>
      <c r="H330" s="11" t="s">
        <v>15</v>
      </c>
    </row>
    <row r="331" customHeight="1" spans="1:8">
      <c r="A331" s="11">
        <f ca="1">ROWS(【河南省住房和城乡建设厅】:A331)-1</f>
        <v>234</v>
      </c>
      <c r="B331" s="11" t="s">
        <v>601</v>
      </c>
      <c r="C331" s="11" t="s">
        <v>601</v>
      </c>
      <c r="D331" s="11" t="s">
        <v>64</v>
      </c>
      <c r="E331" s="11" t="s">
        <v>602</v>
      </c>
      <c r="F331" s="11" t="s">
        <v>601</v>
      </c>
      <c r="G331" s="11" t="s">
        <v>126</v>
      </c>
      <c r="H331" s="11" t="s">
        <v>15</v>
      </c>
    </row>
    <row r="332" customHeight="1" spans="1:8">
      <c r="A332" s="11">
        <f ca="1">ROWS(【河南省住房和城乡建设厅】:A332)-1</f>
        <v>235</v>
      </c>
      <c r="B332" s="11" t="s">
        <v>603</v>
      </c>
      <c r="C332" s="11" t="s">
        <v>603</v>
      </c>
      <c r="D332" s="11" t="s">
        <v>64</v>
      </c>
      <c r="E332" s="11" t="s">
        <v>604</v>
      </c>
      <c r="F332" s="11" t="s">
        <v>605</v>
      </c>
      <c r="G332" s="11" t="s">
        <v>126</v>
      </c>
      <c r="H332" s="11" t="s">
        <v>15</v>
      </c>
    </row>
    <row r="333" customHeight="1" spans="1:8">
      <c r="A333" s="11">
        <f ca="1">ROWS(【河南省住房和城乡建设厅】:A333)-1</f>
        <v>236</v>
      </c>
      <c r="B333" s="11" t="s">
        <v>606</v>
      </c>
      <c r="C333" s="11" t="s">
        <v>606</v>
      </c>
      <c r="D333" s="11" t="s">
        <v>64</v>
      </c>
      <c r="E333" s="11" t="s">
        <v>607</v>
      </c>
      <c r="F333" s="11" t="s">
        <v>606</v>
      </c>
      <c r="G333" s="11" t="s">
        <v>126</v>
      </c>
      <c r="H333" s="11" t="s">
        <v>15</v>
      </c>
    </row>
    <row r="334" customHeight="1" spans="1:8">
      <c r="A334" s="11">
        <f ca="1">ROWS(【河南省住房和城乡建设厅】:A334)-1</f>
        <v>237</v>
      </c>
      <c r="B334" s="11" t="s">
        <v>608</v>
      </c>
      <c r="C334" s="11" t="s">
        <v>608</v>
      </c>
      <c r="D334" s="11" t="s">
        <v>64</v>
      </c>
      <c r="E334" s="11" t="s">
        <v>609</v>
      </c>
      <c r="F334" s="11" t="s">
        <v>608</v>
      </c>
      <c r="G334" s="11" t="s">
        <v>126</v>
      </c>
      <c r="H334" s="11" t="s">
        <v>15</v>
      </c>
    </row>
    <row r="335" customHeight="1" spans="1:8">
      <c r="A335" s="11">
        <f ca="1">ROWS(【河南省住房和城乡建设厅】:A335)-1</f>
        <v>238</v>
      </c>
      <c r="B335" s="11" t="s">
        <v>610</v>
      </c>
      <c r="C335" s="11" t="s">
        <v>610</v>
      </c>
      <c r="D335" s="11" t="s">
        <v>611</v>
      </c>
      <c r="E335" s="11" t="s">
        <v>612</v>
      </c>
      <c r="F335" s="11" t="s">
        <v>610</v>
      </c>
      <c r="G335" s="11" t="s">
        <v>126</v>
      </c>
      <c r="H335" s="11" t="s">
        <v>15</v>
      </c>
    </row>
    <row r="336" customHeight="1" spans="1:8">
      <c r="A336" s="11">
        <f ca="1">ROWS(【河南省住房和城乡建设厅】:A336)-1</f>
        <v>239</v>
      </c>
      <c r="B336" s="11" t="s">
        <v>613</v>
      </c>
      <c r="C336" s="11" t="s">
        <v>613</v>
      </c>
      <c r="D336" s="11" t="s">
        <v>611</v>
      </c>
      <c r="E336" s="11" t="s">
        <v>614</v>
      </c>
      <c r="F336" s="11" t="s">
        <v>613</v>
      </c>
      <c r="G336" s="11" t="s">
        <v>126</v>
      </c>
      <c r="H336" s="11" t="s">
        <v>15</v>
      </c>
    </row>
    <row r="337" customHeight="1" spans="1:8">
      <c r="A337" s="11">
        <f ca="1">ROWS(【河南省住房和城乡建设厅】:A337)-1</f>
        <v>240</v>
      </c>
      <c r="B337" s="11" t="s">
        <v>615</v>
      </c>
      <c r="C337" s="11" t="s">
        <v>615</v>
      </c>
      <c r="D337" s="11" t="s">
        <v>611</v>
      </c>
      <c r="E337" s="11" t="s">
        <v>616</v>
      </c>
      <c r="F337" s="11" t="s">
        <v>615</v>
      </c>
      <c r="G337" s="11" t="s">
        <v>126</v>
      </c>
      <c r="H337" s="11" t="s">
        <v>15</v>
      </c>
    </row>
    <row r="338" customHeight="1" spans="1:8">
      <c r="A338" s="11">
        <f ca="1">ROWS(【河南省住房和城乡建设厅】:A338)-1</f>
        <v>241</v>
      </c>
      <c r="B338" s="11" t="s">
        <v>617</v>
      </c>
      <c r="C338" s="11" t="s">
        <v>617</v>
      </c>
      <c r="D338" s="11" t="s">
        <v>114</v>
      </c>
      <c r="E338" s="11" t="s">
        <v>618</v>
      </c>
      <c r="F338" s="11" t="s">
        <v>617</v>
      </c>
      <c r="G338" s="11" t="s">
        <v>300</v>
      </c>
      <c r="H338" s="11" t="s">
        <v>15</v>
      </c>
    </row>
    <row r="339" customHeight="1" spans="1:8">
      <c r="A339" s="11">
        <f ca="1">ROWS(【河南省住房和城乡建设厅】:A339)-1</f>
        <v>242</v>
      </c>
      <c r="B339" s="11" t="s">
        <v>619</v>
      </c>
      <c r="C339" s="11" t="s">
        <v>619</v>
      </c>
      <c r="D339" s="11" t="s">
        <v>114</v>
      </c>
      <c r="E339" s="11" t="s">
        <v>620</v>
      </c>
      <c r="F339" s="11" t="s">
        <v>619</v>
      </c>
      <c r="G339" s="11" t="s">
        <v>300</v>
      </c>
      <c r="H339" s="11" t="s">
        <v>15</v>
      </c>
    </row>
    <row r="340" customHeight="1" spans="1:8">
      <c r="A340" s="11">
        <f ca="1">ROWS(【河南省住房和城乡建设厅】:A340)-1</f>
        <v>243</v>
      </c>
      <c r="B340" s="11" t="s">
        <v>621</v>
      </c>
      <c r="C340" s="11" t="s">
        <v>621</v>
      </c>
      <c r="D340" s="11" t="s">
        <v>114</v>
      </c>
      <c r="E340" s="11" t="s">
        <v>622</v>
      </c>
      <c r="F340" s="11" t="s">
        <v>621</v>
      </c>
      <c r="G340" s="11" t="s">
        <v>300</v>
      </c>
      <c r="H340" s="11" t="s">
        <v>15</v>
      </c>
    </row>
    <row r="341" customHeight="1" spans="1:8">
      <c r="A341" s="11">
        <f ca="1">ROWS(【河南省住房和城乡建设厅】:A341)-1</f>
        <v>244</v>
      </c>
      <c r="B341" s="11" t="s">
        <v>623</v>
      </c>
      <c r="C341" s="11" t="s">
        <v>623</v>
      </c>
      <c r="D341" s="11" t="s">
        <v>114</v>
      </c>
      <c r="E341" s="11" t="s">
        <v>624</v>
      </c>
      <c r="F341" s="11" t="s">
        <v>623</v>
      </c>
      <c r="G341" s="11" t="s">
        <v>300</v>
      </c>
      <c r="H341" s="11" t="s">
        <v>15</v>
      </c>
    </row>
    <row r="342" customHeight="1" spans="1:8">
      <c r="A342" s="11">
        <f ca="1">ROWS(【河南省住房和城乡建设厅】:A342)-1</f>
        <v>245</v>
      </c>
      <c r="B342" s="11" t="s">
        <v>625</v>
      </c>
      <c r="C342" s="11" t="s">
        <v>626</v>
      </c>
      <c r="D342" s="11" t="s">
        <v>114</v>
      </c>
      <c r="E342" s="11" t="s">
        <v>627</v>
      </c>
      <c r="F342" s="11" t="s">
        <v>626</v>
      </c>
      <c r="G342" s="11" t="s">
        <v>300</v>
      </c>
      <c r="H342" s="11" t="s">
        <v>15</v>
      </c>
    </row>
    <row r="343" customHeight="1" spans="1:8">
      <c r="A343" s="11">
        <f ca="1">ROWS(【河南省住房和城乡建设厅】:A343)-1</f>
        <v>246</v>
      </c>
      <c r="B343" s="11" t="s">
        <v>625</v>
      </c>
      <c r="C343" s="11" t="s">
        <v>628</v>
      </c>
      <c r="D343" s="11" t="s">
        <v>114</v>
      </c>
      <c r="E343" s="11" t="s">
        <v>627</v>
      </c>
      <c r="F343" s="11" t="s">
        <v>628</v>
      </c>
      <c r="G343" s="11" t="s">
        <v>300</v>
      </c>
      <c r="H343" s="11" t="s">
        <v>15</v>
      </c>
    </row>
    <row r="344" customHeight="1" spans="1:8">
      <c r="A344" s="11">
        <f ca="1">ROWS(【河南省住房和城乡建设厅】:A344)-1</f>
        <v>247</v>
      </c>
      <c r="B344" s="11" t="s">
        <v>625</v>
      </c>
      <c r="C344" s="11" t="s">
        <v>629</v>
      </c>
      <c r="D344" s="11" t="s">
        <v>114</v>
      </c>
      <c r="E344" s="11" t="s">
        <v>627</v>
      </c>
      <c r="F344" s="11" t="s">
        <v>629</v>
      </c>
      <c r="G344" s="11" t="s">
        <v>300</v>
      </c>
      <c r="H344" s="11" t="s">
        <v>15</v>
      </c>
    </row>
    <row r="345" customHeight="1" spans="1:8">
      <c r="A345" s="11">
        <f ca="1">ROWS(【河南省住房和城乡建设厅】:A345)-1</f>
        <v>248</v>
      </c>
      <c r="B345" s="11" t="s">
        <v>625</v>
      </c>
      <c r="C345" s="11" t="s">
        <v>630</v>
      </c>
      <c r="D345" s="11" t="s">
        <v>114</v>
      </c>
      <c r="E345" s="11" t="s">
        <v>627</v>
      </c>
      <c r="F345" s="11" t="s">
        <v>630</v>
      </c>
      <c r="G345" s="11" t="s">
        <v>300</v>
      </c>
      <c r="H345" s="11" t="s">
        <v>15</v>
      </c>
    </row>
    <row r="346" customHeight="1" spans="1:8">
      <c r="A346" s="11">
        <f ca="1">ROWS(【河南省住房和城乡建设厅】:A346)-1</f>
        <v>249</v>
      </c>
      <c r="B346" s="11" t="s">
        <v>631</v>
      </c>
      <c r="C346" s="11" t="s">
        <v>632</v>
      </c>
      <c r="D346" s="11" t="s">
        <v>98</v>
      </c>
      <c r="E346" s="11" t="s">
        <v>633</v>
      </c>
      <c r="F346" s="11" t="s">
        <v>634</v>
      </c>
      <c r="G346" s="11" t="s">
        <v>487</v>
      </c>
      <c r="H346" s="11" t="s">
        <v>15</v>
      </c>
    </row>
    <row r="347" customHeight="1" spans="1:8">
      <c r="A347" s="11">
        <f ca="1">ROWS(【河南省住房和城乡建设厅】:A347)-1</f>
        <v>250</v>
      </c>
      <c r="B347" s="11" t="s">
        <v>631</v>
      </c>
      <c r="C347" s="11" t="s">
        <v>635</v>
      </c>
      <c r="D347" s="11" t="s">
        <v>98</v>
      </c>
      <c r="E347" s="11" t="s">
        <v>636</v>
      </c>
      <c r="F347" s="11" t="s">
        <v>637</v>
      </c>
      <c r="G347" s="11" t="s">
        <v>487</v>
      </c>
      <c r="H347" s="11" t="s">
        <v>15</v>
      </c>
    </row>
    <row r="348" customHeight="1" spans="1:8">
      <c r="A348" s="11">
        <f ca="1">ROWS(【河南省住房和城乡建设厅】:A348)-1</f>
        <v>251</v>
      </c>
      <c r="B348" s="11" t="s">
        <v>631</v>
      </c>
      <c r="C348" s="11" t="s">
        <v>638</v>
      </c>
      <c r="D348" s="11" t="s">
        <v>98</v>
      </c>
      <c r="E348" s="11" t="s">
        <v>639</v>
      </c>
      <c r="F348" s="11" t="s">
        <v>640</v>
      </c>
      <c r="G348" s="11" t="s">
        <v>487</v>
      </c>
      <c r="H348" s="11" t="s">
        <v>15</v>
      </c>
    </row>
    <row r="349" customHeight="1" spans="1:8">
      <c r="A349" s="11">
        <f ca="1">ROWS(【河南省住房和城乡建设厅】:A349)-1</f>
        <v>252</v>
      </c>
      <c r="B349" s="11" t="s">
        <v>631</v>
      </c>
      <c r="C349" s="11" t="s">
        <v>641</v>
      </c>
      <c r="D349" s="11" t="s">
        <v>98</v>
      </c>
      <c r="E349" s="11" t="s">
        <v>642</v>
      </c>
      <c r="F349" s="11" t="s">
        <v>643</v>
      </c>
      <c r="G349" s="11" t="s">
        <v>487</v>
      </c>
      <c r="H349" s="11" t="s">
        <v>15</v>
      </c>
    </row>
    <row r="350" customHeight="1" spans="1:8">
      <c r="A350" s="11">
        <f ca="1">ROWS(【河南省住房和城乡建设厅】:A350)-1</f>
        <v>253</v>
      </c>
      <c r="B350" s="11" t="s">
        <v>631</v>
      </c>
      <c r="C350" s="11" t="s">
        <v>644</v>
      </c>
      <c r="D350" s="11" t="s">
        <v>98</v>
      </c>
      <c r="E350" s="11" t="s">
        <v>645</v>
      </c>
      <c r="F350" s="11" t="s">
        <v>646</v>
      </c>
      <c r="G350" s="11" t="s">
        <v>487</v>
      </c>
      <c r="H350" s="11" t="s">
        <v>15</v>
      </c>
    </row>
    <row r="351" customHeight="1" spans="1:8">
      <c r="A351" s="11">
        <f ca="1">ROWS(【河南省住房和城乡建设厅】:A351)-1</f>
        <v>254</v>
      </c>
      <c r="B351" s="11" t="s">
        <v>631</v>
      </c>
      <c r="C351" s="11" t="s">
        <v>647</v>
      </c>
      <c r="D351" s="11" t="s">
        <v>98</v>
      </c>
      <c r="E351" s="11" t="s">
        <v>648</v>
      </c>
      <c r="F351" s="11" t="s">
        <v>649</v>
      </c>
      <c r="G351" s="11" t="s">
        <v>487</v>
      </c>
      <c r="H351" s="11" t="s">
        <v>15</v>
      </c>
    </row>
    <row r="352" customHeight="1" spans="1:8">
      <c r="A352" s="11">
        <f ca="1">ROWS(【河南省住房和城乡建设厅】:A352)-1</f>
        <v>255</v>
      </c>
      <c r="B352" s="11" t="s">
        <v>631</v>
      </c>
      <c r="C352" s="11" t="s">
        <v>650</v>
      </c>
      <c r="D352" s="11" t="s">
        <v>98</v>
      </c>
      <c r="E352" s="11" t="s">
        <v>651</v>
      </c>
      <c r="F352" s="11" t="s">
        <v>652</v>
      </c>
      <c r="G352" s="11" t="s">
        <v>487</v>
      </c>
      <c r="H352" s="11" t="s">
        <v>15</v>
      </c>
    </row>
    <row r="353" customHeight="1" spans="1:8">
      <c r="A353" s="11">
        <f ca="1">ROWS(【河南省住房和城乡建设厅】:A353)-1</f>
        <v>256</v>
      </c>
      <c r="B353" s="11" t="s">
        <v>631</v>
      </c>
      <c r="C353" s="11" t="s">
        <v>653</v>
      </c>
      <c r="D353" s="11" t="s">
        <v>98</v>
      </c>
      <c r="E353" s="11" t="s">
        <v>654</v>
      </c>
      <c r="F353" s="11" t="s">
        <v>655</v>
      </c>
      <c r="G353" s="11" t="s">
        <v>487</v>
      </c>
      <c r="H353" s="11" t="s">
        <v>15</v>
      </c>
    </row>
    <row r="354" customHeight="1" spans="1:8">
      <c r="A354" s="11">
        <f ca="1">ROWS(【河南省住房和城乡建设厅】:A354)-1</f>
        <v>257</v>
      </c>
      <c r="B354" s="11" t="s">
        <v>631</v>
      </c>
      <c r="C354" s="11" t="s">
        <v>653</v>
      </c>
      <c r="D354" s="11" t="s">
        <v>98</v>
      </c>
      <c r="E354" s="11" t="s">
        <v>656</v>
      </c>
      <c r="F354" s="11" t="s">
        <v>657</v>
      </c>
      <c r="G354" s="11" t="s">
        <v>487</v>
      </c>
      <c r="H354" s="11" t="s">
        <v>15</v>
      </c>
    </row>
    <row r="355" customHeight="1" spans="1:8">
      <c r="A355" s="11">
        <f ca="1">ROWS(【河南省住房和城乡建设厅】:A355)-1</f>
        <v>258</v>
      </c>
      <c r="B355" s="11" t="s">
        <v>631</v>
      </c>
      <c r="C355" s="11" t="s">
        <v>658</v>
      </c>
      <c r="D355" s="11" t="s">
        <v>98</v>
      </c>
      <c r="E355" s="11" t="s">
        <v>656</v>
      </c>
      <c r="F355" s="11" t="s">
        <v>659</v>
      </c>
      <c r="G355" s="11" t="s">
        <v>487</v>
      </c>
      <c r="H355" s="11" t="s">
        <v>15</v>
      </c>
    </row>
    <row r="356" customHeight="1" spans="1:8">
      <c r="A356" s="11">
        <f ca="1">ROWS(【河南省住房和城乡建设厅】:A356)-1</f>
        <v>259</v>
      </c>
      <c r="B356" s="11" t="s">
        <v>631</v>
      </c>
      <c r="C356" s="11" t="s">
        <v>660</v>
      </c>
      <c r="D356" s="11" t="s">
        <v>98</v>
      </c>
      <c r="E356" s="11" t="s">
        <v>661</v>
      </c>
      <c r="F356" s="11" t="s">
        <v>662</v>
      </c>
      <c r="G356" s="11" t="s">
        <v>487</v>
      </c>
      <c r="H356" s="11" t="s">
        <v>15</v>
      </c>
    </row>
    <row r="357" customHeight="1" spans="1:8">
      <c r="A357" s="11">
        <f ca="1">ROWS(【河南省住房和城乡建设厅】:A357)-1</f>
        <v>260</v>
      </c>
      <c r="B357" s="11" t="s">
        <v>631</v>
      </c>
      <c r="C357" s="11" t="s">
        <v>660</v>
      </c>
      <c r="D357" s="11" t="s">
        <v>98</v>
      </c>
      <c r="E357" s="11" t="s">
        <v>663</v>
      </c>
      <c r="F357" s="11" t="s">
        <v>664</v>
      </c>
      <c r="G357" s="11" t="s">
        <v>487</v>
      </c>
      <c r="H357" s="11" t="s">
        <v>15</v>
      </c>
    </row>
    <row r="358" customHeight="1" spans="1:8">
      <c r="A358" s="11">
        <f ca="1">ROWS(【河南省住房和城乡建设厅】:A358)-1</f>
        <v>261</v>
      </c>
      <c r="B358" s="11" t="s">
        <v>631</v>
      </c>
      <c r="C358" s="11" t="s">
        <v>665</v>
      </c>
      <c r="D358" s="11" t="s">
        <v>98</v>
      </c>
      <c r="E358" s="11" t="s">
        <v>663</v>
      </c>
      <c r="F358" s="11" t="s">
        <v>666</v>
      </c>
      <c r="G358" s="11" t="s">
        <v>487</v>
      </c>
      <c r="H358" s="11" t="s">
        <v>15</v>
      </c>
    </row>
    <row r="359" customHeight="1" spans="1:8">
      <c r="A359" s="11">
        <f ca="1">ROWS(【河南省住房和城乡建设厅】:A359)-1</f>
        <v>262</v>
      </c>
      <c r="B359" s="11" t="s">
        <v>631</v>
      </c>
      <c r="C359" s="11" t="s">
        <v>665</v>
      </c>
      <c r="D359" s="11" t="s">
        <v>98</v>
      </c>
      <c r="E359" s="11" t="s">
        <v>667</v>
      </c>
      <c r="F359" s="11" t="s">
        <v>668</v>
      </c>
      <c r="G359" s="11" t="s">
        <v>487</v>
      </c>
      <c r="H359" s="11" t="s">
        <v>15</v>
      </c>
    </row>
    <row r="360" customHeight="1" spans="1:8">
      <c r="A360" s="11">
        <f ca="1">ROWS(【河南省住房和城乡建设厅】:A360)-1</f>
        <v>263</v>
      </c>
      <c r="B360" s="11" t="s">
        <v>631</v>
      </c>
      <c r="C360" s="11" t="s">
        <v>669</v>
      </c>
      <c r="D360" s="11" t="s">
        <v>98</v>
      </c>
      <c r="E360" s="11" t="s">
        <v>667</v>
      </c>
      <c r="F360" s="11" t="s">
        <v>670</v>
      </c>
      <c r="G360" s="11" t="s">
        <v>487</v>
      </c>
      <c r="H360" s="11" t="s">
        <v>15</v>
      </c>
    </row>
    <row r="361" customHeight="1" spans="1:8">
      <c r="A361" s="11">
        <f ca="1">ROWS(【河南省住房和城乡建设厅】:A361)-1</f>
        <v>264</v>
      </c>
      <c r="B361" s="11" t="s">
        <v>671</v>
      </c>
      <c r="C361" s="11" t="s">
        <v>672</v>
      </c>
      <c r="D361" s="11" t="s">
        <v>98</v>
      </c>
      <c r="E361" s="11" t="s">
        <v>673</v>
      </c>
      <c r="F361" s="11" t="s">
        <v>672</v>
      </c>
      <c r="G361" s="11" t="s">
        <v>487</v>
      </c>
      <c r="H361" s="11" t="s">
        <v>15</v>
      </c>
    </row>
    <row r="362" customHeight="1" spans="1:8">
      <c r="A362" s="11">
        <f ca="1">ROWS(【河南省住房和城乡建设厅】:A362)-1</f>
        <v>265</v>
      </c>
      <c r="B362" s="11" t="s">
        <v>671</v>
      </c>
      <c r="C362" s="11" t="s">
        <v>674</v>
      </c>
      <c r="D362" s="11" t="s">
        <v>98</v>
      </c>
      <c r="E362" s="11" t="s">
        <v>675</v>
      </c>
      <c r="F362" s="11" t="s">
        <v>674</v>
      </c>
      <c r="G362" s="11" t="s">
        <v>487</v>
      </c>
      <c r="H362" s="11" t="s">
        <v>15</v>
      </c>
    </row>
    <row r="363" customHeight="1" spans="1:8">
      <c r="A363" s="11">
        <f ca="1">ROWS(【河南省住房和城乡建设厅】:A363)-1</f>
        <v>266</v>
      </c>
      <c r="B363" s="11" t="s">
        <v>671</v>
      </c>
      <c r="C363" s="11" t="s">
        <v>676</v>
      </c>
      <c r="D363" s="11" t="s">
        <v>98</v>
      </c>
      <c r="E363" s="11" t="s">
        <v>677</v>
      </c>
      <c r="F363" s="11" t="s">
        <v>676</v>
      </c>
      <c r="G363" s="11" t="s">
        <v>487</v>
      </c>
      <c r="H363" s="11" t="s">
        <v>15</v>
      </c>
    </row>
    <row r="364" customHeight="1" spans="1:8">
      <c r="A364" s="11">
        <f ca="1">ROWS(【河南省住房和城乡建设厅】:A364)-1</f>
        <v>267</v>
      </c>
      <c r="B364" s="11" t="s">
        <v>671</v>
      </c>
      <c r="C364" s="11" t="s">
        <v>678</v>
      </c>
      <c r="D364" s="11" t="s">
        <v>98</v>
      </c>
      <c r="E364" s="11" t="s">
        <v>679</v>
      </c>
      <c r="F364" s="11" t="s">
        <v>680</v>
      </c>
      <c r="G364" s="11" t="s">
        <v>487</v>
      </c>
      <c r="H364" s="11" t="s">
        <v>15</v>
      </c>
    </row>
    <row r="365" customHeight="1" spans="1:8">
      <c r="A365" s="11">
        <f ca="1">ROWS(【河南省住房和城乡建设厅】:A365)-1</f>
        <v>268</v>
      </c>
      <c r="B365" s="11" t="s">
        <v>671</v>
      </c>
      <c r="C365" s="11" t="s">
        <v>678</v>
      </c>
      <c r="D365" s="11" t="s">
        <v>98</v>
      </c>
      <c r="E365" s="11" t="s">
        <v>679</v>
      </c>
      <c r="F365" s="11" t="s">
        <v>681</v>
      </c>
      <c r="G365" s="11" t="s">
        <v>487</v>
      </c>
      <c r="H365" s="11" t="s">
        <v>15</v>
      </c>
    </row>
    <row r="366" customHeight="1" spans="1:8">
      <c r="A366" s="11">
        <f ca="1">ROWS(【河南省住房和城乡建设厅】:A366)-1</f>
        <v>269</v>
      </c>
      <c r="B366" s="11" t="s">
        <v>671</v>
      </c>
      <c r="C366" s="11" t="s">
        <v>678</v>
      </c>
      <c r="D366" s="11" t="s">
        <v>98</v>
      </c>
      <c r="E366" s="11" t="s">
        <v>679</v>
      </c>
      <c r="F366" s="11" t="s">
        <v>682</v>
      </c>
      <c r="G366" s="11" t="s">
        <v>487</v>
      </c>
      <c r="H366" s="11" t="s">
        <v>15</v>
      </c>
    </row>
    <row r="367" customHeight="1" spans="1:8">
      <c r="A367" s="11">
        <f ca="1">ROWS(【河南省住房和城乡建设厅】:A367)-1</f>
        <v>270</v>
      </c>
      <c r="B367" s="11" t="s">
        <v>671</v>
      </c>
      <c r="C367" s="11" t="s">
        <v>678</v>
      </c>
      <c r="D367" s="11" t="s">
        <v>98</v>
      </c>
      <c r="E367" s="11" t="s">
        <v>679</v>
      </c>
      <c r="F367" s="11" t="s">
        <v>683</v>
      </c>
      <c r="G367" s="11" t="s">
        <v>487</v>
      </c>
      <c r="H367" s="11" t="s">
        <v>15</v>
      </c>
    </row>
    <row r="368" customHeight="1" spans="1:8">
      <c r="A368" s="11">
        <f ca="1">ROWS(【河南省住房和城乡建设厅】:A368)-1</f>
        <v>271</v>
      </c>
      <c r="B368" s="11" t="s">
        <v>671</v>
      </c>
      <c r="C368" s="11" t="s">
        <v>684</v>
      </c>
      <c r="D368" s="11" t="s">
        <v>98</v>
      </c>
      <c r="E368" s="11" t="s">
        <v>685</v>
      </c>
      <c r="F368" s="11" t="s">
        <v>686</v>
      </c>
      <c r="G368" s="11" t="s">
        <v>487</v>
      </c>
      <c r="H368" s="11" t="s">
        <v>15</v>
      </c>
    </row>
    <row r="369" customHeight="1" spans="1:8">
      <c r="A369" s="11">
        <f ca="1">ROWS(【河南省住房和城乡建设厅】:A369)-1</f>
        <v>272</v>
      </c>
      <c r="B369" s="11" t="s">
        <v>671</v>
      </c>
      <c r="C369" s="11" t="s">
        <v>684</v>
      </c>
      <c r="D369" s="11" t="s">
        <v>98</v>
      </c>
      <c r="E369" s="11" t="s">
        <v>685</v>
      </c>
      <c r="F369" s="11" t="s">
        <v>687</v>
      </c>
      <c r="G369" s="11" t="s">
        <v>487</v>
      </c>
      <c r="H369" s="11" t="s">
        <v>15</v>
      </c>
    </row>
    <row r="370" customHeight="1" spans="1:8">
      <c r="A370" s="11">
        <f ca="1">ROWS(【河南省住房和城乡建设厅】:A370)-1</f>
        <v>273</v>
      </c>
      <c r="B370" s="11" t="s">
        <v>671</v>
      </c>
      <c r="C370" s="11" t="s">
        <v>684</v>
      </c>
      <c r="D370" s="11" t="s">
        <v>98</v>
      </c>
      <c r="E370" s="11" t="s">
        <v>685</v>
      </c>
      <c r="F370" s="11" t="s">
        <v>688</v>
      </c>
      <c r="G370" s="11" t="s">
        <v>487</v>
      </c>
      <c r="H370" s="11" t="s">
        <v>15</v>
      </c>
    </row>
    <row r="371" customHeight="1" spans="1:8">
      <c r="A371" s="11">
        <f ca="1">ROWS(【河南省住房和城乡建设厅】:A371)-1</f>
        <v>274</v>
      </c>
      <c r="B371" s="11" t="s">
        <v>689</v>
      </c>
      <c r="C371" s="11" t="s">
        <v>690</v>
      </c>
      <c r="D371" s="11" t="s">
        <v>98</v>
      </c>
      <c r="E371" s="11" t="s">
        <v>691</v>
      </c>
      <c r="F371" s="11" t="s">
        <v>692</v>
      </c>
      <c r="G371" s="11" t="s">
        <v>487</v>
      </c>
      <c r="H371" s="11" t="s">
        <v>15</v>
      </c>
    </row>
    <row r="372" customHeight="1" spans="1:8">
      <c r="A372" s="11">
        <f ca="1">ROWS(【河南省住房和城乡建设厅】:A372)-1</f>
        <v>275</v>
      </c>
      <c r="B372" s="11" t="s">
        <v>689</v>
      </c>
      <c r="C372" s="11" t="s">
        <v>690</v>
      </c>
      <c r="D372" s="11" t="s">
        <v>98</v>
      </c>
      <c r="E372" s="11" t="s">
        <v>693</v>
      </c>
      <c r="F372" s="11" t="s">
        <v>694</v>
      </c>
      <c r="G372" s="11" t="s">
        <v>487</v>
      </c>
      <c r="H372" s="11" t="s">
        <v>15</v>
      </c>
    </row>
    <row r="373" customHeight="1" spans="1:8">
      <c r="A373" s="11">
        <f ca="1">ROWS(【河南省住房和城乡建设厅】:A373)-1</f>
        <v>276</v>
      </c>
      <c r="B373" s="11" t="s">
        <v>689</v>
      </c>
      <c r="C373" s="11" t="s">
        <v>695</v>
      </c>
      <c r="D373" s="11" t="s">
        <v>98</v>
      </c>
      <c r="E373" s="11" t="s">
        <v>693</v>
      </c>
      <c r="F373" s="11" t="s">
        <v>696</v>
      </c>
      <c r="G373" s="11" t="s">
        <v>487</v>
      </c>
      <c r="H373" s="11" t="s">
        <v>15</v>
      </c>
    </row>
    <row r="374" customHeight="1" spans="1:8">
      <c r="A374" s="11">
        <f ca="1">ROWS(【河南省住房和城乡建设厅】:A374)-1</f>
        <v>277</v>
      </c>
      <c r="B374" s="11" t="s">
        <v>689</v>
      </c>
      <c r="C374" s="11" t="s">
        <v>695</v>
      </c>
      <c r="D374" s="11" t="s">
        <v>98</v>
      </c>
      <c r="E374" s="11" t="s">
        <v>693</v>
      </c>
      <c r="F374" s="11" t="s">
        <v>697</v>
      </c>
      <c r="G374" s="11" t="s">
        <v>487</v>
      </c>
      <c r="H374" s="11" t="s">
        <v>15</v>
      </c>
    </row>
    <row r="375" customHeight="1" spans="1:8">
      <c r="A375" s="11">
        <f ca="1">ROWS(【河南省住房和城乡建设厅】:A375)-1</f>
        <v>278</v>
      </c>
      <c r="B375" s="11" t="s">
        <v>689</v>
      </c>
      <c r="C375" s="11" t="s">
        <v>698</v>
      </c>
      <c r="D375" s="11" t="s">
        <v>98</v>
      </c>
      <c r="E375" s="11" t="s">
        <v>699</v>
      </c>
      <c r="F375" s="11" t="s">
        <v>700</v>
      </c>
      <c r="G375" s="11" t="s">
        <v>487</v>
      </c>
      <c r="H375" s="11" t="s">
        <v>15</v>
      </c>
    </row>
    <row r="376" customHeight="1" spans="1:8">
      <c r="A376" s="11">
        <f ca="1">ROWS(【河南省住房和城乡建设厅】:A376)-1</f>
        <v>279</v>
      </c>
      <c r="B376" s="11" t="s">
        <v>689</v>
      </c>
      <c r="C376" s="11" t="s">
        <v>698</v>
      </c>
      <c r="D376" s="11" t="s">
        <v>98</v>
      </c>
      <c r="E376" s="11" t="s">
        <v>699</v>
      </c>
      <c r="F376" s="11" t="s">
        <v>701</v>
      </c>
      <c r="G376" s="11" t="s">
        <v>487</v>
      </c>
      <c r="H376" s="11" t="s">
        <v>15</v>
      </c>
    </row>
    <row r="377" customHeight="1" spans="1:8">
      <c r="A377" s="11">
        <f ca="1">ROWS(【河南省住房和城乡建设厅】:A377)-1</f>
        <v>280</v>
      </c>
      <c r="B377" s="11" t="s">
        <v>689</v>
      </c>
      <c r="C377" s="11" t="s">
        <v>702</v>
      </c>
      <c r="D377" s="11" t="s">
        <v>98</v>
      </c>
      <c r="E377" s="11" t="s">
        <v>703</v>
      </c>
      <c r="F377" s="11" t="s">
        <v>702</v>
      </c>
      <c r="G377" s="11" t="s">
        <v>487</v>
      </c>
      <c r="H377" s="11" t="s">
        <v>15</v>
      </c>
    </row>
    <row r="378" customHeight="1" spans="1:8">
      <c r="A378" s="11">
        <f ca="1">ROWS(【河南省住房和城乡建设厅】:A378)-1</f>
        <v>281</v>
      </c>
      <c r="B378" s="11" t="s">
        <v>689</v>
      </c>
      <c r="C378" s="11" t="s">
        <v>704</v>
      </c>
      <c r="D378" s="11" t="s">
        <v>98</v>
      </c>
      <c r="E378" s="11" t="s">
        <v>705</v>
      </c>
      <c r="F378" s="11" t="s">
        <v>704</v>
      </c>
      <c r="G378" s="11" t="s">
        <v>487</v>
      </c>
      <c r="H378" s="11" t="s">
        <v>15</v>
      </c>
    </row>
    <row r="379" customHeight="1" spans="1:8">
      <c r="A379" s="11">
        <f ca="1">ROWS(【河南省住房和城乡建设厅】:A379)-1</f>
        <v>282</v>
      </c>
      <c r="B379" s="11" t="s">
        <v>689</v>
      </c>
      <c r="C379" s="11" t="s">
        <v>706</v>
      </c>
      <c r="D379" s="11" t="s">
        <v>98</v>
      </c>
      <c r="E379" s="11" t="s">
        <v>707</v>
      </c>
      <c r="F379" s="11" t="s">
        <v>706</v>
      </c>
      <c r="G379" s="11" t="s">
        <v>487</v>
      </c>
      <c r="H379" s="11" t="s">
        <v>15</v>
      </c>
    </row>
    <row r="380" customHeight="1" spans="1:8">
      <c r="A380" s="11">
        <f ca="1">ROWS(【河南省住房和城乡建设厅】:A380)-1</f>
        <v>283</v>
      </c>
      <c r="B380" s="11" t="s">
        <v>689</v>
      </c>
      <c r="C380" s="11" t="s">
        <v>708</v>
      </c>
      <c r="D380" s="11" t="s">
        <v>98</v>
      </c>
      <c r="E380" s="11" t="s">
        <v>709</v>
      </c>
      <c r="F380" s="11" t="s">
        <v>710</v>
      </c>
      <c r="G380" s="11" t="s">
        <v>487</v>
      </c>
      <c r="H380" s="11" t="s">
        <v>15</v>
      </c>
    </row>
    <row r="381" customHeight="1" spans="1:8">
      <c r="A381" s="11">
        <f ca="1">ROWS(【河南省住房和城乡建设厅】:A381)-1</f>
        <v>284</v>
      </c>
      <c r="B381" s="11" t="s">
        <v>689</v>
      </c>
      <c r="C381" s="11" t="s">
        <v>708</v>
      </c>
      <c r="D381" s="11" t="s">
        <v>98</v>
      </c>
      <c r="E381" s="11" t="s">
        <v>709</v>
      </c>
      <c r="F381" s="11" t="s">
        <v>711</v>
      </c>
      <c r="G381" s="11" t="s">
        <v>487</v>
      </c>
      <c r="H381" s="11" t="s">
        <v>15</v>
      </c>
    </row>
    <row r="382" customHeight="1" spans="1:8">
      <c r="A382" s="11">
        <f ca="1">ROWS(【河南省住房和城乡建设厅】:A382)-1</f>
        <v>285</v>
      </c>
      <c r="B382" s="11" t="s">
        <v>689</v>
      </c>
      <c r="C382" s="11" t="s">
        <v>712</v>
      </c>
      <c r="D382" s="11" t="s">
        <v>98</v>
      </c>
      <c r="E382" s="11" t="s">
        <v>713</v>
      </c>
      <c r="F382" s="11" t="s">
        <v>714</v>
      </c>
      <c r="G382" s="11" t="s">
        <v>487</v>
      </c>
      <c r="H382" s="11" t="s">
        <v>15</v>
      </c>
    </row>
    <row r="383" customHeight="1" spans="1:8">
      <c r="A383" s="11">
        <f ca="1">ROWS(【河南省住房和城乡建设厅】:A383)-1</f>
        <v>286</v>
      </c>
      <c r="B383" s="11" t="s">
        <v>689</v>
      </c>
      <c r="C383" s="11" t="s">
        <v>712</v>
      </c>
      <c r="D383" s="11" t="s">
        <v>98</v>
      </c>
      <c r="E383" s="11" t="s">
        <v>713</v>
      </c>
      <c r="F383" s="11" t="s">
        <v>715</v>
      </c>
      <c r="G383" s="11" t="s">
        <v>487</v>
      </c>
      <c r="H383" s="11" t="s">
        <v>15</v>
      </c>
    </row>
    <row r="384" customHeight="1" spans="1:8">
      <c r="A384" s="11">
        <f ca="1">ROWS(【河南省住房和城乡建设厅】:A384)-1</f>
        <v>287</v>
      </c>
      <c r="B384" s="11" t="s">
        <v>689</v>
      </c>
      <c r="C384" s="11" t="s">
        <v>716</v>
      </c>
      <c r="D384" s="11" t="s">
        <v>98</v>
      </c>
      <c r="E384" s="11" t="s">
        <v>717</v>
      </c>
      <c r="F384" s="11" t="s">
        <v>718</v>
      </c>
      <c r="G384" s="11" t="s">
        <v>487</v>
      </c>
      <c r="H384" s="11" t="s">
        <v>15</v>
      </c>
    </row>
    <row r="385" customHeight="1" spans="1:8">
      <c r="A385" s="11">
        <f ca="1">ROWS(【河南省住房和城乡建设厅】:A385)-1</f>
        <v>288</v>
      </c>
      <c r="B385" s="11" t="s">
        <v>689</v>
      </c>
      <c r="C385" s="11" t="s">
        <v>716</v>
      </c>
      <c r="D385" s="11" t="s">
        <v>98</v>
      </c>
      <c r="E385" s="11" t="s">
        <v>717</v>
      </c>
      <c r="F385" s="11" t="s">
        <v>719</v>
      </c>
      <c r="G385" s="11" t="s">
        <v>487</v>
      </c>
      <c r="H385" s="11" t="s">
        <v>15</v>
      </c>
    </row>
    <row r="386" customHeight="1" spans="1:8">
      <c r="A386" s="11">
        <f ca="1">ROWS(【河南省住房和城乡建设厅】:A386)-1</f>
        <v>289</v>
      </c>
      <c r="B386" s="11" t="s">
        <v>689</v>
      </c>
      <c r="C386" s="11" t="s">
        <v>720</v>
      </c>
      <c r="D386" s="11" t="s">
        <v>98</v>
      </c>
      <c r="E386" s="11" t="s">
        <v>721</v>
      </c>
      <c r="F386" s="11" t="s">
        <v>720</v>
      </c>
      <c r="G386" s="11" t="s">
        <v>487</v>
      </c>
      <c r="H386" s="11" t="s">
        <v>15</v>
      </c>
    </row>
    <row r="387" customHeight="1" spans="1:8">
      <c r="A387" s="11">
        <f ca="1">ROWS(【河南省住房和城乡建设厅】:A387)-1</f>
        <v>290</v>
      </c>
      <c r="B387" s="11" t="s">
        <v>689</v>
      </c>
      <c r="C387" s="11" t="s">
        <v>722</v>
      </c>
      <c r="D387" s="11" t="s">
        <v>98</v>
      </c>
      <c r="E387" s="11" t="s">
        <v>723</v>
      </c>
      <c r="F387" s="11" t="s">
        <v>722</v>
      </c>
      <c r="G387" s="11" t="s">
        <v>487</v>
      </c>
      <c r="H387" s="11" t="s">
        <v>15</v>
      </c>
    </row>
    <row r="388" customHeight="1" spans="1:8">
      <c r="A388" s="11">
        <f ca="1">ROWS(【河南省住房和城乡建设厅】:A388)-1</f>
        <v>291</v>
      </c>
      <c r="B388" s="11" t="s">
        <v>689</v>
      </c>
      <c r="C388" s="11" t="s">
        <v>724</v>
      </c>
      <c r="D388" s="11" t="s">
        <v>98</v>
      </c>
      <c r="E388" s="11" t="s">
        <v>725</v>
      </c>
      <c r="F388" s="11" t="s">
        <v>724</v>
      </c>
      <c r="G388" s="11" t="s">
        <v>487</v>
      </c>
      <c r="H388" s="11" t="s">
        <v>15</v>
      </c>
    </row>
    <row r="389" customHeight="1" spans="1:8">
      <c r="A389" s="11">
        <f ca="1">ROWS(【河南省住房和城乡建设厅】:A389)-1</f>
        <v>292</v>
      </c>
      <c r="B389" s="11" t="s">
        <v>689</v>
      </c>
      <c r="C389" s="11" t="s">
        <v>726</v>
      </c>
      <c r="D389" s="11" t="s">
        <v>98</v>
      </c>
      <c r="E389" s="11" t="s">
        <v>727</v>
      </c>
      <c r="F389" s="11" t="s">
        <v>726</v>
      </c>
      <c r="G389" s="11" t="s">
        <v>487</v>
      </c>
      <c r="H389" s="11" t="s">
        <v>15</v>
      </c>
    </row>
    <row r="390" customHeight="1" spans="1:8">
      <c r="A390" s="11">
        <f ca="1">ROWS(【河南省住房和城乡建设厅】:A390)-1</f>
        <v>293</v>
      </c>
      <c r="B390" s="11" t="s">
        <v>728</v>
      </c>
      <c r="C390" s="11" t="s">
        <v>729</v>
      </c>
      <c r="D390" s="11" t="s">
        <v>114</v>
      </c>
      <c r="E390" s="11" t="s">
        <v>730</v>
      </c>
      <c r="F390" s="11" t="s">
        <v>731</v>
      </c>
      <c r="G390" s="11" t="s">
        <v>300</v>
      </c>
      <c r="H390" s="11" t="s">
        <v>15</v>
      </c>
    </row>
    <row r="391" customHeight="1" spans="1:8">
      <c r="A391" s="11">
        <f ca="1">ROWS(【河南省住房和城乡建设厅】:A391)-1</f>
        <v>294</v>
      </c>
      <c r="B391" s="11" t="s">
        <v>728</v>
      </c>
      <c r="C391" s="11" t="s">
        <v>729</v>
      </c>
      <c r="D391" s="11" t="s">
        <v>114</v>
      </c>
      <c r="E391" s="11" t="s">
        <v>730</v>
      </c>
      <c r="F391" s="11" t="s">
        <v>732</v>
      </c>
      <c r="G391" s="11" t="s">
        <v>300</v>
      </c>
      <c r="H391" s="11" t="s">
        <v>15</v>
      </c>
    </row>
    <row r="392" customHeight="1" spans="1:8">
      <c r="A392" s="11">
        <f ca="1">ROWS(【河南省住房和城乡建设厅】:A392)-1</f>
        <v>295</v>
      </c>
      <c r="B392" s="11" t="s">
        <v>728</v>
      </c>
      <c r="C392" s="11" t="s">
        <v>729</v>
      </c>
      <c r="D392" s="11" t="s">
        <v>114</v>
      </c>
      <c r="E392" s="11" t="s">
        <v>730</v>
      </c>
      <c r="F392" s="11" t="s">
        <v>733</v>
      </c>
      <c r="G392" s="11" t="s">
        <v>300</v>
      </c>
      <c r="H392" s="11" t="s">
        <v>15</v>
      </c>
    </row>
    <row r="393" customHeight="1" spans="1:8">
      <c r="A393" s="11">
        <f ca="1">ROWS(【河南省住房和城乡建设厅】:A393)-1</f>
        <v>296</v>
      </c>
      <c r="B393" s="11" t="s">
        <v>728</v>
      </c>
      <c r="C393" s="11" t="s">
        <v>734</v>
      </c>
      <c r="D393" s="11" t="s">
        <v>114</v>
      </c>
      <c r="E393" s="11" t="s">
        <v>730</v>
      </c>
      <c r="F393" s="11" t="s">
        <v>735</v>
      </c>
      <c r="G393" s="11" t="s">
        <v>300</v>
      </c>
      <c r="H393" s="11" t="s">
        <v>15</v>
      </c>
    </row>
    <row r="394" customHeight="1" spans="1:8">
      <c r="A394" s="11">
        <f ca="1">ROWS(【河南省住房和城乡建设厅】:A394)-1</f>
        <v>297</v>
      </c>
      <c r="B394" s="11" t="s">
        <v>728</v>
      </c>
      <c r="C394" s="11" t="s">
        <v>734</v>
      </c>
      <c r="D394" s="11" t="s">
        <v>114</v>
      </c>
      <c r="E394" s="11" t="s">
        <v>730</v>
      </c>
      <c r="F394" s="11" t="s">
        <v>736</v>
      </c>
      <c r="G394" s="11" t="s">
        <v>300</v>
      </c>
      <c r="H394" s="11" t="s">
        <v>15</v>
      </c>
    </row>
    <row r="395" customHeight="1" spans="1:8">
      <c r="A395" s="11">
        <f ca="1">ROWS(【河南省住房和城乡建设厅】:A395)-1</f>
        <v>298</v>
      </c>
      <c r="B395" s="11" t="s">
        <v>728</v>
      </c>
      <c r="C395" s="11" t="s">
        <v>734</v>
      </c>
      <c r="D395" s="11" t="s">
        <v>114</v>
      </c>
      <c r="E395" s="11" t="s">
        <v>730</v>
      </c>
      <c r="F395" s="11" t="s">
        <v>737</v>
      </c>
      <c r="G395" s="11" t="s">
        <v>300</v>
      </c>
      <c r="H395" s="11" t="s">
        <v>15</v>
      </c>
    </row>
    <row r="396" customHeight="1" spans="1:8">
      <c r="A396" s="11">
        <f ca="1">ROWS(【河南省住房和城乡建设厅】:A396)-1</f>
        <v>299</v>
      </c>
      <c r="B396" s="11" t="s">
        <v>728</v>
      </c>
      <c r="C396" s="11" t="s">
        <v>734</v>
      </c>
      <c r="D396" s="11" t="s">
        <v>114</v>
      </c>
      <c r="E396" s="11" t="s">
        <v>730</v>
      </c>
      <c r="F396" s="11" t="s">
        <v>738</v>
      </c>
      <c r="G396" s="11" t="s">
        <v>300</v>
      </c>
      <c r="H396" s="11" t="s">
        <v>15</v>
      </c>
    </row>
    <row r="397" customHeight="1" spans="1:8">
      <c r="A397" s="11">
        <f ca="1">ROWS(【河南省住房和城乡建设厅】:A397)-1</f>
        <v>300</v>
      </c>
      <c r="B397" s="15" t="s">
        <v>739</v>
      </c>
      <c r="C397" s="15" t="s">
        <v>739</v>
      </c>
      <c r="D397" s="15" t="s">
        <v>114</v>
      </c>
      <c r="E397" s="15" t="s">
        <v>740</v>
      </c>
      <c r="F397" s="15" t="s">
        <v>739</v>
      </c>
      <c r="G397" s="15" t="s">
        <v>300</v>
      </c>
      <c r="H397" s="15" t="s">
        <v>15</v>
      </c>
    </row>
    <row r="398" customHeight="1" spans="1:8">
      <c r="A398" s="11">
        <f ca="1">ROWS(【河南省住房和城乡建设厅】:A398)-1</f>
        <v>301</v>
      </c>
      <c r="B398" s="14" t="s">
        <v>587</v>
      </c>
      <c r="C398" s="14" t="s">
        <v>587</v>
      </c>
      <c r="D398" s="14" t="s">
        <v>64</v>
      </c>
      <c r="E398" s="14" t="s">
        <v>588</v>
      </c>
      <c r="F398" s="14" t="s">
        <v>741</v>
      </c>
      <c r="G398" s="14" t="s">
        <v>300</v>
      </c>
      <c r="H398" s="14" t="s">
        <v>15</v>
      </c>
    </row>
    <row r="399" customHeight="1" spans="1:8">
      <c r="A399" s="11">
        <f ca="1">ROWS(【河南省住房和城乡建设厅】:A399)-1</f>
        <v>302</v>
      </c>
      <c r="B399" s="14" t="s">
        <v>575</v>
      </c>
      <c r="C399" s="14" t="s">
        <v>575</v>
      </c>
      <c r="D399" s="14" t="s">
        <v>64</v>
      </c>
      <c r="E399" s="14" t="s">
        <v>578</v>
      </c>
      <c r="F399" s="14" t="s">
        <v>742</v>
      </c>
      <c r="G399" s="14" t="s">
        <v>300</v>
      </c>
      <c r="H399" s="14" t="s">
        <v>15</v>
      </c>
    </row>
    <row r="400" customHeight="1" spans="1:8">
      <c r="A400" s="11">
        <f ca="1">ROWS(【河南省住房和城乡建设厅】:A400)-1</f>
        <v>303</v>
      </c>
      <c r="B400" s="14" t="s">
        <v>575</v>
      </c>
      <c r="C400" s="14" t="s">
        <v>575</v>
      </c>
      <c r="D400" s="14" t="s">
        <v>64</v>
      </c>
      <c r="E400" s="14" t="s">
        <v>578</v>
      </c>
      <c r="F400" s="14" t="s">
        <v>743</v>
      </c>
      <c r="G400" s="14" t="s">
        <v>300</v>
      </c>
      <c r="H400" s="14" t="s">
        <v>15</v>
      </c>
    </row>
    <row r="401" customHeight="1" spans="1:8">
      <c r="A401" s="11">
        <f ca="1">ROWS(【河南省住房和城乡建设厅】:A401)-1</f>
        <v>304</v>
      </c>
      <c r="B401" s="15" t="s">
        <v>744</v>
      </c>
      <c r="C401" s="15" t="s">
        <v>744</v>
      </c>
      <c r="D401" s="14" t="s">
        <v>64</v>
      </c>
      <c r="E401" s="15" t="s">
        <v>745</v>
      </c>
      <c r="F401" s="15" t="s">
        <v>744</v>
      </c>
      <c r="G401" s="15" t="s">
        <v>300</v>
      </c>
      <c r="H401" s="15" t="s">
        <v>15</v>
      </c>
    </row>
    <row r="402" customHeight="1" spans="1:8">
      <c r="A402" s="11">
        <f ca="1">ROWS(【河南省住房和城乡建设厅】:A402)-1</f>
        <v>305</v>
      </c>
      <c r="B402" s="15" t="s">
        <v>746</v>
      </c>
      <c r="C402" s="15" t="s">
        <v>746</v>
      </c>
      <c r="D402" s="11" t="s">
        <v>98</v>
      </c>
      <c r="E402" s="15" t="s">
        <v>747</v>
      </c>
      <c r="F402" s="15" t="s">
        <v>746</v>
      </c>
      <c r="G402" s="15" t="s">
        <v>300</v>
      </c>
      <c r="H402" s="15" t="s">
        <v>15</v>
      </c>
    </row>
    <row r="403" customHeight="1" spans="1:8">
      <c r="A403" s="11">
        <f ca="1">ROWS(【河南省住房和城乡建设厅】:A403)-1</f>
        <v>306</v>
      </c>
      <c r="B403" s="15" t="s">
        <v>286</v>
      </c>
      <c r="C403" s="15" t="s">
        <v>286</v>
      </c>
      <c r="D403" s="11" t="s">
        <v>98</v>
      </c>
      <c r="E403" s="15" t="s">
        <v>748</v>
      </c>
      <c r="F403" s="15" t="s">
        <v>749</v>
      </c>
      <c r="G403" s="15" t="s">
        <v>126</v>
      </c>
      <c r="H403" s="15" t="s">
        <v>15</v>
      </c>
    </row>
    <row r="404" customHeight="1" spans="1:8">
      <c r="A404" s="11">
        <f ca="1">ROWS(【河南省住房和城乡建设厅】:A404)-1</f>
        <v>307</v>
      </c>
      <c r="B404" s="15" t="s">
        <v>286</v>
      </c>
      <c r="C404" s="15" t="s">
        <v>286</v>
      </c>
      <c r="D404" s="11" t="s">
        <v>98</v>
      </c>
      <c r="E404" s="15" t="s">
        <v>748</v>
      </c>
      <c r="F404" s="15" t="s">
        <v>750</v>
      </c>
      <c r="G404" s="15" t="s">
        <v>126</v>
      </c>
      <c r="H404" s="15" t="s">
        <v>15</v>
      </c>
    </row>
    <row r="405" hidden="1" customHeight="1" spans="1:8">
      <c r="A405" s="104" t="s">
        <v>751</v>
      </c>
      <c r="B405" s="104"/>
      <c r="C405" s="104"/>
      <c r="D405" s="104"/>
      <c r="E405" s="104"/>
      <c r="F405" s="104"/>
      <c r="G405" s="104"/>
      <c r="H405" s="104"/>
    </row>
    <row r="406" customHeight="1" spans="1:8">
      <c r="A406" s="11">
        <f ca="1">ROWS(【河南省残疾人联合会】:A406)-1</f>
        <v>1</v>
      </c>
      <c r="B406" s="11" t="s">
        <v>752</v>
      </c>
      <c r="C406" s="11" t="s">
        <v>752</v>
      </c>
      <c r="D406" s="11" t="s">
        <v>114</v>
      </c>
      <c r="E406" s="11" t="s">
        <v>753</v>
      </c>
      <c r="F406" s="11" t="s">
        <v>752</v>
      </c>
      <c r="G406" s="11" t="s">
        <v>89</v>
      </c>
      <c r="H406" s="11" t="s">
        <v>11</v>
      </c>
    </row>
    <row r="407" customHeight="1" spans="1:8">
      <c r="A407" s="11">
        <f ca="1">ROWS(【河南省残疾人联合会】:A407)-1</f>
        <v>2</v>
      </c>
      <c r="B407" s="11" t="s">
        <v>754</v>
      </c>
      <c r="C407" s="11" t="s">
        <v>755</v>
      </c>
      <c r="D407" s="11" t="s">
        <v>87</v>
      </c>
      <c r="E407" s="11" t="s">
        <v>756</v>
      </c>
      <c r="F407" s="11" t="s">
        <v>755</v>
      </c>
      <c r="G407" s="11" t="s">
        <v>78</v>
      </c>
      <c r="H407" s="11" t="s">
        <v>11</v>
      </c>
    </row>
    <row r="408" customHeight="1" spans="1:8">
      <c r="A408" s="11">
        <f ca="1">ROWS(【河南省残疾人联合会】:A408)-1</f>
        <v>3</v>
      </c>
      <c r="B408" s="11" t="s">
        <v>754</v>
      </c>
      <c r="C408" s="11" t="s">
        <v>757</v>
      </c>
      <c r="D408" s="11" t="s">
        <v>87</v>
      </c>
      <c r="E408" s="11" t="s">
        <v>756</v>
      </c>
      <c r="F408" s="11" t="s">
        <v>757</v>
      </c>
      <c r="G408" s="11" t="s">
        <v>78</v>
      </c>
      <c r="H408" s="11" t="s">
        <v>11</v>
      </c>
    </row>
    <row r="409" customHeight="1" spans="1:8">
      <c r="A409" s="11">
        <f ca="1">ROWS(【河南省残疾人联合会】:A409)-1</f>
        <v>4</v>
      </c>
      <c r="B409" s="11" t="s">
        <v>754</v>
      </c>
      <c r="C409" s="11" t="s">
        <v>758</v>
      </c>
      <c r="D409" s="11" t="s">
        <v>87</v>
      </c>
      <c r="E409" s="11" t="s">
        <v>756</v>
      </c>
      <c r="F409" s="11" t="s">
        <v>758</v>
      </c>
      <c r="G409" s="11" t="s">
        <v>78</v>
      </c>
      <c r="H409" s="11" t="s">
        <v>11</v>
      </c>
    </row>
    <row r="410" customHeight="1" spans="1:8">
      <c r="A410" s="11">
        <f ca="1">ROWS(【河南省残疾人联合会】:A410)-1</f>
        <v>5</v>
      </c>
      <c r="B410" s="11" t="s">
        <v>754</v>
      </c>
      <c r="C410" s="11" t="s">
        <v>759</v>
      </c>
      <c r="D410" s="11" t="s">
        <v>87</v>
      </c>
      <c r="E410" s="11" t="s">
        <v>756</v>
      </c>
      <c r="F410" s="11" t="s">
        <v>759</v>
      </c>
      <c r="G410" s="11" t="s">
        <v>78</v>
      </c>
      <c r="H410" s="11" t="s">
        <v>11</v>
      </c>
    </row>
    <row r="411" customHeight="1" spans="1:8">
      <c r="A411" s="11">
        <f ca="1">ROWS(【河南省残疾人联合会】:A411)-1</f>
        <v>6</v>
      </c>
      <c r="B411" s="11" t="s">
        <v>754</v>
      </c>
      <c r="C411" s="11" t="s">
        <v>760</v>
      </c>
      <c r="D411" s="11" t="s">
        <v>87</v>
      </c>
      <c r="E411" s="11" t="s">
        <v>756</v>
      </c>
      <c r="F411" s="11" t="s">
        <v>760</v>
      </c>
      <c r="G411" s="11" t="s">
        <v>78</v>
      </c>
      <c r="H411" s="11" t="s">
        <v>11</v>
      </c>
    </row>
    <row r="412" customHeight="1" spans="1:8">
      <c r="A412" s="11">
        <f ca="1">ROWS(【河南省残疾人联合会】:A412)-1</f>
        <v>7</v>
      </c>
      <c r="B412" s="11" t="s">
        <v>754</v>
      </c>
      <c r="C412" s="11" t="s">
        <v>761</v>
      </c>
      <c r="D412" s="11" t="s">
        <v>87</v>
      </c>
      <c r="E412" s="11" t="s">
        <v>756</v>
      </c>
      <c r="F412" s="11" t="s">
        <v>761</v>
      </c>
      <c r="G412" s="11" t="s">
        <v>78</v>
      </c>
      <c r="H412" s="11" t="s">
        <v>11</v>
      </c>
    </row>
    <row r="413" hidden="1" customHeight="1" spans="1:8">
      <c r="A413" s="104" t="s">
        <v>762</v>
      </c>
      <c r="B413" s="104"/>
      <c r="C413" s="104"/>
      <c r="D413" s="104"/>
      <c r="E413" s="104"/>
      <c r="F413" s="104"/>
      <c r="G413" s="104"/>
      <c r="H413" s="104"/>
    </row>
    <row r="414" hidden="1" customHeight="1" spans="1:8">
      <c r="A414" s="11">
        <f ca="1">ROWS(【河南省林业局】:A414)-1</f>
        <v>1</v>
      </c>
      <c r="B414" s="11" t="s">
        <v>763</v>
      </c>
      <c r="C414" s="11" t="s">
        <v>763</v>
      </c>
      <c r="D414" s="11" t="s">
        <v>64</v>
      </c>
      <c r="E414" s="11" t="s">
        <v>764</v>
      </c>
      <c r="F414" s="11" t="s">
        <v>763</v>
      </c>
      <c r="G414" s="11" t="s">
        <v>67</v>
      </c>
      <c r="H414" s="11" t="s">
        <v>16</v>
      </c>
    </row>
    <row r="415" customHeight="1" spans="1:8">
      <c r="A415" s="11">
        <f ca="1">ROWS(【河南省林业局】:A415)-1</f>
        <v>2</v>
      </c>
      <c r="B415" s="11" t="s">
        <v>765</v>
      </c>
      <c r="C415" s="11" t="s">
        <v>765</v>
      </c>
      <c r="D415" s="11" t="s">
        <v>64</v>
      </c>
      <c r="E415" s="11" t="s">
        <v>766</v>
      </c>
      <c r="F415" s="11" t="s">
        <v>765</v>
      </c>
      <c r="G415" s="11" t="s">
        <v>89</v>
      </c>
      <c r="H415" s="11" t="s">
        <v>16</v>
      </c>
    </row>
    <row r="416" hidden="1" customHeight="1" spans="1:8">
      <c r="A416" s="11">
        <f ca="1">ROWS(【河南省林业局】:A416)-1</f>
        <v>3</v>
      </c>
      <c r="B416" s="11" t="s">
        <v>767</v>
      </c>
      <c r="C416" s="11" t="s">
        <v>767</v>
      </c>
      <c r="D416" s="11" t="s">
        <v>64</v>
      </c>
      <c r="E416" s="11" t="s">
        <v>768</v>
      </c>
      <c r="F416" s="11" t="s">
        <v>767</v>
      </c>
      <c r="G416" s="11" t="s">
        <v>67</v>
      </c>
      <c r="H416" s="11" t="s">
        <v>16</v>
      </c>
    </row>
    <row r="417" hidden="1" customHeight="1" spans="1:8">
      <c r="A417" s="11">
        <f ca="1">ROWS(【河南省林业局】:A417)-1</f>
        <v>4</v>
      </c>
      <c r="B417" s="11" t="s">
        <v>769</v>
      </c>
      <c r="C417" s="11" t="s">
        <v>769</v>
      </c>
      <c r="D417" s="11" t="s">
        <v>64</v>
      </c>
      <c r="E417" s="11" t="s">
        <v>770</v>
      </c>
      <c r="F417" s="11" t="s">
        <v>769</v>
      </c>
      <c r="G417" s="11" t="s">
        <v>67</v>
      </c>
      <c r="H417" s="11" t="s">
        <v>16</v>
      </c>
    </row>
    <row r="418" customHeight="1" spans="1:8">
      <c r="A418" s="11">
        <f ca="1">ROWS(【河南省林业局】:A418)-1</f>
        <v>5</v>
      </c>
      <c r="B418" s="11" t="s">
        <v>771</v>
      </c>
      <c r="C418" s="11" t="s">
        <v>771</v>
      </c>
      <c r="D418" s="11" t="s">
        <v>64</v>
      </c>
      <c r="E418" s="11" t="s">
        <v>772</v>
      </c>
      <c r="F418" s="11" t="s">
        <v>773</v>
      </c>
      <c r="G418" s="11" t="s">
        <v>89</v>
      </c>
      <c r="H418" s="11" t="s">
        <v>16</v>
      </c>
    </row>
    <row r="419" customHeight="1" spans="1:8">
      <c r="A419" s="11">
        <f ca="1">ROWS(【河南省林业局】:A419)-1</f>
        <v>6</v>
      </c>
      <c r="B419" s="11" t="s">
        <v>771</v>
      </c>
      <c r="C419" s="11" t="s">
        <v>771</v>
      </c>
      <c r="D419" s="11" t="s">
        <v>64</v>
      </c>
      <c r="E419" s="11" t="s">
        <v>772</v>
      </c>
      <c r="F419" s="11" t="s">
        <v>774</v>
      </c>
      <c r="G419" s="11" t="s">
        <v>89</v>
      </c>
      <c r="H419" s="11" t="s">
        <v>16</v>
      </c>
    </row>
    <row r="420" customHeight="1" spans="1:8">
      <c r="A420" s="11">
        <f ca="1">ROWS(【河南省林业局】:A420)-1</f>
        <v>7</v>
      </c>
      <c r="B420" s="11" t="s">
        <v>771</v>
      </c>
      <c r="C420" s="11" t="s">
        <v>771</v>
      </c>
      <c r="D420" s="11" t="s">
        <v>64</v>
      </c>
      <c r="E420" s="11" t="s">
        <v>772</v>
      </c>
      <c r="F420" s="11" t="s">
        <v>775</v>
      </c>
      <c r="G420" s="11" t="s">
        <v>89</v>
      </c>
      <c r="H420" s="11" t="s">
        <v>16</v>
      </c>
    </row>
    <row r="421" hidden="1" customHeight="1" spans="1:8">
      <c r="A421" s="11">
        <f ca="1">ROWS(【河南省林业局】:A421)-1</f>
        <v>8</v>
      </c>
      <c r="B421" s="11" t="s">
        <v>776</v>
      </c>
      <c r="C421" s="11" t="s">
        <v>776</v>
      </c>
      <c r="D421" s="11" t="s">
        <v>64</v>
      </c>
      <c r="E421" s="11" t="s">
        <v>777</v>
      </c>
      <c r="F421" s="11" t="s">
        <v>778</v>
      </c>
      <c r="G421" s="11" t="s">
        <v>67</v>
      </c>
      <c r="H421" s="11" t="s">
        <v>16</v>
      </c>
    </row>
    <row r="422" hidden="1" customHeight="1" spans="1:8">
      <c r="A422" s="11">
        <f ca="1">ROWS(【河南省林业局】:A422)-1</f>
        <v>9</v>
      </c>
      <c r="B422" s="11" t="s">
        <v>776</v>
      </c>
      <c r="C422" s="11" t="s">
        <v>776</v>
      </c>
      <c r="D422" s="11" t="s">
        <v>64</v>
      </c>
      <c r="E422" s="11" t="s">
        <v>777</v>
      </c>
      <c r="F422" s="11" t="s">
        <v>779</v>
      </c>
      <c r="G422" s="11" t="s">
        <v>67</v>
      </c>
      <c r="H422" s="11" t="s">
        <v>16</v>
      </c>
    </row>
    <row r="423" hidden="1" customHeight="1" spans="1:8">
      <c r="A423" s="11">
        <f ca="1">ROWS(【河南省林业局】:A423)-1</f>
        <v>10</v>
      </c>
      <c r="B423" s="11" t="s">
        <v>780</v>
      </c>
      <c r="C423" s="11" t="s">
        <v>780</v>
      </c>
      <c r="D423" s="11" t="s">
        <v>64</v>
      </c>
      <c r="E423" s="11" t="s">
        <v>781</v>
      </c>
      <c r="F423" s="11" t="s">
        <v>782</v>
      </c>
      <c r="G423" s="11" t="s">
        <v>67</v>
      </c>
      <c r="H423" s="11" t="s">
        <v>16</v>
      </c>
    </row>
    <row r="424" hidden="1" customHeight="1" spans="1:8">
      <c r="A424" s="11">
        <f ca="1">ROWS(【河南省林业局】:A424)-1</f>
        <v>11</v>
      </c>
      <c r="B424" s="11" t="s">
        <v>780</v>
      </c>
      <c r="C424" s="11" t="s">
        <v>780</v>
      </c>
      <c r="D424" s="11" t="s">
        <v>64</v>
      </c>
      <c r="E424" s="11" t="s">
        <v>783</v>
      </c>
      <c r="F424" s="11" t="s">
        <v>784</v>
      </c>
      <c r="G424" s="11" t="s">
        <v>67</v>
      </c>
      <c r="H424" s="11" t="s">
        <v>16</v>
      </c>
    </row>
    <row r="425" hidden="1" customHeight="1" spans="1:8">
      <c r="A425" s="11">
        <f ca="1">ROWS(【河南省林业局】:A425)-1</f>
        <v>12</v>
      </c>
      <c r="B425" s="11" t="s">
        <v>780</v>
      </c>
      <c r="C425" s="11" t="s">
        <v>780</v>
      </c>
      <c r="D425" s="11" t="s">
        <v>64</v>
      </c>
      <c r="E425" s="11" t="s">
        <v>785</v>
      </c>
      <c r="F425" s="11" t="s">
        <v>786</v>
      </c>
      <c r="G425" s="11" t="s">
        <v>67</v>
      </c>
      <c r="H425" s="11" t="s">
        <v>16</v>
      </c>
    </row>
    <row r="426" hidden="1" customHeight="1" spans="1:8">
      <c r="A426" s="11">
        <f ca="1">ROWS(【河南省林业局】:A426)-1</f>
        <v>13</v>
      </c>
      <c r="B426" s="11" t="s">
        <v>780</v>
      </c>
      <c r="C426" s="11" t="s">
        <v>780</v>
      </c>
      <c r="D426" s="11" t="s">
        <v>64</v>
      </c>
      <c r="E426" s="11" t="s">
        <v>787</v>
      </c>
      <c r="F426" s="11" t="s">
        <v>788</v>
      </c>
      <c r="G426" s="11" t="s">
        <v>67</v>
      </c>
      <c r="H426" s="11" t="s">
        <v>16</v>
      </c>
    </row>
    <row r="427" hidden="1" customHeight="1" spans="1:8">
      <c r="A427" s="11">
        <f ca="1">ROWS(【河南省林业局】:A427)-1</f>
        <v>14</v>
      </c>
      <c r="B427" s="11" t="s">
        <v>780</v>
      </c>
      <c r="C427" s="11" t="s">
        <v>780</v>
      </c>
      <c r="D427" s="11" t="s">
        <v>64</v>
      </c>
      <c r="E427" s="11" t="s">
        <v>789</v>
      </c>
      <c r="F427" s="11" t="s">
        <v>790</v>
      </c>
      <c r="G427" s="11" t="s">
        <v>67</v>
      </c>
      <c r="H427" s="11" t="s">
        <v>16</v>
      </c>
    </row>
    <row r="428" hidden="1" customHeight="1" spans="1:8">
      <c r="A428" s="11">
        <f ca="1">ROWS(【河南省林业局】:A428)-1</f>
        <v>15</v>
      </c>
      <c r="B428" s="11" t="s">
        <v>780</v>
      </c>
      <c r="C428" s="11" t="s">
        <v>780</v>
      </c>
      <c r="D428" s="11" t="s">
        <v>64</v>
      </c>
      <c r="E428" s="11" t="s">
        <v>791</v>
      </c>
      <c r="F428" s="11" t="s">
        <v>792</v>
      </c>
      <c r="G428" s="11" t="s">
        <v>67</v>
      </c>
      <c r="H428" s="11" t="s">
        <v>16</v>
      </c>
    </row>
    <row r="429" hidden="1" customHeight="1" spans="1:8">
      <c r="A429" s="11">
        <f ca="1">ROWS(【河南省林业局】:A429)-1</f>
        <v>16</v>
      </c>
      <c r="B429" s="11" t="s">
        <v>793</v>
      </c>
      <c r="C429" s="11" t="s">
        <v>793</v>
      </c>
      <c r="D429" s="11" t="s">
        <v>64</v>
      </c>
      <c r="E429" s="11" t="s">
        <v>794</v>
      </c>
      <c r="F429" s="11" t="s">
        <v>793</v>
      </c>
      <c r="G429" s="11" t="s">
        <v>67</v>
      </c>
      <c r="H429" s="11" t="s">
        <v>16</v>
      </c>
    </row>
    <row r="430" hidden="1" customHeight="1" spans="1:8">
      <c r="A430" s="11">
        <f ca="1">ROWS(【河南省林业局】:A430)-1</f>
        <v>17</v>
      </c>
      <c r="B430" s="11" t="s">
        <v>795</v>
      </c>
      <c r="C430" s="11" t="s">
        <v>795</v>
      </c>
      <c r="D430" s="11" t="s">
        <v>64</v>
      </c>
      <c r="E430" s="11" t="s">
        <v>796</v>
      </c>
      <c r="F430" s="11" t="s">
        <v>797</v>
      </c>
      <c r="G430" s="11" t="s">
        <v>67</v>
      </c>
      <c r="H430" s="11" t="s">
        <v>16</v>
      </c>
    </row>
    <row r="431" hidden="1" customHeight="1" spans="1:8">
      <c r="A431" s="11">
        <f ca="1">ROWS(【河南省林业局】:A431)-1</f>
        <v>18</v>
      </c>
      <c r="B431" s="11" t="s">
        <v>795</v>
      </c>
      <c r="C431" s="11" t="s">
        <v>795</v>
      </c>
      <c r="D431" s="11" t="s">
        <v>64</v>
      </c>
      <c r="E431" s="11" t="s">
        <v>798</v>
      </c>
      <c r="F431" s="11" t="s">
        <v>799</v>
      </c>
      <c r="G431" s="11" t="s">
        <v>67</v>
      </c>
      <c r="H431" s="11" t="s">
        <v>16</v>
      </c>
    </row>
    <row r="432" hidden="1" customHeight="1" spans="1:8">
      <c r="A432" s="11">
        <f ca="1">ROWS(【河南省林业局】:A432)-1</f>
        <v>19</v>
      </c>
      <c r="B432" s="11" t="s">
        <v>795</v>
      </c>
      <c r="C432" s="11" t="s">
        <v>795</v>
      </c>
      <c r="D432" s="11" t="s">
        <v>64</v>
      </c>
      <c r="E432" s="11" t="s">
        <v>796</v>
      </c>
      <c r="F432" s="11" t="s">
        <v>800</v>
      </c>
      <c r="G432" s="11" t="s">
        <v>67</v>
      </c>
      <c r="H432" s="11" t="s">
        <v>16</v>
      </c>
    </row>
    <row r="433" customHeight="1" spans="1:8">
      <c r="A433" s="11">
        <f ca="1">ROWS(【河南省林业局】:A433)-1</f>
        <v>20</v>
      </c>
      <c r="B433" s="11" t="s">
        <v>801</v>
      </c>
      <c r="C433" s="11" t="s">
        <v>801</v>
      </c>
      <c r="D433" s="11" t="s">
        <v>64</v>
      </c>
      <c r="E433" s="11" t="s">
        <v>802</v>
      </c>
      <c r="F433" s="11" t="s">
        <v>803</v>
      </c>
      <c r="G433" s="11" t="s">
        <v>89</v>
      </c>
      <c r="H433" s="11" t="s">
        <v>16</v>
      </c>
    </row>
    <row r="434" customHeight="1" spans="1:8">
      <c r="A434" s="11">
        <f ca="1">ROWS(【河南省林业局】:A434)-1</f>
        <v>21</v>
      </c>
      <c r="B434" s="11" t="s">
        <v>801</v>
      </c>
      <c r="C434" s="11" t="s">
        <v>801</v>
      </c>
      <c r="D434" s="11" t="s">
        <v>64</v>
      </c>
      <c r="E434" s="11" t="s">
        <v>802</v>
      </c>
      <c r="F434" s="11" t="s">
        <v>804</v>
      </c>
      <c r="G434" s="11" t="s">
        <v>89</v>
      </c>
      <c r="H434" s="11" t="s">
        <v>16</v>
      </c>
    </row>
    <row r="435" customHeight="1" spans="1:8">
      <c r="A435" s="11">
        <f ca="1">ROWS(【河南省林业局】:A435)-1</f>
        <v>22</v>
      </c>
      <c r="B435" s="11" t="s">
        <v>805</v>
      </c>
      <c r="C435" s="11" t="s">
        <v>805</v>
      </c>
      <c r="D435" s="11" t="s">
        <v>64</v>
      </c>
      <c r="E435" s="11" t="s">
        <v>806</v>
      </c>
      <c r="F435" s="11" t="s">
        <v>807</v>
      </c>
      <c r="G435" s="11" t="s">
        <v>89</v>
      </c>
      <c r="H435" s="11" t="s">
        <v>16</v>
      </c>
    </row>
    <row r="436" customHeight="1" spans="1:8">
      <c r="A436" s="11">
        <f ca="1">ROWS(【河南省林业局】:A436)-1</f>
        <v>23</v>
      </c>
      <c r="B436" s="11" t="s">
        <v>805</v>
      </c>
      <c r="C436" s="11" t="s">
        <v>805</v>
      </c>
      <c r="D436" s="11" t="s">
        <v>64</v>
      </c>
      <c r="E436" s="11" t="s">
        <v>806</v>
      </c>
      <c r="F436" s="11" t="s">
        <v>808</v>
      </c>
      <c r="G436" s="11" t="s">
        <v>89</v>
      </c>
      <c r="H436" s="11" t="s">
        <v>16</v>
      </c>
    </row>
    <row r="437" customHeight="1" spans="1:8">
      <c r="A437" s="11">
        <f ca="1">ROWS(【河南省林业局】:A437)-1</f>
        <v>24</v>
      </c>
      <c r="B437" s="11" t="s">
        <v>805</v>
      </c>
      <c r="C437" s="11" t="s">
        <v>805</v>
      </c>
      <c r="D437" s="11" t="s">
        <v>64</v>
      </c>
      <c r="E437" s="11" t="s">
        <v>806</v>
      </c>
      <c r="F437" s="11" t="s">
        <v>809</v>
      </c>
      <c r="G437" s="11" t="s">
        <v>89</v>
      </c>
      <c r="H437" s="11" t="s">
        <v>16</v>
      </c>
    </row>
    <row r="438" customHeight="1" spans="1:8">
      <c r="A438" s="11">
        <f ca="1">ROWS(【河南省林业局】:A438)-1</f>
        <v>25</v>
      </c>
      <c r="B438" s="11" t="s">
        <v>805</v>
      </c>
      <c r="C438" s="11" t="s">
        <v>805</v>
      </c>
      <c r="D438" s="11" t="s">
        <v>64</v>
      </c>
      <c r="E438" s="11" t="s">
        <v>806</v>
      </c>
      <c r="F438" s="11" t="s">
        <v>810</v>
      </c>
      <c r="G438" s="11" t="s">
        <v>89</v>
      </c>
      <c r="H438" s="11" t="s">
        <v>16</v>
      </c>
    </row>
    <row r="439" customHeight="1" spans="1:8">
      <c r="A439" s="11">
        <f ca="1">ROWS(【河南省林业局】:A439)-1</f>
        <v>26</v>
      </c>
      <c r="B439" s="11" t="s">
        <v>805</v>
      </c>
      <c r="C439" s="11" t="s">
        <v>805</v>
      </c>
      <c r="D439" s="11" t="s">
        <v>64</v>
      </c>
      <c r="E439" s="11" t="s">
        <v>806</v>
      </c>
      <c r="F439" s="11" t="s">
        <v>811</v>
      </c>
      <c r="G439" s="11" t="s">
        <v>89</v>
      </c>
      <c r="H439" s="11" t="s">
        <v>16</v>
      </c>
    </row>
    <row r="440" customHeight="1" spans="1:8">
      <c r="A440" s="11">
        <f ca="1">ROWS(【河南省林业局】:A440)-1</f>
        <v>27</v>
      </c>
      <c r="B440" s="11" t="s">
        <v>805</v>
      </c>
      <c r="C440" s="11" t="s">
        <v>805</v>
      </c>
      <c r="D440" s="11" t="s">
        <v>64</v>
      </c>
      <c r="E440" s="11" t="s">
        <v>806</v>
      </c>
      <c r="F440" s="11" t="s">
        <v>812</v>
      </c>
      <c r="G440" s="11" t="s">
        <v>89</v>
      </c>
      <c r="H440" s="11" t="s">
        <v>16</v>
      </c>
    </row>
    <row r="441" customHeight="1" spans="1:8">
      <c r="A441" s="11">
        <f ca="1">ROWS(【河南省林业局】:A441)-1</f>
        <v>28</v>
      </c>
      <c r="B441" s="11" t="s">
        <v>813</v>
      </c>
      <c r="C441" s="11" t="s">
        <v>813</v>
      </c>
      <c r="D441" s="11" t="s">
        <v>64</v>
      </c>
      <c r="E441" s="11" t="s">
        <v>814</v>
      </c>
      <c r="F441" s="11" t="s">
        <v>815</v>
      </c>
      <c r="G441" s="11" t="s">
        <v>89</v>
      </c>
      <c r="H441" s="11" t="s">
        <v>16</v>
      </c>
    </row>
    <row r="442" customHeight="1" spans="1:8">
      <c r="A442" s="11">
        <f ca="1">ROWS(【河南省林业局】:A442)-1</f>
        <v>29</v>
      </c>
      <c r="B442" s="11" t="s">
        <v>813</v>
      </c>
      <c r="C442" s="11" t="s">
        <v>813</v>
      </c>
      <c r="D442" s="11" t="s">
        <v>64</v>
      </c>
      <c r="E442" s="11" t="s">
        <v>814</v>
      </c>
      <c r="F442" s="11" t="s">
        <v>816</v>
      </c>
      <c r="G442" s="11" t="s">
        <v>89</v>
      </c>
      <c r="H442" s="11" t="s">
        <v>16</v>
      </c>
    </row>
    <row r="443" customHeight="1" spans="1:8">
      <c r="A443" s="11">
        <f ca="1">ROWS(【河南省林业局】:A443)-1</f>
        <v>30</v>
      </c>
      <c r="B443" s="11" t="s">
        <v>813</v>
      </c>
      <c r="C443" s="11" t="s">
        <v>813</v>
      </c>
      <c r="D443" s="11" t="s">
        <v>64</v>
      </c>
      <c r="E443" s="11" t="s">
        <v>814</v>
      </c>
      <c r="F443" s="11" t="s">
        <v>817</v>
      </c>
      <c r="G443" s="11" t="s">
        <v>89</v>
      </c>
      <c r="H443" s="11" t="s">
        <v>16</v>
      </c>
    </row>
    <row r="444" customHeight="1" spans="1:8">
      <c r="A444" s="11">
        <f ca="1">ROWS(【河南省林业局】:A444)-1</f>
        <v>31</v>
      </c>
      <c r="B444" s="11" t="s">
        <v>813</v>
      </c>
      <c r="C444" s="11" t="s">
        <v>813</v>
      </c>
      <c r="D444" s="11" t="s">
        <v>64</v>
      </c>
      <c r="E444" s="11" t="s">
        <v>814</v>
      </c>
      <c r="F444" s="11" t="s">
        <v>818</v>
      </c>
      <c r="G444" s="11" t="s">
        <v>89</v>
      </c>
      <c r="H444" s="11" t="s">
        <v>16</v>
      </c>
    </row>
    <row r="445" customHeight="1" spans="1:8">
      <c r="A445" s="11">
        <f ca="1">ROWS(【河南省林业局】:A445)-1</f>
        <v>32</v>
      </c>
      <c r="B445" s="11" t="s">
        <v>813</v>
      </c>
      <c r="C445" s="11" t="s">
        <v>813</v>
      </c>
      <c r="D445" s="11" t="s">
        <v>64</v>
      </c>
      <c r="E445" s="11" t="s">
        <v>814</v>
      </c>
      <c r="F445" s="11" t="s">
        <v>819</v>
      </c>
      <c r="G445" s="11" t="s">
        <v>89</v>
      </c>
      <c r="H445" s="11" t="s">
        <v>16</v>
      </c>
    </row>
    <row r="446" customHeight="1" spans="1:8">
      <c r="A446" s="11">
        <f ca="1">ROWS(【河南省林业局】:A446)-1</f>
        <v>33</v>
      </c>
      <c r="B446" s="11" t="s">
        <v>820</v>
      </c>
      <c r="C446" s="11" t="s">
        <v>820</v>
      </c>
      <c r="D446" s="11" t="s">
        <v>64</v>
      </c>
      <c r="E446" s="11" t="s">
        <v>821</v>
      </c>
      <c r="F446" s="11" t="s">
        <v>822</v>
      </c>
      <c r="G446" s="11" t="s">
        <v>823</v>
      </c>
      <c r="H446" s="11" t="s">
        <v>16</v>
      </c>
    </row>
    <row r="447" hidden="1" customHeight="1" spans="1:8">
      <c r="A447" s="11">
        <f ca="1">ROWS(【河南省林业局】:A447)-1</f>
        <v>34</v>
      </c>
      <c r="B447" s="11" t="s">
        <v>824</v>
      </c>
      <c r="C447" s="11" t="s">
        <v>824</v>
      </c>
      <c r="D447" s="11" t="s">
        <v>64</v>
      </c>
      <c r="E447" s="11" t="s">
        <v>825</v>
      </c>
      <c r="F447" s="11" t="s">
        <v>824</v>
      </c>
      <c r="G447" s="11" t="s">
        <v>67</v>
      </c>
      <c r="H447" s="11" t="s">
        <v>16</v>
      </c>
    </row>
    <row r="448" customHeight="1" spans="1:8">
      <c r="A448" s="11">
        <f ca="1">ROWS(【河南省林业局】:A448)-1</f>
        <v>35</v>
      </c>
      <c r="B448" s="11" t="s">
        <v>826</v>
      </c>
      <c r="C448" s="11" t="s">
        <v>826</v>
      </c>
      <c r="D448" s="11" t="s">
        <v>64</v>
      </c>
      <c r="E448" s="11" t="s">
        <v>827</v>
      </c>
      <c r="F448" s="11" t="s">
        <v>828</v>
      </c>
      <c r="G448" s="11" t="s">
        <v>78</v>
      </c>
      <c r="H448" s="11" t="s">
        <v>16</v>
      </c>
    </row>
    <row r="449" hidden="1" customHeight="1" spans="1:8">
      <c r="A449" s="11">
        <f ca="1">ROWS(【河南省林业局】:A449)-1</f>
        <v>36</v>
      </c>
      <c r="B449" s="11" t="s">
        <v>826</v>
      </c>
      <c r="C449" s="11" t="s">
        <v>826</v>
      </c>
      <c r="D449" s="11" t="s">
        <v>64</v>
      </c>
      <c r="E449" s="11" t="s">
        <v>827</v>
      </c>
      <c r="F449" s="11" t="s">
        <v>829</v>
      </c>
      <c r="G449" s="11" t="s">
        <v>67</v>
      </c>
      <c r="H449" s="11" t="s">
        <v>16</v>
      </c>
    </row>
    <row r="450" hidden="1" customHeight="1" spans="1:8">
      <c r="A450" s="11">
        <f ca="1">ROWS(【河南省林业局】:A450)-1</f>
        <v>37</v>
      </c>
      <c r="B450" s="11" t="s">
        <v>830</v>
      </c>
      <c r="C450" s="11" t="s">
        <v>830</v>
      </c>
      <c r="D450" s="11" t="s">
        <v>64</v>
      </c>
      <c r="E450" s="11" t="s">
        <v>831</v>
      </c>
      <c r="F450" s="11" t="s">
        <v>830</v>
      </c>
      <c r="G450" s="11" t="s">
        <v>67</v>
      </c>
      <c r="H450" s="11" t="s">
        <v>16</v>
      </c>
    </row>
    <row r="451" hidden="1" customHeight="1" spans="1:8">
      <c r="A451" s="11">
        <f ca="1">ROWS(【河南省林业局】:A451)-1</f>
        <v>38</v>
      </c>
      <c r="B451" s="11" t="s">
        <v>832</v>
      </c>
      <c r="C451" s="11" t="s">
        <v>832</v>
      </c>
      <c r="D451" s="11" t="s">
        <v>64</v>
      </c>
      <c r="E451" s="11" t="s">
        <v>833</v>
      </c>
      <c r="F451" s="11" t="s">
        <v>832</v>
      </c>
      <c r="G451" s="11" t="s">
        <v>67</v>
      </c>
      <c r="H451" s="11" t="s">
        <v>16</v>
      </c>
    </row>
    <row r="452" customHeight="1" spans="1:8">
      <c r="A452" s="11">
        <f ca="1">ROWS(【河南省林业局】:A452)-1</f>
        <v>39</v>
      </c>
      <c r="B452" s="11" t="s">
        <v>834</v>
      </c>
      <c r="C452" s="11" t="s">
        <v>834</v>
      </c>
      <c r="D452" s="11" t="s">
        <v>64</v>
      </c>
      <c r="E452" s="11" t="s">
        <v>835</v>
      </c>
      <c r="F452" s="11" t="s">
        <v>834</v>
      </c>
      <c r="G452" s="11" t="s">
        <v>78</v>
      </c>
      <c r="H452" s="11" t="s">
        <v>16</v>
      </c>
    </row>
    <row r="453" hidden="1" customHeight="1" spans="1:8">
      <c r="A453" s="11">
        <f ca="1">ROWS(【河南省林业局】:A453)-1</f>
        <v>40</v>
      </c>
      <c r="B453" s="11" t="s">
        <v>834</v>
      </c>
      <c r="C453" s="11" t="s">
        <v>834</v>
      </c>
      <c r="D453" s="11" t="s">
        <v>64</v>
      </c>
      <c r="E453" s="11" t="s">
        <v>835</v>
      </c>
      <c r="F453" s="11" t="s">
        <v>836</v>
      </c>
      <c r="G453" s="11" t="s">
        <v>67</v>
      </c>
      <c r="H453" s="11" t="s">
        <v>16</v>
      </c>
    </row>
    <row r="454" hidden="1" customHeight="1" spans="1:8">
      <c r="A454" s="11">
        <f ca="1">ROWS(【河南省林业局】:A454)-1</f>
        <v>41</v>
      </c>
      <c r="B454" s="11" t="s">
        <v>837</v>
      </c>
      <c r="C454" s="11" t="s">
        <v>837</v>
      </c>
      <c r="D454" s="11" t="s">
        <v>64</v>
      </c>
      <c r="E454" s="11" t="s">
        <v>838</v>
      </c>
      <c r="F454" s="11" t="s">
        <v>839</v>
      </c>
      <c r="G454" s="11" t="s">
        <v>67</v>
      </c>
      <c r="H454" s="11" t="s">
        <v>16</v>
      </c>
    </row>
    <row r="455" hidden="1" customHeight="1" spans="1:8">
      <c r="A455" s="11">
        <f ca="1">ROWS(【河南省林业局】:A455)-1</f>
        <v>42</v>
      </c>
      <c r="B455" s="11" t="s">
        <v>837</v>
      </c>
      <c r="C455" s="11" t="s">
        <v>837</v>
      </c>
      <c r="D455" s="11" t="s">
        <v>64</v>
      </c>
      <c r="E455" s="11" t="s">
        <v>838</v>
      </c>
      <c r="F455" s="11" t="s">
        <v>840</v>
      </c>
      <c r="G455" s="11" t="s">
        <v>520</v>
      </c>
      <c r="H455" s="11" t="s">
        <v>16</v>
      </c>
    </row>
    <row r="456" customHeight="1" spans="1:8">
      <c r="A456" s="11">
        <f ca="1">ROWS(【河南省林业局】:A456)-1</f>
        <v>43</v>
      </c>
      <c r="B456" s="11" t="s">
        <v>837</v>
      </c>
      <c r="C456" s="11" t="s">
        <v>837</v>
      </c>
      <c r="D456" s="11" t="s">
        <v>64</v>
      </c>
      <c r="E456" s="11" t="s">
        <v>838</v>
      </c>
      <c r="F456" s="11" t="s">
        <v>841</v>
      </c>
      <c r="G456" s="11" t="s">
        <v>78</v>
      </c>
      <c r="H456" s="11" t="s">
        <v>16</v>
      </c>
    </row>
    <row r="457" customHeight="1" spans="1:8">
      <c r="A457" s="11">
        <f ca="1">ROWS(【河南省林业局】:A457)-1</f>
        <v>44</v>
      </c>
      <c r="B457" s="11" t="s">
        <v>842</v>
      </c>
      <c r="C457" s="11" t="s">
        <v>842</v>
      </c>
      <c r="D457" s="11" t="s">
        <v>64</v>
      </c>
      <c r="E457" s="11" t="s">
        <v>843</v>
      </c>
      <c r="F457" s="11" t="s">
        <v>842</v>
      </c>
      <c r="G457" s="11" t="s">
        <v>89</v>
      </c>
      <c r="H457" s="11" t="s">
        <v>16</v>
      </c>
    </row>
    <row r="458" hidden="1" customHeight="1" spans="1:8">
      <c r="A458" s="11">
        <f ca="1">ROWS(【河南省林业局】:A458)-1</f>
        <v>45</v>
      </c>
      <c r="B458" s="11" t="s">
        <v>844</v>
      </c>
      <c r="C458" s="11" t="s">
        <v>844</v>
      </c>
      <c r="D458" s="11" t="s">
        <v>64</v>
      </c>
      <c r="E458" s="11" t="s">
        <v>845</v>
      </c>
      <c r="F458" s="11" t="s">
        <v>844</v>
      </c>
      <c r="G458" s="11" t="s">
        <v>67</v>
      </c>
      <c r="H458" s="11" t="s">
        <v>16</v>
      </c>
    </row>
    <row r="459" hidden="1" customHeight="1" spans="1:8">
      <c r="A459" s="11">
        <f ca="1">ROWS(【河南省林业局】:A459)-1</f>
        <v>46</v>
      </c>
      <c r="B459" s="11" t="s">
        <v>846</v>
      </c>
      <c r="C459" s="11" t="s">
        <v>846</v>
      </c>
      <c r="D459" s="11" t="s">
        <v>64</v>
      </c>
      <c r="E459" s="11" t="s">
        <v>847</v>
      </c>
      <c r="F459" s="11" t="s">
        <v>848</v>
      </c>
      <c r="G459" s="11" t="s">
        <v>67</v>
      </c>
      <c r="H459" s="11" t="s">
        <v>16</v>
      </c>
    </row>
    <row r="460" hidden="1" customHeight="1" spans="1:8">
      <c r="A460" s="11">
        <f ca="1">ROWS(【河南省林业局】:A460)-1</f>
        <v>47</v>
      </c>
      <c r="B460" s="11" t="s">
        <v>846</v>
      </c>
      <c r="C460" s="11" t="s">
        <v>846</v>
      </c>
      <c r="D460" s="11" t="s">
        <v>64</v>
      </c>
      <c r="E460" s="11" t="s">
        <v>849</v>
      </c>
      <c r="F460" s="11" t="s">
        <v>850</v>
      </c>
      <c r="G460" s="11" t="s">
        <v>67</v>
      </c>
      <c r="H460" s="11" t="s">
        <v>16</v>
      </c>
    </row>
    <row r="461" hidden="1" customHeight="1" spans="1:8">
      <c r="A461" s="11">
        <f ca="1">ROWS(【河南省林业局】:A461)-1</f>
        <v>48</v>
      </c>
      <c r="B461" s="11" t="s">
        <v>846</v>
      </c>
      <c r="C461" s="11" t="s">
        <v>846</v>
      </c>
      <c r="D461" s="11" t="s">
        <v>64</v>
      </c>
      <c r="E461" s="11" t="s">
        <v>851</v>
      </c>
      <c r="F461" s="11" t="s">
        <v>852</v>
      </c>
      <c r="G461" s="11" t="s">
        <v>67</v>
      </c>
      <c r="H461" s="11" t="s">
        <v>16</v>
      </c>
    </row>
    <row r="462" hidden="1" customHeight="1" spans="1:8">
      <c r="A462" s="11">
        <f ca="1">ROWS(【河南省林业局】:A462)-1</f>
        <v>49</v>
      </c>
      <c r="B462" s="11" t="s">
        <v>853</v>
      </c>
      <c r="C462" s="11" t="s">
        <v>853</v>
      </c>
      <c r="D462" s="11" t="s">
        <v>64</v>
      </c>
      <c r="E462" s="105" t="s">
        <v>854</v>
      </c>
      <c r="F462" s="11" t="s">
        <v>855</v>
      </c>
      <c r="G462" s="11" t="s">
        <v>67</v>
      </c>
      <c r="H462" s="11" t="s">
        <v>16</v>
      </c>
    </row>
    <row r="463" hidden="1" customHeight="1" spans="1:8">
      <c r="A463" s="11">
        <f ca="1">ROWS(【河南省林业局】:A463)-1</f>
        <v>50</v>
      </c>
      <c r="B463" s="11" t="s">
        <v>853</v>
      </c>
      <c r="C463" s="11" t="s">
        <v>853</v>
      </c>
      <c r="D463" s="11" t="s">
        <v>64</v>
      </c>
      <c r="E463" s="105" t="s">
        <v>854</v>
      </c>
      <c r="F463" s="11" t="s">
        <v>856</v>
      </c>
      <c r="G463" s="11" t="s">
        <v>67</v>
      </c>
      <c r="H463" s="11" t="s">
        <v>16</v>
      </c>
    </row>
    <row r="464" hidden="1" customHeight="1" spans="1:8">
      <c r="A464" s="11">
        <f ca="1">ROWS(【河南省林业局】:A464)-1</f>
        <v>51</v>
      </c>
      <c r="B464" s="11" t="s">
        <v>857</v>
      </c>
      <c r="C464" s="11" t="s">
        <v>857</v>
      </c>
      <c r="D464" s="11" t="s">
        <v>64</v>
      </c>
      <c r="E464" s="11" t="s">
        <v>858</v>
      </c>
      <c r="F464" s="11" t="s">
        <v>859</v>
      </c>
      <c r="G464" s="11" t="s">
        <v>67</v>
      </c>
      <c r="H464" s="11" t="s">
        <v>16</v>
      </c>
    </row>
    <row r="465" hidden="1" customHeight="1" spans="1:8">
      <c r="A465" s="11">
        <f ca="1">ROWS(【河南省林业局】:A465)-1</f>
        <v>52</v>
      </c>
      <c r="B465" s="11" t="s">
        <v>857</v>
      </c>
      <c r="C465" s="11" t="s">
        <v>857</v>
      </c>
      <c r="D465" s="11" t="s">
        <v>64</v>
      </c>
      <c r="E465" s="11" t="s">
        <v>858</v>
      </c>
      <c r="F465" s="11" t="s">
        <v>860</v>
      </c>
      <c r="G465" s="11" t="s">
        <v>67</v>
      </c>
      <c r="H465" s="11" t="s">
        <v>16</v>
      </c>
    </row>
    <row r="466" hidden="1" customHeight="1" spans="1:8">
      <c r="A466" s="11">
        <f ca="1">ROWS(【河南省林业局】:A466)-1</f>
        <v>53</v>
      </c>
      <c r="B466" s="11" t="s">
        <v>857</v>
      </c>
      <c r="C466" s="11" t="s">
        <v>857</v>
      </c>
      <c r="D466" s="11" t="s">
        <v>64</v>
      </c>
      <c r="E466" s="11" t="s">
        <v>858</v>
      </c>
      <c r="F466" s="11" t="s">
        <v>861</v>
      </c>
      <c r="G466" s="11" t="s">
        <v>67</v>
      </c>
      <c r="H466" s="11" t="s">
        <v>16</v>
      </c>
    </row>
    <row r="467" hidden="1" customHeight="1" spans="1:8">
      <c r="A467" s="11">
        <f ca="1">ROWS(【河南省林业局】:A467)-1</f>
        <v>54</v>
      </c>
      <c r="B467" s="11" t="s">
        <v>857</v>
      </c>
      <c r="C467" s="11" t="s">
        <v>857</v>
      </c>
      <c r="D467" s="11" t="s">
        <v>64</v>
      </c>
      <c r="E467" s="11" t="s">
        <v>858</v>
      </c>
      <c r="F467" s="11" t="s">
        <v>862</v>
      </c>
      <c r="G467" s="11" t="s">
        <v>67</v>
      </c>
      <c r="H467" s="11" t="s">
        <v>16</v>
      </c>
    </row>
    <row r="468" hidden="1" customHeight="1" spans="1:8">
      <c r="A468" s="11">
        <f ca="1">ROWS(【河南省林业局】:A468)-1</f>
        <v>55</v>
      </c>
      <c r="B468" s="11" t="s">
        <v>863</v>
      </c>
      <c r="C468" s="11" t="s">
        <v>863</v>
      </c>
      <c r="D468" s="11" t="s">
        <v>64</v>
      </c>
      <c r="E468" s="11" t="s">
        <v>864</v>
      </c>
      <c r="F468" s="11" t="s">
        <v>863</v>
      </c>
      <c r="G468" s="11" t="s">
        <v>67</v>
      </c>
      <c r="H468" s="11" t="s">
        <v>16</v>
      </c>
    </row>
    <row r="469" hidden="1" customHeight="1" spans="1:8">
      <c r="A469" s="11">
        <f ca="1">ROWS(【河南省林业局】:A469)-1</f>
        <v>56</v>
      </c>
      <c r="B469" s="11" t="s">
        <v>865</v>
      </c>
      <c r="C469" s="11" t="s">
        <v>865</v>
      </c>
      <c r="D469" s="11" t="s">
        <v>64</v>
      </c>
      <c r="E469" s="11" t="s">
        <v>866</v>
      </c>
      <c r="F469" s="11" t="s">
        <v>865</v>
      </c>
      <c r="G469" s="11" t="s">
        <v>67</v>
      </c>
      <c r="H469" s="11" t="s">
        <v>16</v>
      </c>
    </row>
    <row r="470" hidden="1" customHeight="1" spans="1:8">
      <c r="A470" s="11">
        <f ca="1">ROWS(【河南省林业局】:A470)-1</f>
        <v>57</v>
      </c>
      <c r="B470" s="11" t="s">
        <v>867</v>
      </c>
      <c r="C470" s="11" t="s">
        <v>867</v>
      </c>
      <c r="D470" s="11" t="s">
        <v>64</v>
      </c>
      <c r="E470" s="11" t="s">
        <v>868</v>
      </c>
      <c r="F470" s="11" t="s">
        <v>869</v>
      </c>
      <c r="G470" s="11" t="s">
        <v>67</v>
      </c>
      <c r="H470" s="11" t="s">
        <v>16</v>
      </c>
    </row>
    <row r="471" hidden="1" customHeight="1" spans="1:8">
      <c r="A471" s="11">
        <f ca="1">ROWS(【河南省林业局】:A471)-1</f>
        <v>58</v>
      </c>
      <c r="B471" s="11" t="s">
        <v>867</v>
      </c>
      <c r="C471" s="11" t="s">
        <v>867</v>
      </c>
      <c r="D471" s="11" t="s">
        <v>64</v>
      </c>
      <c r="E471" s="11" t="s">
        <v>868</v>
      </c>
      <c r="F471" s="11" t="s">
        <v>870</v>
      </c>
      <c r="G471" s="11" t="s">
        <v>67</v>
      </c>
      <c r="H471" s="11" t="s">
        <v>16</v>
      </c>
    </row>
    <row r="472" customHeight="1" spans="1:8">
      <c r="A472" s="11">
        <f ca="1">ROWS(【河南省林业局】:A472)-1</f>
        <v>59</v>
      </c>
      <c r="B472" s="11" t="s">
        <v>871</v>
      </c>
      <c r="C472" s="11" t="s">
        <v>871</v>
      </c>
      <c r="D472" s="11" t="s">
        <v>64</v>
      </c>
      <c r="E472" s="11" t="s">
        <v>872</v>
      </c>
      <c r="F472" s="11" t="s">
        <v>871</v>
      </c>
      <c r="G472" s="11" t="s">
        <v>78</v>
      </c>
      <c r="H472" s="11" t="s">
        <v>16</v>
      </c>
    </row>
    <row r="473" customHeight="1" spans="1:8">
      <c r="A473" s="11">
        <f ca="1">ROWS(【河南省林业局】:A473)-1</f>
        <v>60</v>
      </c>
      <c r="B473" s="11" t="s">
        <v>873</v>
      </c>
      <c r="C473" s="11" t="s">
        <v>873</v>
      </c>
      <c r="D473" s="11" t="s">
        <v>64</v>
      </c>
      <c r="E473" s="11" t="s">
        <v>872</v>
      </c>
      <c r="F473" s="11" t="s">
        <v>874</v>
      </c>
      <c r="G473" s="11" t="s">
        <v>89</v>
      </c>
      <c r="H473" s="11" t="s">
        <v>16</v>
      </c>
    </row>
    <row r="474" customHeight="1" spans="1:8">
      <c r="A474" s="11">
        <f ca="1">ROWS(【河南省林业局】:A474)-1</f>
        <v>61</v>
      </c>
      <c r="B474" s="11" t="s">
        <v>873</v>
      </c>
      <c r="C474" s="11" t="s">
        <v>873</v>
      </c>
      <c r="D474" s="11" t="s">
        <v>64</v>
      </c>
      <c r="E474" s="11" t="s">
        <v>872</v>
      </c>
      <c r="F474" s="11" t="s">
        <v>875</v>
      </c>
      <c r="G474" s="11" t="s">
        <v>89</v>
      </c>
      <c r="H474" s="11" t="s">
        <v>16</v>
      </c>
    </row>
    <row r="475" customHeight="1" spans="1:8">
      <c r="A475" s="11">
        <f ca="1">ROWS(【河南省林业局】:A475)-1</f>
        <v>62</v>
      </c>
      <c r="B475" s="11" t="s">
        <v>873</v>
      </c>
      <c r="C475" s="11" t="s">
        <v>873</v>
      </c>
      <c r="D475" s="11" t="s">
        <v>64</v>
      </c>
      <c r="E475" s="11" t="s">
        <v>872</v>
      </c>
      <c r="F475" s="11" t="s">
        <v>876</v>
      </c>
      <c r="G475" s="11" t="s">
        <v>89</v>
      </c>
      <c r="H475" s="11" t="s">
        <v>16</v>
      </c>
    </row>
    <row r="476" hidden="1" customHeight="1" spans="1:8">
      <c r="A476" s="11">
        <f ca="1">ROWS(【河南省林业局】:A476)-1</f>
        <v>63</v>
      </c>
      <c r="B476" s="11" t="s">
        <v>877</v>
      </c>
      <c r="C476" s="11" t="s">
        <v>877</v>
      </c>
      <c r="D476" s="11" t="s">
        <v>64</v>
      </c>
      <c r="E476" s="11" t="s">
        <v>878</v>
      </c>
      <c r="F476" s="11" t="s">
        <v>877</v>
      </c>
      <c r="G476" s="11" t="s">
        <v>67</v>
      </c>
      <c r="H476" s="11" t="s">
        <v>16</v>
      </c>
    </row>
    <row r="477" customHeight="1" spans="1:8">
      <c r="A477" s="11">
        <f ca="1">ROWS(【河南省林业局】:A477)-1</f>
        <v>64</v>
      </c>
      <c r="B477" s="11" t="s">
        <v>879</v>
      </c>
      <c r="C477" s="11" t="s">
        <v>879</v>
      </c>
      <c r="D477" s="11" t="s">
        <v>64</v>
      </c>
      <c r="E477" s="11" t="s">
        <v>880</v>
      </c>
      <c r="F477" s="11" t="s">
        <v>879</v>
      </c>
      <c r="G477" s="11" t="s">
        <v>89</v>
      </c>
      <c r="H477" s="11" t="s">
        <v>16</v>
      </c>
    </row>
    <row r="478" hidden="1" customHeight="1" spans="1:8">
      <c r="A478" s="11">
        <f ca="1">ROWS(【河南省林业局】:A478)-1</f>
        <v>65</v>
      </c>
      <c r="B478" s="11" t="s">
        <v>881</v>
      </c>
      <c r="C478" s="11" t="s">
        <v>881</v>
      </c>
      <c r="D478" s="11" t="s">
        <v>98</v>
      </c>
      <c r="E478" s="11" t="s">
        <v>882</v>
      </c>
      <c r="F478" s="11" t="s">
        <v>883</v>
      </c>
      <c r="G478" s="11" t="s">
        <v>67</v>
      </c>
      <c r="H478" s="11" t="s">
        <v>16</v>
      </c>
    </row>
    <row r="479" hidden="1" customHeight="1" spans="1:8">
      <c r="A479" s="11">
        <f ca="1">ROWS(【河南省林业局】:A479)-1</f>
        <v>66</v>
      </c>
      <c r="B479" s="11" t="s">
        <v>881</v>
      </c>
      <c r="C479" s="11" t="s">
        <v>881</v>
      </c>
      <c r="D479" s="11" t="s">
        <v>98</v>
      </c>
      <c r="E479" s="11" t="s">
        <v>884</v>
      </c>
      <c r="F479" s="11" t="s">
        <v>885</v>
      </c>
      <c r="G479" s="11" t="s">
        <v>67</v>
      </c>
      <c r="H479" s="11" t="s">
        <v>16</v>
      </c>
    </row>
    <row r="480" hidden="1" customHeight="1" spans="1:8">
      <c r="A480" s="11">
        <f ca="1">ROWS(【河南省林业局】:A480)-1</f>
        <v>67</v>
      </c>
      <c r="B480" s="11" t="s">
        <v>881</v>
      </c>
      <c r="C480" s="11" t="s">
        <v>881</v>
      </c>
      <c r="D480" s="11" t="s">
        <v>98</v>
      </c>
      <c r="E480" s="11" t="s">
        <v>886</v>
      </c>
      <c r="F480" s="11" t="s">
        <v>887</v>
      </c>
      <c r="G480" s="11" t="s">
        <v>67</v>
      </c>
      <c r="H480" s="11" t="s">
        <v>16</v>
      </c>
    </row>
    <row r="481" hidden="1" customHeight="1" spans="1:8">
      <c r="A481" s="11">
        <f ca="1">ROWS(【河南省林业局】:A481)-1</f>
        <v>68</v>
      </c>
      <c r="B481" s="11" t="s">
        <v>888</v>
      </c>
      <c r="C481" s="11" t="s">
        <v>888</v>
      </c>
      <c r="D481" s="11" t="s">
        <v>98</v>
      </c>
      <c r="E481" s="11" t="s">
        <v>889</v>
      </c>
      <c r="F481" s="11" t="s">
        <v>890</v>
      </c>
      <c r="G481" s="11" t="s">
        <v>67</v>
      </c>
      <c r="H481" s="11" t="s">
        <v>16</v>
      </c>
    </row>
    <row r="482" hidden="1" customHeight="1" spans="1:8">
      <c r="A482" s="11">
        <f ca="1">ROWS(【河南省林业局】:A482)-1</f>
        <v>69</v>
      </c>
      <c r="B482" s="11" t="s">
        <v>888</v>
      </c>
      <c r="C482" s="11" t="s">
        <v>888</v>
      </c>
      <c r="D482" s="11" t="s">
        <v>98</v>
      </c>
      <c r="E482" s="11" t="s">
        <v>891</v>
      </c>
      <c r="F482" s="11" t="s">
        <v>892</v>
      </c>
      <c r="G482" s="11" t="s">
        <v>67</v>
      </c>
      <c r="H482" s="11" t="s">
        <v>16</v>
      </c>
    </row>
    <row r="483" hidden="1" customHeight="1" spans="1:8">
      <c r="A483" s="11">
        <f ca="1">ROWS(【河南省林业局】:A483)-1</f>
        <v>70</v>
      </c>
      <c r="B483" s="11" t="s">
        <v>888</v>
      </c>
      <c r="C483" s="11" t="s">
        <v>888</v>
      </c>
      <c r="D483" s="11" t="s">
        <v>98</v>
      </c>
      <c r="E483" s="11" t="s">
        <v>893</v>
      </c>
      <c r="F483" s="11" t="s">
        <v>894</v>
      </c>
      <c r="G483" s="11" t="s">
        <v>67</v>
      </c>
      <c r="H483" s="11" t="s">
        <v>16</v>
      </c>
    </row>
    <row r="484" hidden="1" customHeight="1" spans="1:8">
      <c r="A484" s="11">
        <f ca="1">ROWS(【河南省林业局】:A484)-1</f>
        <v>71</v>
      </c>
      <c r="B484" s="11" t="s">
        <v>888</v>
      </c>
      <c r="C484" s="11" t="s">
        <v>888</v>
      </c>
      <c r="D484" s="11" t="s">
        <v>98</v>
      </c>
      <c r="E484" s="11" t="s">
        <v>895</v>
      </c>
      <c r="F484" s="11" t="s">
        <v>896</v>
      </c>
      <c r="G484" s="11" t="s">
        <v>67</v>
      </c>
      <c r="H484" s="11" t="s">
        <v>16</v>
      </c>
    </row>
    <row r="485" customHeight="1" spans="1:8">
      <c r="A485" s="11">
        <f ca="1">ROWS(【河南省林业局】:A485)-1</f>
        <v>72</v>
      </c>
      <c r="B485" s="11" t="s">
        <v>897</v>
      </c>
      <c r="C485" s="11" t="s">
        <v>897</v>
      </c>
      <c r="D485" s="11" t="s">
        <v>64</v>
      </c>
      <c r="E485" s="11" t="s">
        <v>898</v>
      </c>
      <c r="F485" s="11" t="s">
        <v>897</v>
      </c>
      <c r="G485" s="11" t="s">
        <v>89</v>
      </c>
      <c r="H485" s="11" t="s">
        <v>16</v>
      </c>
    </row>
    <row r="486" hidden="1" customHeight="1" spans="1:8">
      <c r="A486" s="11">
        <f ca="1">ROWS(【河南省林业局】:A486)-1</f>
        <v>73</v>
      </c>
      <c r="B486" s="11" t="s">
        <v>899</v>
      </c>
      <c r="C486" s="11" t="s">
        <v>899</v>
      </c>
      <c r="D486" s="11" t="s">
        <v>64</v>
      </c>
      <c r="E486" s="11" t="s">
        <v>900</v>
      </c>
      <c r="F486" s="11" t="s">
        <v>899</v>
      </c>
      <c r="G486" s="11" t="s">
        <v>67</v>
      </c>
      <c r="H486" s="11" t="s">
        <v>16</v>
      </c>
    </row>
    <row r="487" customHeight="1" spans="1:8">
      <c r="A487" s="11">
        <f ca="1">ROWS(【河南省林业局】:A487)-1</f>
        <v>74</v>
      </c>
      <c r="B487" s="11" t="s">
        <v>901</v>
      </c>
      <c r="C487" s="11" t="s">
        <v>901</v>
      </c>
      <c r="D487" s="11" t="s">
        <v>64</v>
      </c>
      <c r="E487" s="11" t="s">
        <v>902</v>
      </c>
      <c r="F487" s="11" t="s">
        <v>901</v>
      </c>
      <c r="G487" s="11" t="s">
        <v>89</v>
      </c>
      <c r="H487" s="11" t="s">
        <v>16</v>
      </c>
    </row>
    <row r="488" hidden="1" customHeight="1" spans="1:8">
      <c r="A488" s="11">
        <f ca="1">ROWS(【河南省林业局】:A488)-1</f>
        <v>75</v>
      </c>
      <c r="B488" s="11" t="s">
        <v>903</v>
      </c>
      <c r="C488" s="11" t="s">
        <v>903</v>
      </c>
      <c r="D488" s="11" t="s">
        <v>64</v>
      </c>
      <c r="E488" s="11" t="s">
        <v>904</v>
      </c>
      <c r="F488" s="11" t="s">
        <v>905</v>
      </c>
      <c r="G488" s="11" t="s">
        <v>67</v>
      </c>
      <c r="H488" s="11" t="s">
        <v>16</v>
      </c>
    </row>
    <row r="489" hidden="1" customHeight="1" spans="1:8">
      <c r="A489" s="11">
        <f ca="1">ROWS(【河南省林业局】:A489)-1</f>
        <v>76</v>
      </c>
      <c r="B489" s="11" t="s">
        <v>903</v>
      </c>
      <c r="C489" s="11" t="s">
        <v>903</v>
      </c>
      <c r="D489" s="11" t="s">
        <v>64</v>
      </c>
      <c r="E489" s="11" t="s">
        <v>904</v>
      </c>
      <c r="F489" s="11" t="s">
        <v>906</v>
      </c>
      <c r="G489" s="11" t="s">
        <v>67</v>
      </c>
      <c r="H489" s="11" t="s">
        <v>16</v>
      </c>
    </row>
    <row r="490" hidden="1" customHeight="1" spans="1:8">
      <c r="A490" s="11">
        <f ca="1">ROWS(【河南省林业局】:A490)-1</f>
        <v>77</v>
      </c>
      <c r="B490" s="11" t="s">
        <v>907</v>
      </c>
      <c r="C490" s="11" t="s">
        <v>907</v>
      </c>
      <c r="D490" s="11" t="s">
        <v>64</v>
      </c>
      <c r="E490" s="11" t="s">
        <v>908</v>
      </c>
      <c r="F490" s="11" t="s">
        <v>909</v>
      </c>
      <c r="G490" s="11" t="s">
        <v>67</v>
      </c>
      <c r="H490" s="11" t="s">
        <v>16</v>
      </c>
    </row>
    <row r="491" hidden="1" customHeight="1" spans="1:8">
      <c r="A491" s="11">
        <f ca="1">ROWS(【河南省林业局】:A491)-1</f>
        <v>78</v>
      </c>
      <c r="B491" s="11" t="s">
        <v>907</v>
      </c>
      <c r="C491" s="11" t="s">
        <v>907</v>
      </c>
      <c r="D491" s="11" t="s">
        <v>64</v>
      </c>
      <c r="E491" s="11" t="s">
        <v>908</v>
      </c>
      <c r="F491" s="11" t="s">
        <v>910</v>
      </c>
      <c r="G491" s="11" t="s">
        <v>67</v>
      </c>
      <c r="H491" s="11" t="s">
        <v>16</v>
      </c>
    </row>
    <row r="492" hidden="1" customHeight="1" spans="1:8">
      <c r="A492" s="11">
        <f ca="1">ROWS(【河南省林业局】:A492)-1</f>
        <v>79</v>
      </c>
      <c r="B492" s="11" t="s">
        <v>911</v>
      </c>
      <c r="C492" s="11" t="s">
        <v>911</v>
      </c>
      <c r="D492" s="11" t="s">
        <v>64</v>
      </c>
      <c r="E492" s="11" t="s">
        <v>912</v>
      </c>
      <c r="F492" s="11" t="s">
        <v>913</v>
      </c>
      <c r="G492" s="11" t="s">
        <v>67</v>
      </c>
      <c r="H492" s="11" t="s">
        <v>16</v>
      </c>
    </row>
    <row r="493" hidden="1" customHeight="1" spans="1:8">
      <c r="A493" s="11">
        <f ca="1">ROWS(【河南省林业局】:A493)-1</f>
        <v>80</v>
      </c>
      <c r="B493" s="11" t="s">
        <v>911</v>
      </c>
      <c r="C493" s="11" t="s">
        <v>911</v>
      </c>
      <c r="D493" s="11" t="s">
        <v>64</v>
      </c>
      <c r="E493" s="11" t="s">
        <v>912</v>
      </c>
      <c r="F493" s="11" t="s">
        <v>914</v>
      </c>
      <c r="G493" s="11" t="s">
        <v>67</v>
      </c>
      <c r="H493" s="11" t="s">
        <v>16</v>
      </c>
    </row>
    <row r="494" hidden="1" customHeight="1" spans="1:8">
      <c r="A494" s="11">
        <f ca="1">ROWS(【河南省林业局】:A494)-1</f>
        <v>81</v>
      </c>
      <c r="B494" s="11" t="s">
        <v>915</v>
      </c>
      <c r="C494" s="11" t="s">
        <v>915</v>
      </c>
      <c r="D494" s="11" t="s">
        <v>87</v>
      </c>
      <c r="E494" s="11" t="s">
        <v>916</v>
      </c>
      <c r="F494" s="11" t="s">
        <v>917</v>
      </c>
      <c r="G494" s="11" t="s">
        <v>67</v>
      </c>
      <c r="H494" s="11" t="s">
        <v>16</v>
      </c>
    </row>
    <row r="495" customHeight="1" spans="1:8">
      <c r="A495" s="11">
        <f ca="1">ROWS(【河南省林业局】:A495)-1</f>
        <v>82</v>
      </c>
      <c r="B495" s="11" t="s">
        <v>915</v>
      </c>
      <c r="C495" s="11" t="s">
        <v>915</v>
      </c>
      <c r="D495" s="11" t="s">
        <v>87</v>
      </c>
      <c r="E495" s="11" t="s">
        <v>916</v>
      </c>
      <c r="F495" s="11" t="s">
        <v>918</v>
      </c>
      <c r="G495" s="11" t="s">
        <v>126</v>
      </c>
      <c r="H495" s="11" t="s">
        <v>16</v>
      </c>
    </row>
    <row r="496" hidden="1" customHeight="1" spans="1:8">
      <c r="A496" s="11">
        <f ca="1">ROWS(【河南省林业局】:A496)-1</f>
        <v>83</v>
      </c>
      <c r="B496" s="11" t="s">
        <v>919</v>
      </c>
      <c r="C496" s="11" t="s">
        <v>919</v>
      </c>
      <c r="D496" s="11" t="s">
        <v>98</v>
      </c>
      <c r="E496" s="11" t="s">
        <v>920</v>
      </c>
      <c r="F496" s="11" t="s">
        <v>919</v>
      </c>
      <c r="G496" s="11" t="s">
        <v>67</v>
      </c>
      <c r="H496" s="11" t="s">
        <v>16</v>
      </c>
    </row>
    <row r="497" hidden="1" customHeight="1" spans="1:8">
      <c r="A497" s="11">
        <f ca="1">ROWS(【河南省林业局】:A497)-1</f>
        <v>84</v>
      </c>
      <c r="B497" s="11" t="s">
        <v>921</v>
      </c>
      <c r="C497" s="11" t="s">
        <v>921</v>
      </c>
      <c r="D497" s="11" t="s">
        <v>98</v>
      </c>
      <c r="E497" s="11" t="s">
        <v>922</v>
      </c>
      <c r="F497" s="11" t="s">
        <v>921</v>
      </c>
      <c r="G497" s="11" t="s">
        <v>67</v>
      </c>
      <c r="H497" s="11" t="s">
        <v>16</v>
      </c>
    </row>
    <row r="498" customHeight="1" spans="1:8">
      <c r="A498" s="11">
        <f ca="1">ROWS(【河南省林业局】:A498)-1</f>
        <v>85</v>
      </c>
      <c r="B498" s="11" t="s">
        <v>923</v>
      </c>
      <c r="C498" s="11" t="s">
        <v>923</v>
      </c>
      <c r="D498" s="11" t="s">
        <v>64</v>
      </c>
      <c r="E498" s="11" t="s">
        <v>924</v>
      </c>
      <c r="F498" s="11" t="s">
        <v>925</v>
      </c>
      <c r="G498" s="11" t="s">
        <v>78</v>
      </c>
      <c r="H498" s="11" t="s">
        <v>16</v>
      </c>
    </row>
    <row r="499" customHeight="1" spans="1:8">
      <c r="A499" s="11">
        <f ca="1">ROWS(【河南省林业局】:A499)-1</f>
        <v>86</v>
      </c>
      <c r="B499" s="11" t="s">
        <v>923</v>
      </c>
      <c r="C499" s="11" t="s">
        <v>923</v>
      </c>
      <c r="D499" s="11" t="s">
        <v>64</v>
      </c>
      <c r="E499" s="11" t="s">
        <v>924</v>
      </c>
      <c r="F499" s="11" t="s">
        <v>926</v>
      </c>
      <c r="G499" s="11" t="s">
        <v>78</v>
      </c>
      <c r="H499" s="11" t="s">
        <v>16</v>
      </c>
    </row>
    <row r="500" customHeight="1" spans="1:8">
      <c r="A500" s="11">
        <f ca="1">ROWS(【河南省林业局】:A500)-1</f>
        <v>87</v>
      </c>
      <c r="B500" s="11" t="s">
        <v>923</v>
      </c>
      <c r="C500" s="11" t="s">
        <v>923</v>
      </c>
      <c r="D500" s="11" t="s">
        <v>64</v>
      </c>
      <c r="E500" s="11" t="s">
        <v>924</v>
      </c>
      <c r="F500" s="11" t="s">
        <v>927</v>
      </c>
      <c r="G500" s="11" t="s">
        <v>78</v>
      </c>
      <c r="H500" s="11" t="s">
        <v>16</v>
      </c>
    </row>
    <row r="501" customHeight="1" spans="1:8">
      <c r="A501" s="11">
        <f ca="1">ROWS(【河南省林业局】:A501)-1</f>
        <v>88</v>
      </c>
      <c r="B501" s="11" t="s">
        <v>928</v>
      </c>
      <c r="C501" s="11" t="s">
        <v>928</v>
      </c>
      <c r="D501" s="11" t="s">
        <v>64</v>
      </c>
      <c r="E501" s="11" t="s">
        <v>929</v>
      </c>
      <c r="F501" s="11" t="s">
        <v>928</v>
      </c>
      <c r="G501" s="11" t="s">
        <v>78</v>
      </c>
      <c r="H501" s="11" t="s">
        <v>16</v>
      </c>
    </row>
    <row r="502" customHeight="1" spans="1:8">
      <c r="A502" s="11">
        <f ca="1">ROWS(【河南省林业局】:A502)-1</f>
        <v>89</v>
      </c>
      <c r="B502" s="11" t="s">
        <v>930</v>
      </c>
      <c r="C502" s="11" t="s">
        <v>930</v>
      </c>
      <c r="D502" s="11" t="s">
        <v>64</v>
      </c>
      <c r="E502" s="11" t="s">
        <v>931</v>
      </c>
      <c r="F502" s="11" t="s">
        <v>930</v>
      </c>
      <c r="G502" s="11" t="s">
        <v>126</v>
      </c>
      <c r="H502" s="11" t="s">
        <v>16</v>
      </c>
    </row>
    <row r="503" hidden="1" customHeight="1" spans="1:8">
      <c r="A503" s="11">
        <f ca="1">ROWS(【河南省林业局】:A503)-1</f>
        <v>90</v>
      </c>
      <c r="B503" s="79" t="s">
        <v>932</v>
      </c>
      <c r="C503" s="79" t="s">
        <v>933</v>
      </c>
      <c r="D503" s="79" t="s">
        <v>64</v>
      </c>
      <c r="E503" s="79" t="s">
        <v>781</v>
      </c>
      <c r="F503" s="79" t="s">
        <v>933</v>
      </c>
      <c r="G503" s="79" t="s">
        <v>67</v>
      </c>
      <c r="H503" s="79" t="s">
        <v>16</v>
      </c>
    </row>
    <row r="504" hidden="1" customHeight="1" spans="1:8">
      <c r="A504" s="11">
        <f ca="1">ROWS(【河南省林业局】:A504)-1</f>
        <v>91</v>
      </c>
      <c r="B504" s="79" t="s">
        <v>934</v>
      </c>
      <c r="C504" s="79" t="s">
        <v>935</v>
      </c>
      <c r="D504" s="79" t="s">
        <v>64</v>
      </c>
      <c r="E504" s="79" t="s">
        <v>936</v>
      </c>
      <c r="F504" s="79" t="s">
        <v>937</v>
      </c>
      <c r="G504" s="79" t="s">
        <v>67</v>
      </c>
      <c r="H504" s="79" t="s">
        <v>16</v>
      </c>
    </row>
    <row r="505" hidden="1" customHeight="1" spans="1:8">
      <c r="A505" s="11">
        <f ca="1">ROWS(【河南省林业局】:A505)-1</f>
        <v>92</v>
      </c>
      <c r="B505" s="79" t="s">
        <v>934</v>
      </c>
      <c r="C505" s="79" t="s">
        <v>935</v>
      </c>
      <c r="D505" s="79" t="s">
        <v>64</v>
      </c>
      <c r="E505" s="79" t="s">
        <v>936</v>
      </c>
      <c r="F505" s="79" t="s">
        <v>938</v>
      </c>
      <c r="G505" s="79" t="s">
        <v>67</v>
      </c>
      <c r="H505" s="79" t="s">
        <v>16</v>
      </c>
    </row>
    <row r="506" hidden="1" customHeight="1" spans="1:8">
      <c r="A506" s="11">
        <f ca="1">ROWS(【河南省林业局】:A506)-1</f>
        <v>93</v>
      </c>
      <c r="B506" s="79" t="s">
        <v>934</v>
      </c>
      <c r="C506" s="79" t="s">
        <v>935</v>
      </c>
      <c r="D506" s="79" t="s">
        <v>64</v>
      </c>
      <c r="E506" s="79" t="s">
        <v>936</v>
      </c>
      <c r="F506" s="79" t="s">
        <v>939</v>
      </c>
      <c r="G506" s="79" t="s">
        <v>67</v>
      </c>
      <c r="H506" s="79" t="s">
        <v>16</v>
      </c>
    </row>
    <row r="507" hidden="1" customHeight="1" spans="1:8">
      <c r="A507" s="11">
        <f ca="1">ROWS(【河南省林业局】:A507)-1</f>
        <v>94</v>
      </c>
      <c r="B507" s="79" t="s">
        <v>934</v>
      </c>
      <c r="C507" s="79" t="s">
        <v>940</v>
      </c>
      <c r="D507" s="79" t="s">
        <v>64</v>
      </c>
      <c r="E507" s="79" t="s">
        <v>941</v>
      </c>
      <c r="F507" s="79" t="s">
        <v>942</v>
      </c>
      <c r="G507" s="79" t="s">
        <v>67</v>
      </c>
      <c r="H507" s="79" t="s">
        <v>16</v>
      </c>
    </row>
    <row r="508" hidden="1" customHeight="1" spans="1:8">
      <c r="A508" s="11">
        <f ca="1">ROWS(【河南省林业局】:A508)-1</f>
        <v>95</v>
      </c>
      <c r="B508" s="79" t="s">
        <v>934</v>
      </c>
      <c r="C508" s="79" t="s">
        <v>940</v>
      </c>
      <c r="D508" s="79" t="s">
        <v>64</v>
      </c>
      <c r="E508" s="79" t="s">
        <v>943</v>
      </c>
      <c r="F508" s="79" t="s">
        <v>944</v>
      </c>
      <c r="G508" s="79" t="s">
        <v>67</v>
      </c>
      <c r="H508" s="79" t="s">
        <v>16</v>
      </c>
    </row>
    <row r="509" hidden="1" customHeight="1" spans="1:8">
      <c r="A509" s="11">
        <f ca="1">ROWS(【河南省林业局】:A509)-1</f>
        <v>96</v>
      </c>
      <c r="B509" s="79" t="s">
        <v>945</v>
      </c>
      <c r="C509" s="79" t="s">
        <v>946</v>
      </c>
      <c r="D509" s="79" t="s">
        <v>64</v>
      </c>
      <c r="E509" s="79" t="s">
        <v>947</v>
      </c>
      <c r="F509" s="79" t="s">
        <v>948</v>
      </c>
      <c r="G509" s="79" t="s">
        <v>67</v>
      </c>
      <c r="H509" s="79" t="s">
        <v>16</v>
      </c>
    </row>
    <row r="510" hidden="1" customHeight="1" spans="1:8">
      <c r="A510" s="11">
        <f ca="1">ROWS(【河南省林业局】:A510)-1</f>
        <v>97</v>
      </c>
      <c r="B510" s="79" t="s">
        <v>945</v>
      </c>
      <c r="C510" s="79" t="s">
        <v>946</v>
      </c>
      <c r="D510" s="79" t="s">
        <v>64</v>
      </c>
      <c r="E510" s="79" t="s">
        <v>947</v>
      </c>
      <c r="F510" s="79" t="s">
        <v>949</v>
      </c>
      <c r="G510" s="79" t="s">
        <v>67</v>
      </c>
      <c r="H510" s="79" t="s">
        <v>16</v>
      </c>
    </row>
    <row r="511" hidden="1" customHeight="1" spans="1:8">
      <c r="A511" s="11">
        <f ca="1">ROWS(【河南省林业局】:A511)-1</f>
        <v>98</v>
      </c>
      <c r="B511" s="79" t="s">
        <v>950</v>
      </c>
      <c r="C511" s="79" t="s">
        <v>951</v>
      </c>
      <c r="D511" s="79" t="s">
        <v>64</v>
      </c>
      <c r="E511" s="79" t="s">
        <v>952</v>
      </c>
      <c r="F511" s="79" t="s">
        <v>953</v>
      </c>
      <c r="G511" s="79" t="s">
        <v>67</v>
      </c>
      <c r="H511" s="79" t="s">
        <v>16</v>
      </c>
    </row>
    <row r="512" hidden="1" customHeight="1" spans="1:8">
      <c r="A512" s="11">
        <f ca="1">ROWS(【河南省林业局】:A512)-1</f>
        <v>99</v>
      </c>
      <c r="B512" s="79" t="s">
        <v>950</v>
      </c>
      <c r="C512" s="79" t="s">
        <v>954</v>
      </c>
      <c r="D512" s="79" t="s">
        <v>64</v>
      </c>
      <c r="E512" s="79" t="s">
        <v>955</v>
      </c>
      <c r="F512" s="79" t="s">
        <v>956</v>
      </c>
      <c r="G512" s="79" t="s">
        <v>67</v>
      </c>
      <c r="H512" s="79" t="s">
        <v>16</v>
      </c>
    </row>
    <row r="513" hidden="1" customHeight="1" spans="1:8">
      <c r="A513" s="104" t="s">
        <v>957</v>
      </c>
      <c r="B513" s="104"/>
      <c r="C513" s="104"/>
      <c r="D513" s="104"/>
      <c r="E513" s="104"/>
      <c r="F513" s="104"/>
      <c r="G513" s="104"/>
      <c r="H513" s="104"/>
    </row>
    <row r="514" hidden="1" customHeight="1" spans="1:8">
      <c r="A514" s="11">
        <f ca="1">ROWS(【河南省统计局】:A514)-1</f>
        <v>1</v>
      </c>
      <c r="B514" s="11" t="s">
        <v>958</v>
      </c>
      <c r="C514" s="11" t="s">
        <v>958</v>
      </c>
      <c r="D514" s="11" t="s">
        <v>64</v>
      </c>
      <c r="E514" s="11" t="s">
        <v>959</v>
      </c>
      <c r="F514" s="11" t="s">
        <v>960</v>
      </c>
      <c r="G514" s="11" t="s">
        <v>67</v>
      </c>
      <c r="H514" s="11" t="s">
        <v>20</v>
      </c>
    </row>
    <row r="515" hidden="1" customHeight="1" spans="1:8">
      <c r="A515" s="11">
        <f ca="1">ROWS(【河南省统计局】:A515)-1</f>
        <v>2</v>
      </c>
      <c r="B515" s="11" t="s">
        <v>958</v>
      </c>
      <c r="C515" s="11" t="s">
        <v>958</v>
      </c>
      <c r="D515" s="11" t="s">
        <v>64</v>
      </c>
      <c r="E515" s="11" t="s">
        <v>959</v>
      </c>
      <c r="F515" s="11" t="s">
        <v>961</v>
      </c>
      <c r="G515" s="11" t="s">
        <v>67</v>
      </c>
      <c r="H515" s="11" t="s">
        <v>20</v>
      </c>
    </row>
    <row r="516" hidden="1" customHeight="1" spans="1:8">
      <c r="A516" s="11">
        <f ca="1">ROWS(【河南省统计局】:A516)-1</f>
        <v>3</v>
      </c>
      <c r="B516" s="11" t="s">
        <v>958</v>
      </c>
      <c r="C516" s="11" t="s">
        <v>958</v>
      </c>
      <c r="D516" s="11" t="s">
        <v>64</v>
      </c>
      <c r="E516" s="11" t="s">
        <v>959</v>
      </c>
      <c r="F516" s="11" t="s">
        <v>962</v>
      </c>
      <c r="G516" s="11" t="s">
        <v>67</v>
      </c>
      <c r="H516" s="11" t="s">
        <v>20</v>
      </c>
    </row>
    <row r="517" hidden="1" customHeight="1" spans="1:8">
      <c r="A517" s="11">
        <f ca="1">ROWS(【河南省统计局】:A517)-1</f>
        <v>4</v>
      </c>
      <c r="B517" s="11" t="s">
        <v>958</v>
      </c>
      <c r="C517" s="11" t="s">
        <v>958</v>
      </c>
      <c r="D517" s="11" t="s">
        <v>64</v>
      </c>
      <c r="E517" s="11" t="s">
        <v>959</v>
      </c>
      <c r="F517" s="11" t="s">
        <v>963</v>
      </c>
      <c r="G517" s="11" t="s">
        <v>67</v>
      </c>
      <c r="H517" s="11" t="s">
        <v>20</v>
      </c>
    </row>
    <row r="518" hidden="1" customHeight="1" spans="1:8">
      <c r="A518" s="11">
        <f ca="1">ROWS(【河南省统计局】:A518)-1</f>
        <v>5</v>
      </c>
      <c r="B518" s="11" t="s">
        <v>958</v>
      </c>
      <c r="C518" s="11" t="s">
        <v>958</v>
      </c>
      <c r="D518" s="11" t="s">
        <v>64</v>
      </c>
      <c r="E518" s="11" t="s">
        <v>959</v>
      </c>
      <c r="F518" s="11" t="s">
        <v>964</v>
      </c>
      <c r="G518" s="11" t="s">
        <v>67</v>
      </c>
      <c r="H518" s="11" t="s">
        <v>20</v>
      </c>
    </row>
    <row r="519" hidden="1" customHeight="1" spans="1:8">
      <c r="A519" s="11">
        <f ca="1">ROWS(【河南省统计局】:A519)-1</f>
        <v>6</v>
      </c>
      <c r="B519" s="11" t="s">
        <v>965</v>
      </c>
      <c r="C519" s="11" t="s">
        <v>965</v>
      </c>
      <c r="D519" s="11" t="s">
        <v>64</v>
      </c>
      <c r="E519" s="11" t="s">
        <v>959</v>
      </c>
      <c r="F519" s="11" t="s">
        <v>966</v>
      </c>
      <c r="G519" s="11" t="s">
        <v>67</v>
      </c>
      <c r="H519" s="11" t="s">
        <v>20</v>
      </c>
    </row>
    <row r="520" hidden="1" customHeight="1" spans="1:8">
      <c r="A520" s="11">
        <f ca="1">ROWS(【河南省统计局】:A520)-1</f>
        <v>7</v>
      </c>
      <c r="B520" s="11" t="s">
        <v>965</v>
      </c>
      <c r="C520" s="11" t="s">
        <v>965</v>
      </c>
      <c r="D520" s="11" t="s">
        <v>64</v>
      </c>
      <c r="E520" s="11" t="s">
        <v>959</v>
      </c>
      <c r="F520" s="11" t="s">
        <v>967</v>
      </c>
      <c r="G520" s="11" t="s">
        <v>67</v>
      </c>
      <c r="H520" s="11" t="s">
        <v>20</v>
      </c>
    </row>
    <row r="521" customHeight="1" spans="1:8">
      <c r="A521" s="11">
        <f ca="1">ROWS(【河南省统计局】:A521)-1</f>
        <v>8</v>
      </c>
      <c r="B521" s="11" t="s">
        <v>968</v>
      </c>
      <c r="C521" s="11" t="s">
        <v>968</v>
      </c>
      <c r="D521" s="11" t="s">
        <v>611</v>
      </c>
      <c r="E521" s="11" t="s">
        <v>969</v>
      </c>
      <c r="F521" s="11" t="s">
        <v>968</v>
      </c>
      <c r="G521" s="11" t="s">
        <v>89</v>
      </c>
      <c r="H521" s="11" t="s">
        <v>20</v>
      </c>
    </row>
    <row r="522" customHeight="1" spans="1:8">
      <c r="A522" s="11">
        <f ca="1">ROWS(【河南省统计局】:A522)-1</f>
        <v>9</v>
      </c>
      <c r="B522" s="11" t="s">
        <v>970</v>
      </c>
      <c r="C522" s="11" t="s">
        <v>970</v>
      </c>
      <c r="D522" s="11" t="s">
        <v>611</v>
      </c>
      <c r="E522" s="11" t="s">
        <v>971</v>
      </c>
      <c r="F522" s="11" t="s">
        <v>970</v>
      </c>
      <c r="G522" s="11" t="s">
        <v>89</v>
      </c>
      <c r="H522" s="11" t="s">
        <v>20</v>
      </c>
    </row>
    <row r="523" customHeight="1" spans="1:8">
      <c r="A523" s="11">
        <f ca="1">ROWS(【河南省统计局】:A523)-1</f>
        <v>10</v>
      </c>
      <c r="B523" s="11" t="s">
        <v>972</v>
      </c>
      <c r="C523" s="11" t="s">
        <v>972</v>
      </c>
      <c r="D523" s="11" t="s">
        <v>611</v>
      </c>
      <c r="E523" s="11" t="s">
        <v>973</v>
      </c>
      <c r="F523" s="11" t="s">
        <v>972</v>
      </c>
      <c r="G523" s="11" t="s">
        <v>89</v>
      </c>
      <c r="H523" s="11" t="s">
        <v>20</v>
      </c>
    </row>
    <row r="524" customHeight="1" spans="1:8">
      <c r="A524" s="11">
        <f ca="1">ROWS(【河南省统计局】:A524)-1</f>
        <v>11</v>
      </c>
      <c r="B524" s="11" t="s">
        <v>974</v>
      </c>
      <c r="C524" s="11" t="s">
        <v>974</v>
      </c>
      <c r="D524" s="11" t="s">
        <v>611</v>
      </c>
      <c r="E524" s="11" t="s">
        <v>975</v>
      </c>
      <c r="F524" s="11" t="s">
        <v>974</v>
      </c>
      <c r="G524" s="11" t="s">
        <v>89</v>
      </c>
      <c r="H524" s="11" t="s">
        <v>20</v>
      </c>
    </row>
    <row r="525" customHeight="1" spans="1:8">
      <c r="A525" s="11">
        <f ca="1">ROWS(【河南省统计局】:A525)-1</f>
        <v>12</v>
      </c>
      <c r="B525" s="11" t="s">
        <v>976</v>
      </c>
      <c r="C525" s="11" t="s">
        <v>976</v>
      </c>
      <c r="D525" s="11" t="s">
        <v>611</v>
      </c>
      <c r="E525" s="11" t="s">
        <v>977</v>
      </c>
      <c r="F525" s="11" t="s">
        <v>976</v>
      </c>
      <c r="G525" s="11" t="s">
        <v>89</v>
      </c>
      <c r="H525" s="11" t="s">
        <v>20</v>
      </c>
    </row>
    <row r="526" customHeight="1" spans="1:8">
      <c r="A526" s="11">
        <f ca="1">ROWS(【河南省统计局】:A526)-1</f>
        <v>13</v>
      </c>
      <c r="B526" s="11" t="s">
        <v>978</v>
      </c>
      <c r="C526" s="11" t="s">
        <v>978</v>
      </c>
      <c r="D526" s="11" t="s">
        <v>611</v>
      </c>
      <c r="E526" s="11" t="s">
        <v>979</v>
      </c>
      <c r="F526" s="11" t="s">
        <v>978</v>
      </c>
      <c r="G526" s="11" t="s">
        <v>89</v>
      </c>
      <c r="H526" s="11" t="s">
        <v>20</v>
      </c>
    </row>
    <row r="527" customHeight="1" spans="1:8">
      <c r="A527" s="11">
        <f ca="1">ROWS(【河南省统计局】:A527)-1</f>
        <v>14</v>
      </c>
      <c r="B527" s="11" t="s">
        <v>980</v>
      </c>
      <c r="C527" s="11" t="s">
        <v>980</v>
      </c>
      <c r="D527" s="11" t="s">
        <v>611</v>
      </c>
      <c r="E527" s="11" t="s">
        <v>981</v>
      </c>
      <c r="F527" s="11" t="s">
        <v>980</v>
      </c>
      <c r="G527" s="11" t="s">
        <v>89</v>
      </c>
      <c r="H527" s="11" t="s">
        <v>20</v>
      </c>
    </row>
    <row r="528" hidden="1" customHeight="1" spans="1:8">
      <c r="A528" s="104" t="s">
        <v>982</v>
      </c>
      <c r="B528" s="104"/>
      <c r="C528" s="104"/>
      <c r="D528" s="104"/>
      <c r="E528" s="104"/>
      <c r="F528" s="104"/>
      <c r="G528" s="104"/>
      <c r="H528" s="104"/>
    </row>
    <row r="529" hidden="1" customHeight="1" spans="1:8">
      <c r="A529" s="11">
        <f ca="1">ROWS(【河南省应急管理厅】:A529)-1</f>
        <v>1</v>
      </c>
      <c r="B529" s="11" t="s">
        <v>983</v>
      </c>
      <c r="C529" s="11" t="s">
        <v>984</v>
      </c>
      <c r="D529" s="11" t="s">
        <v>64</v>
      </c>
      <c r="E529" s="11" t="s">
        <v>985</v>
      </c>
      <c r="F529" s="11" t="s">
        <v>986</v>
      </c>
      <c r="G529" s="11" t="s">
        <v>67</v>
      </c>
      <c r="H529" s="12" t="s">
        <v>12</v>
      </c>
    </row>
    <row r="530" hidden="1" customHeight="1" spans="1:8">
      <c r="A530" s="11">
        <f ca="1">ROWS(【河南省应急管理厅】:A530)-1</f>
        <v>2</v>
      </c>
      <c r="B530" s="11" t="s">
        <v>983</v>
      </c>
      <c r="C530" s="11" t="s">
        <v>984</v>
      </c>
      <c r="D530" s="11" t="s">
        <v>64</v>
      </c>
      <c r="E530" s="11" t="s">
        <v>987</v>
      </c>
      <c r="F530" s="11" t="s">
        <v>988</v>
      </c>
      <c r="G530" s="11" t="s">
        <v>67</v>
      </c>
      <c r="H530" s="12" t="s">
        <v>12</v>
      </c>
    </row>
    <row r="531" hidden="1" customHeight="1" spans="1:8">
      <c r="A531" s="11">
        <f ca="1">ROWS(【河南省应急管理厅】:A531)-1</f>
        <v>3</v>
      </c>
      <c r="B531" s="11" t="s">
        <v>983</v>
      </c>
      <c r="C531" s="11" t="s">
        <v>984</v>
      </c>
      <c r="D531" s="11" t="s">
        <v>64</v>
      </c>
      <c r="E531" s="11" t="s">
        <v>989</v>
      </c>
      <c r="F531" s="11" t="s">
        <v>990</v>
      </c>
      <c r="G531" s="11" t="s">
        <v>67</v>
      </c>
      <c r="H531" s="12" t="s">
        <v>12</v>
      </c>
    </row>
    <row r="532" hidden="1" customHeight="1" spans="1:8">
      <c r="A532" s="11">
        <f ca="1">ROWS(【河南省应急管理厅】:A532)-1</f>
        <v>4</v>
      </c>
      <c r="B532" s="11" t="s">
        <v>983</v>
      </c>
      <c r="C532" s="11" t="s">
        <v>984</v>
      </c>
      <c r="D532" s="11" t="s">
        <v>64</v>
      </c>
      <c r="E532" s="11" t="s">
        <v>989</v>
      </c>
      <c r="F532" s="11" t="s">
        <v>991</v>
      </c>
      <c r="G532" s="11" t="s">
        <v>67</v>
      </c>
      <c r="H532" s="12" t="s">
        <v>12</v>
      </c>
    </row>
    <row r="533" hidden="1" customHeight="1" spans="1:8">
      <c r="A533" s="11">
        <f ca="1">ROWS(【河南省应急管理厅】:A533)-1</f>
        <v>5</v>
      </c>
      <c r="B533" s="11" t="s">
        <v>983</v>
      </c>
      <c r="C533" s="11" t="s">
        <v>984</v>
      </c>
      <c r="D533" s="11" t="s">
        <v>64</v>
      </c>
      <c r="E533" s="11" t="s">
        <v>989</v>
      </c>
      <c r="F533" s="11" t="s">
        <v>992</v>
      </c>
      <c r="G533" s="11" t="s">
        <v>67</v>
      </c>
      <c r="H533" s="12" t="s">
        <v>12</v>
      </c>
    </row>
    <row r="534" hidden="1" customHeight="1" spans="1:8">
      <c r="A534" s="11">
        <f ca="1">ROWS(【河南省应急管理厅】:A534)-1</f>
        <v>6</v>
      </c>
      <c r="B534" s="11" t="s">
        <v>983</v>
      </c>
      <c r="C534" s="11" t="s">
        <v>984</v>
      </c>
      <c r="D534" s="11" t="s">
        <v>64</v>
      </c>
      <c r="E534" s="11" t="s">
        <v>989</v>
      </c>
      <c r="F534" s="11" t="s">
        <v>993</v>
      </c>
      <c r="G534" s="11" t="s">
        <v>67</v>
      </c>
      <c r="H534" s="12" t="s">
        <v>12</v>
      </c>
    </row>
    <row r="535" hidden="1" customHeight="1" spans="1:8">
      <c r="A535" s="11">
        <f ca="1">ROWS(【河南省应急管理厅】:A535)-1</f>
        <v>7</v>
      </c>
      <c r="B535" s="11" t="s">
        <v>983</v>
      </c>
      <c r="C535" s="11" t="s">
        <v>984</v>
      </c>
      <c r="D535" s="11" t="s">
        <v>64</v>
      </c>
      <c r="E535" s="11" t="s">
        <v>989</v>
      </c>
      <c r="F535" s="11" t="s">
        <v>994</v>
      </c>
      <c r="G535" s="11" t="s">
        <v>67</v>
      </c>
      <c r="H535" s="12" t="s">
        <v>12</v>
      </c>
    </row>
    <row r="536" hidden="1" customHeight="1" spans="1:8">
      <c r="A536" s="11">
        <f ca="1">ROWS(【河南省应急管理厅】:A536)-1</f>
        <v>8</v>
      </c>
      <c r="B536" s="11" t="s">
        <v>983</v>
      </c>
      <c r="C536" s="11" t="s">
        <v>984</v>
      </c>
      <c r="D536" s="11" t="s">
        <v>64</v>
      </c>
      <c r="E536" s="11" t="s">
        <v>989</v>
      </c>
      <c r="F536" s="11" t="s">
        <v>995</v>
      </c>
      <c r="G536" s="11" t="s">
        <v>67</v>
      </c>
      <c r="H536" s="12" t="s">
        <v>12</v>
      </c>
    </row>
    <row r="537" hidden="1" customHeight="1" spans="1:8">
      <c r="A537" s="11">
        <f ca="1">ROWS(【河南省应急管理厅】:A537)-1</f>
        <v>9</v>
      </c>
      <c r="B537" s="11" t="s">
        <v>983</v>
      </c>
      <c r="C537" s="11" t="s">
        <v>984</v>
      </c>
      <c r="D537" s="11" t="s">
        <v>64</v>
      </c>
      <c r="E537" s="11" t="s">
        <v>989</v>
      </c>
      <c r="F537" s="11" t="s">
        <v>996</v>
      </c>
      <c r="G537" s="11" t="s">
        <v>67</v>
      </c>
      <c r="H537" s="12" t="s">
        <v>12</v>
      </c>
    </row>
    <row r="538" hidden="1" customHeight="1" spans="1:8">
      <c r="A538" s="11">
        <f ca="1">ROWS(【河南省应急管理厅】:A538)-1</f>
        <v>10</v>
      </c>
      <c r="B538" s="11" t="s">
        <v>983</v>
      </c>
      <c r="C538" s="11" t="s">
        <v>984</v>
      </c>
      <c r="D538" s="11" t="s">
        <v>64</v>
      </c>
      <c r="E538" s="11" t="s">
        <v>989</v>
      </c>
      <c r="F538" s="11" t="s">
        <v>997</v>
      </c>
      <c r="G538" s="11" t="s">
        <v>67</v>
      </c>
      <c r="H538" s="12" t="s">
        <v>12</v>
      </c>
    </row>
    <row r="539" hidden="1" customHeight="1" spans="1:8">
      <c r="A539" s="11">
        <f ca="1">ROWS(【河南省应急管理厅】:A539)-1</f>
        <v>11</v>
      </c>
      <c r="B539" s="11" t="s">
        <v>983</v>
      </c>
      <c r="C539" s="11" t="s">
        <v>984</v>
      </c>
      <c r="D539" s="11" t="s">
        <v>64</v>
      </c>
      <c r="E539" s="11" t="s">
        <v>998</v>
      </c>
      <c r="F539" s="11" t="s">
        <v>999</v>
      </c>
      <c r="G539" s="11" t="s">
        <v>67</v>
      </c>
      <c r="H539" s="12" t="s">
        <v>12</v>
      </c>
    </row>
    <row r="540" hidden="1" customHeight="1" spans="1:8">
      <c r="A540" s="11">
        <f ca="1">ROWS(【河南省应急管理厅】:A540)-1</f>
        <v>12</v>
      </c>
      <c r="B540" s="11" t="s">
        <v>983</v>
      </c>
      <c r="C540" s="11" t="s">
        <v>1000</v>
      </c>
      <c r="D540" s="11" t="s">
        <v>64</v>
      </c>
      <c r="E540" s="11" t="s">
        <v>985</v>
      </c>
      <c r="F540" s="11" t="s">
        <v>1001</v>
      </c>
      <c r="G540" s="11" t="s">
        <v>67</v>
      </c>
      <c r="H540" s="12" t="s">
        <v>12</v>
      </c>
    </row>
    <row r="541" hidden="1" customHeight="1" spans="1:8">
      <c r="A541" s="11">
        <f ca="1">ROWS(【河南省应急管理厅】:A541)-1</f>
        <v>13</v>
      </c>
      <c r="B541" s="11" t="s">
        <v>983</v>
      </c>
      <c r="C541" s="11" t="s">
        <v>1000</v>
      </c>
      <c r="D541" s="11" t="s">
        <v>64</v>
      </c>
      <c r="E541" s="11" t="s">
        <v>987</v>
      </c>
      <c r="F541" s="11" t="s">
        <v>1002</v>
      </c>
      <c r="G541" s="11" t="s">
        <v>67</v>
      </c>
      <c r="H541" s="12" t="s">
        <v>12</v>
      </c>
    </row>
    <row r="542" hidden="1" customHeight="1" spans="1:8">
      <c r="A542" s="11">
        <f ca="1">ROWS(【河南省应急管理厅】:A542)-1</f>
        <v>14</v>
      </c>
      <c r="B542" s="11" t="s">
        <v>983</v>
      </c>
      <c r="C542" s="11" t="s">
        <v>1000</v>
      </c>
      <c r="D542" s="11" t="s">
        <v>64</v>
      </c>
      <c r="E542" s="11" t="s">
        <v>989</v>
      </c>
      <c r="F542" s="11" t="s">
        <v>1003</v>
      </c>
      <c r="G542" s="11" t="s">
        <v>67</v>
      </c>
      <c r="H542" s="12" t="s">
        <v>12</v>
      </c>
    </row>
    <row r="543" hidden="1" customHeight="1" spans="1:8">
      <c r="A543" s="11">
        <f ca="1">ROWS(【河南省应急管理厅】:A543)-1</f>
        <v>15</v>
      </c>
      <c r="B543" s="11" t="s">
        <v>983</v>
      </c>
      <c r="C543" s="11" t="s">
        <v>1000</v>
      </c>
      <c r="D543" s="11" t="s">
        <v>64</v>
      </c>
      <c r="E543" s="11" t="s">
        <v>989</v>
      </c>
      <c r="F543" s="11" t="s">
        <v>1004</v>
      </c>
      <c r="G543" s="11" t="s">
        <v>67</v>
      </c>
      <c r="H543" s="12" t="s">
        <v>12</v>
      </c>
    </row>
    <row r="544" hidden="1" customHeight="1" spans="1:8">
      <c r="A544" s="11">
        <f ca="1">ROWS(【河南省应急管理厅】:A544)-1</f>
        <v>16</v>
      </c>
      <c r="B544" s="11" t="s">
        <v>983</v>
      </c>
      <c r="C544" s="11" t="s">
        <v>1000</v>
      </c>
      <c r="D544" s="11" t="s">
        <v>64</v>
      </c>
      <c r="E544" s="11" t="s">
        <v>989</v>
      </c>
      <c r="F544" s="11" t="s">
        <v>1005</v>
      </c>
      <c r="G544" s="11" t="s">
        <v>67</v>
      </c>
      <c r="H544" s="12" t="s">
        <v>12</v>
      </c>
    </row>
    <row r="545" hidden="1" customHeight="1" spans="1:8">
      <c r="A545" s="11">
        <f ca="1">ROWS(【河南省应急管理厅】:A545)-1</f>
        <v>17</v>
      </c>
      <c r="B545" s="11" t="s">
        <v>983</v>
      </c>
      <c r="C545" s="11" t="s">
        <v>1000</v>
      </c>
      <c r="D545" s="11" t="s">
        <v>64</v>
      </c>
      <c r="E545" s="11" t="s">
        <v>989</v>
      </c>
      <c r="F545" s="11" t="s">
        <v>1006</v>
      </c>
      <c r="G545" s="11" t="s">
        <v>67</v>
      </c>
      <c r="H545" s="12" t="s">
        <v>12</v>
      </c>
    </row>
    <row r="546" hidden="1" customHeight="1" spans="1:8">
      <c r="A546" s="11">
        <f ca="1">ROWS(【河南省应急管理厅】:A546)-1</f>
        <v>18</v>
      </c>
      <c r="B546" s="11" t="s">
        <v>983</v>
      </c>
      <c r="C546" s="11" t="s">
        <v>1000</v>
      </c>
      <c r="D546" s="11" t="s">
        <v>64</v>
      </c>
      <c r="E546" s="11" t="s">
        <v>989</v>
      </c>
      <c r="F546" s="11" t="s">
        <v>1007</v>
      </c>
      <c r="G546" s="11" t="s">
        <v>67</v>
      </c>
      <c r="H546" s="12" t="s">
        <v>12</v>
      </c>
    </row>
    <row r="547" hidden="1" customHeight="1" spans="1:8">
      <c r="A547" s="11">
        <f ca="1">ROWS(【河南省应急管理厅】:A547)-1</f>
        <v>19</v>
      </c>
      <c r="B547" s="11" t="s">
        <v>983</v>
      </c>
      <c r="C547" s="11" t="s">
        <v>1000</v>
      </c>
      <c r="D547" s="11" t="s">
        <v>64</v>
      </c>
      <c r="E547" s="11" t="s">
        <v>989</v>
      </c>
      <c r="F547" s="11" t="s">
        <v>1008</v>
      </c>
      <c r="G547" s="11" t="s">
        <v>67</v>
      </c>
      <c r="H547" s="12" t="s">
        <v>12</v>
      </c>
    </row>
    <row r="548" hidden="1" customHeight="1" spans="1:8">
      <c r="A548" s="11">
        <f ca="1">ROWS(【河南省应急管理厅】:A548)-1</f>
        <v>20</v>
      </c>
      <c r="B548" s="11" t="s">
        <v>983</v>
      </c>
      <c r="C548" s="11" t="s">
        <v>1000</v>
      </c>
      <c r="D548" s="11" t="s">
        <v>64</v>
      </c>
      <c r="E548" s="11" t="s">
        <v>998</v>
      </c>
      <c r="F548" s="11" t="s">
        <v>1009</v>
      </c>
      <c r="G548" s="11" t="s">
        <v>67</v>
      </c>
      <c r="H548" s="12" t="s">
        <v>12</v>
      </c>
    </row>
    <row r="549" customHeight="1" spans="1:8">
      <c r="A549" s="11">
        <f ca="1">ROWS(【河南省应急管理厅】:A549)-1</f>
        <v>21</v>
      </c>
      <c r="B549" s="11" t="s">
        <v>1010</v>
      </c>
      <c r="C549" s="11" t="s">
        <v>1011</v>
      </c>
      <c r="D549" s="11" t="s">
        <v>64</v>
      </c>
      <c r="E549" s="11" t="s">
        <v>1012</v>
      </c>
      <c r="F549" s="11" t="s">
        <v>1013</v>
      </c>
      <c r="G549" s="11" t="s">
        <v>1014</v>
      </c>
      <c r="H549" s="12" t="s">
        <v>12</v>
      </c>
    </row>
    <row r="550" customHeight="1" spans="1:8">
      <c r="A550" s="11">
        <f ca="1">ROWS(【河南省应急管理厅】:A550)-1</f>
        <v>22</v>
      </c>
      <c r="B550" s="11" t="s">
        <v>1010</v>
      </c>
      <c r="C550" s="11" t="s">
        <v>1011</v>
      </c>
      <c r="D550" s="11" t="s">
        <v>64</v>
      </c>
      <c r="E550" s="11" t="s">
        <v>1012</v>
      </c>
      <c r="F550" s="11" t="s">
        <v>1015</v>
      </c>
      <c r="G550" s="11" t="s">
        <v>1014</v>
      </c>
      <c r="H550" s="12" t="s">
        <v>12</v>
      </c>
    </row>
    <row r="551" customHeight="1" spans="1:8">
      <c r="A551" s="11">
        <f ca="1">ROWS(【河南省应急管理厅】:A551)-1</f>
        <v>23</v>
      </c>
      <c r="B551" s="11" t="s">
        <v>1010</v>
      </c>
      <c r="C551" s="11" t="s">
        <v>1011</v>
      </c>
      <c r="D551" s="11" t="s">
        <v>64</v>
      </c>
      <c r="E551" s="11" t="s">
        <v>1012</v>
      </c>
      <c r="F551" s="11" t="s">
        <v>1016</v>
      </c>
      <c r="G551" s="11" t="s">
        <v>1014</v>
      </c>
      <c r="H551" s="12" t="s">
        <v>12</v>
      </c>
    </row>
    <row r="552" customHeight="1" spans="1:8">
      <c r="A552" s="11">
        <f ca="1">ROWS(【河南省应急管理厅】:A552)-1</f>
        <v>24</v>
      </c>
      <c r="B552" s="11" t="s">
        <v>1010</v>
      </c>
      <c r="C552" s="11" t="s">
        <v>1011</v>
      </c>
      <c r="D552" s="11" t="s">
        <v>64</v>
      </c>
      <c r="E552" s="11" t="s">
        <v>1012</v>
      </c>
      <c r="F552" s="11" t="s">
        <v>1017</v>
      </c>
      <c r="G552" s="11" t="s">
        <v>1014</v>
      </c>
      <c r="H552" s="12" t="s">
        <v>12</v>
      </c>
    </row>
    <row r="553" customHeight="1" spans="1:8">
      <c r="A553" s="11">
        <f ca="1">ROWS(【河南省应急管理厅】:A553)-1</f>
        <v>25</v>
      </c>
      <c r="B553" s="11" t="s">
        <v>1010</v>
      </c>
      <c r="C553" s="11" t="s">
        <v>1011</v>
      </c>
      <c r="D553" s="11" t="s">
        <v>64</v>
      </c>
      <c r="E553" s="11" t="s">
        <v>1012</v>
      </c>
      <c r="F553" s="11" t="s">
        <v>1018</v>
      </c>
      <c r="G553" s="11" t="s">
        <v>1014</v>
      </c>
      <c r="H553" s="12" t="s">
        <v>12</v>
      </c>
    </row>
    <row r="554" customHeight="1" spans="1:8">
      <c r="A554" s="11">
        <f ca="1">ROWS(【河南省应急管理厅】:A554)-1</f>
        <v>26</v>
      </c>
      <c r="B554" s="11" t="s">
        <v>1010</v>
      </c>
      <c r="C554" s="11" t="s">
        <v>1011</v>
      </c>
      <c r="D554" s="11" t="s">
        <v>64</v>
      </c>
      <c r="E554" s="11" t="s">
        <v>1012</v>
      </c>
      <c r="F554" s="11" t="s">
        <v>1019</v>
      </c>
      <c r="G554" s="11" t="s">
        <v>1014</v>
      </c>
      <c r="H554" s="12" t="s">
        <v>12</v>
      </c>
    </row>
    <row r="555" customHeight="1" spans="1:8">
      <c r="A555" s="11">
        <f ca="1">ROWS(【河南省应急管理厅】:A555)-1</f>
        <v>27</v>
      </c>
      <c r="B555" s="11" t="s">
        <v>1010</v>
      </c>
      <c r="C555" s="11" t="s">
        <v>1011</v>
      </c>
      <c r="D555" s="11" t="s">
        <v>64</v>
      </c>
      <c r="E555" s="11" t="s">
        <v>1012</v>
      </c>
      <c r="F555" s="11" t="s">
        <v>1020</v>
      </c>
      <c r="G555" s="11" t="s">
        <v>1014</v>
      </c>
      <c r="H555" s="12" t="s">
        <v>12</v>
      </c>
    </row>
    <row r="556" customHeight="1" spans="1:8">
      <c r="A556" s="11">
        <f ca="1">ROWS(【河南省应急管理厅】:A556)-1</f>
        <v>28</v>
      </c>
      <c r="B556" s="11" t="s">
        <v>1010</v>
      </c>
      <c r="C556" s="11" t="s">
        <v>1011</v>
      </c>
      <c r="D556" s="11" t="s">
        <v>64</v>
      </c>
      <c r="E556" s="11" t="s">
        <v>1012</v>
      </c>
      <c r="F556" s="11" t="s">
        <v>1021</v>
      </c>
      <c r="G556" s="11" t="s">
        <v>1014</v>
      </c>
      <c r="H556" s="12" t="s">
        <v>12</v>
      </c>
    </row>
    <row r="557" customHeight="1" spans="1:8">
      <c r="A557" s="11">
        <f ca="1">ROWS(【河南省应急管理厅】:A557)-1</f>
        <v>29</v>
      </c>
      <c r="B557" s="11" t="s">
        <v>1010</v>
      </c>
      <c r="C557" s="11" t="s">
        <v>1011</v>
      </c>
      <c r="D557" s="11" t="s">
        <v>64</v>
      </c>
      <c r="E557" s="11" t="s">
        <v>1022</v>
      </c>
      <c r="F557" s="11" t="s">
        <v>1023</v>
      </c>
      <c r="G557" s="11" t="s">
        <v>1014</v>
      </c>
      <c r="H557" s="12" t="s">
        <v>12</v>
      </c>
    </row>
    <row r="558" customHeight="1" spans="1:8">
      <c r="A558" s="11">
        <f ca="1">ROWS(【河南省应急管理厅】:A558)-1</f>
        <v>30</v>
      </c>
      <c r="B558" s="11" t="s">
        <v>1010</v>
      </c>
      <c r="C558" s="11" t="s">
        <v>1011</v>
      </c>
      <c r="D558" s="11" t="s">
        <v>64</v>
      </c>
      <c r="E558" s="11" t="s">
        <v>1022</v>
      </c>
      <c r="F558" s="11" t="s">
        <v>1024</v>
      </c>
      <c r="G558" s="11" t="s">
        <v>1014</v>
      </c>
      <c r="H558" s="12" t="s">
        <v>12</v>
      </c>
    </row>
    <row r="559" customHeight="1" spans="1:8">
      <c r="A559" s="11">
        <f ca="1">ROWS(【河南省应急管理厅】:A559)-1</f>
        <v>31</v>
      </c>
      <c r="B559" s="11" t="s">
        <v>1010</v>
      </c>
      <c r="C559" s="11" t="s">
        <v>1011</v>
      </c>
      <c r="D559" s="11" t="s">
        <v>64</v>
      </c>
      <c r="E559" s="11" t="s">
        <v>1022</v>
      </c>
      <c r="F559" s="11" t="s">
        <v>1025</v>
      </c>
      <c r="G559" s="11" t="s">
        <v>1014</v>
      </c>
      <c r="H559" s="12" t="s">
        <v>12</v>
      </c>
    </row>
    <row r="560" customHeight="1" spans="1:8">
      <c r="A560" s="11">
        <f ca="1">ROWS(【河南省应急管理厅】:A560)-1</f>
        <v>32</v>
      </c>
      <c r="B560" s="11" t="s">
        <v>1010</v>
      </c>
      <c r="C560" s="11" t="s">
        <v>1011</v>
      </c>
      <c r="D560" s="11" t="s">
        <v>64</v>
      </c>
      <c r="E560" s="11" t="s">
        <v>1022</v>
      </c>
      <c r="F560" s="11" t="s">
        <v>1026</v>
      </c>
      <c r="G560" s="11" t="s">
        <v>1014</v>
      </c>
      <c r="H560" s="12" t="s">
        <v>12</v>
      </c>
    </row>
    <row r="561" customHeight="1" spans="1:8">
      <c r="A561" s="11">
        <f ca="1">ROWS(【河南省应急管理厅】:A561)-1</f>
        <v>33</v>
      </c>
      <c r="B561" s="11" t="s">
        <v>1010</v>
      </c>
      <c r="C561" s="11" t="s">
        <v>1011</v>
      </c>
      <c r="D561" s="11" t="s">
        <v>64</v>
      </c>
      <c r="E561" s="11" t="s">
        <v>1022</v>
      </c>
      <c r="F561" s="11" t="s">
        <v>1027</v>
      </c>
      <c r="G561" s="11" t="s">
        <v>1014</v>
      </c>
      <c r="H561" s="12" t="s">
        <v>12</v>
      </c>
    </row>
    <row r="562" customHeight="1" spans="1:8">
      <c r="A562" s="11">
        <f ca="1">ROWS(【河南省应急管理厅】:A562)-1</f>
        <v>34</v>
      </c>
      <c r="B562" s="11" t="s">
        <v>1010</v>
      </c>
      <c r="C562" s="11" t="s">
        <v>1011</v>
      </c>
      <c r="D562" s="11" t="s">
        <v>64</v>
      </c>
      <c r="E562" s="11" t="s">
        <v>1022</v>
      </c>
      <c r="F562" s="11" t="s">
        <v>1028</v>
      </c>
      <c r="G562" s="11" t="s">
        <v>1014</v>
      </c>
      <c r="H562" s="12" t="s">
        <v>12</v>
      </c>
    </row>
    <row r="563" customHeight="1" spans="1:8">
      <c r="A563" s="11">
        <f ca="1">ROWS(【河南省应急管理厅】:A563)-1</f>
        <v>35</v>
      </c>
      <c r="B563" s="11" t="s">
        <v>1010</v>
      </c>
      <c r="C563" s="11" t="s">
        <v>1011</v>
      </c>
      <c r="D563" s="11" t="s">
        <v>64</v>
      </c>
      <c r="E563" s="11" t="s">
        <v>1022</v>
      </c>
      <c r="F563" s="11" t="s">
        <v>1029</v>
      </c>
      <c r="G563" s="11" t="s">
        <v>1014</v>
      </c>
      <c r="H563" s="12" t="s">
        <v>12</v>
      </c>
    </row>
    <row r="564" customHeight="1" spans="1:8">
      <c r="A564" s="11">
        <f ca="1">ROWS(【河南省应急管理厅】:A564)-1</f>
        <v>36</v>
      </c>
      <c r="B564" s="11" t="s">
        <v>1010</v>
      </c>
      <c r="C564" s="11" t="s">
        <v>1011</v>
      </c>
      <c r="D564" s="11" t="s">
        <v>64</v>
      </c>
      <c r="E564" s="11" t="s">
        <v>1022</v>
      </c>
      <c r="F564" s="11" t="s">
        <v>1030</v>
      </c>
      <c r="G564" s="11" t="s">
        <v>1014</v>
      </c>
      <c r="H564" s="12" t="s">
        <v>12</v>
      </c>
    </row>
    <row r="565" customHeight="1" spans="1:8">
      <c r="A565" s="11">
        <f ca="1">ROWS(【河南省应急管理厅】:A565)-1</f>
        <v>37</v>
      </c>
      <c r="B565" s="11" t="s">
        <v>1010</v>
      </c>
      <c r="C565" s="11" t="s">
        <v>1011</v>
      </c>
      <c r="D565" s="11" t="s">
        <v>64</v>
      </c>
      <c r="E565" s="11" t="s">
        <v>1031</v>
      </c>
      <c r="F565" s="11" t="s">
        <v>1032</v>
      </c>
      <c r="G565" s="11" t="s">
        <v>1014</v>
      </c>
      <c r="H565" s="12" t="s">
        <v>12</v>
      </c>
    </row>
    <row r="566" customHeight="1" spans="1:8">
      <c r="A566" s="11">
        <f ca="1">ROWS(【河南省应急管理厅】:A566)-1</f>
        <v>38</v>
      </c>
      <c r="B566" s="11" t="s">
        <v>1010</v>
      </c>
      <c r="C566" s="11" t="s">
        <v>1011</v>
      </c>
      <c r="D566" s="11" t="s">
        <v>64</v>
      </c>
      <c r="E566" s="11" t="s">
        <v>1033</v>
      </c>
      <c r="F566" s="11" t="s">
        <v>1034</v>
      </c>
      <c r="G566" s="11" t="s">
        <v>1014</v>
      </c>
      <c r="H566" s="12" t="s">
        <v>12</v>
      </c>
    </row>
    <row r="567" customHeight="1" spans="1:8">
      <c r="A567" s="11">
        <f ca="1">ROWS(【河南省应急管理厅】:A567)-1</f>
        <v>39</v>
      </c>
      <c r="B567" s="11" t="s">
        <v>1010</v>
      </c>
      <c r="C567" s="11" t="s">
        <v>1035</v>
      </c>
      <c r="D567" s="11" t="s">
        <v>64</v>
      </c>
      <c r="E567" s="11" t="s">
        <v>1036</v>
      </c>
      <c r="F567" s="11" t="s">
        <v>1037</v>
      </c>
      <c r="G567" s="11" t="s">
        <v>1014</v>
      </c>
      <c r="H567" s="12" t="s">
        <v>12</v>
      </c>
    </row>
    <row r="568" customHeight="1" spans="1:8">
      <c r="A568" s="11">
        <f ca="1">ROWS(【河南省应急管理厅】:A568)-1</f>
        <v>40</v>
      </c>
      <c r="B568" s="11" t="s">
        <v>1010</v>
      </c>
      <c r="C568" s="11" t="s">
        <v>1035</v>
      </c>
      <c r="D568" s="11" t="s">
        <v>64</v>
      </c>
      <c r="E568" s="11" t="s">
        <v>1036</v>
      </c>
      <c r="F568" s="11" t="s">
        <v>1038</v>
      </c>
      <c r="G568" s="11" t="s">
        <v>1014</v>
      </c>
      <c r="H568" s="12" t="s">
        <v>12</v>
      </c>
    </row>
    <row r="569" customHeight="1" spans="1:8">
      <c r="A569" s="11">
        <f ca="1">ROWS(【河南省应急管理厅】:A569)-1</f>
        <v>41</v>
      </c>
      <c r="B569" s="11" t="s">
        <v>1010</v>
      </c>
      <c r="C569" s="11" t="s">
        <v>1035</v>
      </c>
      <c r="D569" s="11" t="s">
        <v>64</v>
      </c>
      <c r="E569" s="11" t="s">
        <v>1039</v>
      </c>
      <c r="F569" s="11" t="s">
        <v>1040</v>
      </c>
      <c r="G569" s="11" t="s">
        <v>1014</v>
      </c>
      <c r="H569" s="12" t="s">
        <v>12</v>
      </c>
    </row>
    <row r="570" customHeight="1" spans="1:8">
      <c r="A570" s="11">
        <f ca="1">ROWS(【河南省应急管理厅】:A570)-1</f>
        <v>42</v>
      </c>
      <c r="B570" s="11" t="s">
        <v>1010</v>
      </c>
      <c r="C570" s="11" t="s">
        <v>1035</v>
      </c>
      <c r="D570" s="11" t="s">
        <v>64</v>
      </c>
      <c r="E570" s="11" t="s">
        <v>1039</v>
      </c>
      <c r="F570" s="11" t="s">
        <v>1041</v>
      </c>
      <c r="G570" s="11" t="s">
        <v>1014</v>
      </c>
      <c r="H570" s="12" t="s">
        <v>12</v>
      </c>
    </row>
    <row r="571" customHeight="1" spans="1:8">
      <c r="A571" s="11">
        <f ca="1">ROWS(【河南省应急管理厅】:A571)-1</f>
        <v>43</v>
      </c>
      <c r="B571" s="11" t="s">
        <v>1010</v>
      </c>
      <c r="C571" s="11" t="s">
        <v>1035</v>
      </c>
      <c r="D571" s="11" t="s">
        <v>64</v>
      </c>
      <c r="E571" s="11" t="s">
        <v>1039</v>
      </c>
      <c r="F571" s="11" t="s">
        <v>1042</v>
      </c>
      <c r="G571" s="11" t="s">
        <v>1014</v>
      </c>
      <c r="H571" s="12" t="s">
        <v>12</v>
      </c>
    </row>
    <row r="572" customHeight="1" spans="1:8">
      <c r="A572" s="11">
        <f ca="1">ROWS(【河南省应急管理厅】:A572)-1</f>
        <v>44</v>
      </c>
      <c r="B572" s="11" t="s">
        <v>1010</v>
      </c>
      <c r="C572" s="11" t="s">
        <v>1035</v>
      </c>
      <c r="D572" s="11" t="s">
        <v>64</v>
      </c>
      <c r="E572" s="11" t="s">
        <v>1039</v>
      </c>
      <c r="F572" s="11" t="s">
        <v>1043</v>
      </c>
      <c r="G572" s="11" t="s">
        <v>1014</v>
      </c>
      <c r="H572" s="12" t="s">
        <v>12</v>
      </c>
    </row>
    <row r="573" customHeight="1" spans="1:8">
      <c r="A573" s="11">
        <f ca="1">ROWS(【河南省应急管理厅】:A573)-1</f>
        <v>45</v>
      </c>
      <c r="B573" s="11" t="s">
        <v>1010</v>
      </c>
      <c r="C573" s="11" t="s">
        <v>1035</v>
      </c>
      <c r="D573" s="11" t="s">
        <v>64</v>
      </c>
      <c r="E573" s="11" t="s">
        <v>1044</v>
      </c>
      <c r="F573" s="11" t="s">
        <v>1045</v>
      </c>
      <c r="G573" s="11" t="s">
        <v>1014</v>
      </c>
      <c r="H573" s="12" t="s">
        <v>12</v>
      </c>
    </row>
    <row r="574" customHeight="1" spans="1:8">
      <c r="A574" s="11">
        <f ca="1">ROWS(【河南省应急管理厅】:A574)-1</f>
        <v>46</v>
      </c>
      <c r="B574" s="11" t="s">
        <v>1010</v>
      </c>
      <c r="C574" s="11" t="s">
        <v>1035</v>
      </c>
      <c r="D574" s="11" t="s">
        <v>64</v>
      </c>
      <c r="E574" s="11" t="s">
        <v>1044</v>
      </c>
      <c r="F574" s="11" t="s">
        <v>1046</v>
      </c>
      <c r="G574" s="11" t="s">
        <v>1014</v>
      </c>
      <c r="H574" s="12" t="s">
        <v>12</v>
      </c>
    </row>
    <row r="575" customHeight="1" spans="1:8">
      <c r="A575" s="11">
        <f ca="1">ROWS(【河南省应急管理厅】:A575)-1</f>
        <v>47</v>
      </c>
      <c r="B575" s="11" t="s">
        <v>1010</v>
      </c>
      <c r="C575" s="11" t="s">
        <v>1035</v>
      </c>
      <c r="D575" s="11" t="s">
        <v>64</v>
      </c>
      <c r="E575" s="11" t="s">
        <v>1047</v>
      </c>
      <c r="F575" s="11" t="s">
        <v>1048</v>
      </c>
      <c r="G575" s="11" t="s">
        <v>1014</v>
      </c>
      <c r="H575" s="12" t="s">
        <v>12</v>
      </c>
    </row>
    <row r="576" customHeight="1" spans="1:8">
      <c r="A576" s="11">
        <f ca="1">ROWS(【河南省应急管理厅】:A576)-1</f>
        <v>48</v>
      </c>
      <c r="B576" s="11" t="s">
        <v>1049</v>
      </c>
      <c r="C576" s="11" t="s">
        <v>1049</v>
      </c>
      <c r="D576" s="11" t="s">
        <v>64</v>
      </c>
      <c r="E576" s="11" t="s">
        <v>1050</v>
      </c>
      <c r="F576" s="11" t="s">
        <v>1051</v>
      </c>
      <c r="G576" s="11" t="s">
        <v>487</v>
      </c>
      <c r="H576" s="12" t="s">
        <v>12</v>
      </c>
    </row>
    <row r="577" customHeight="1" spans="1:8">
      <c r="A577" s="11">
        <f ca="1">ROWS(【河南省应急管理厅】:A577)-1</f>
        <v>49</v>
      </c>
      <c r="B577" s="11" t="s">
        <v>1049</v>
      </c>
      <c r="C577" s="11" t="s">
        <v>1049</v>
      </c>
      <c r="D577" s="11" t="s">
        <v>64</v>
      </c>
      <c r="E577" s="11" t="s">
        <v>1052</v>
      </c>
      <c r="F577" s="11" t="s">
        <v>1053</v>
      </c>
      <c r="G577" s="11" t="s">
        <v>487</v>
      </c>
      <c r="H577" s="12" t="s">
        <v>12</v>
      </c>
    </row>
    <row r="578" customHeight="1" spans="1:8">
      <c r="A578" s="11">
        <f ca="1">ROWS(【河南省应急管理厅】:A578)-1</f>
        <v>50</v>
      </c>
      <c r="B578" s="11" t="s">
        <v>1049</v>
      </c>
      <c r="C578" s="11" t="s">
        <v>1049</v>
      </c>
      <c r="D578" s="11" t="s">
        <v>64</v>
      </c>
      <c r="E578" s="11" t="s">
        <v>1054</v>
      </c>
      <c r="F578" s="11" t="s">
        <v>1055</v>
      </c>
      <c r="G578" s="11" t="s">
        <v>487</v>
      </c>
      <c r="H578" s="12" t="s">
        <v>12</v>
      </c>
    </row>
    <row r="579" customHeight="1" spans="1:8">
      <c r="A579" s="11">
        <f ca="1">ROWS(【河南省应急管理厅】:A579)-1</f>
        <v>51</v>
      </c>
      <c r="B579" s="11" t="s">
        <v>1049</v>
      </c>
      <c r="C579" s="11" t="s">
        <v>1049</v>
      </c>
      <c r="D579" s="11" t="s">
        <v>64</v>
      </c>
      <c r="E579" s="11" t="s">
        <v>1054</v>
      </c>
      <c r="F579" s="11" t="s">
        <v>1056</v>
      </c>
      <c r="G579" s="11" t="s">
        <v>487</v>
      </c>
      <c r="H579" s="12" t="s">
        <v>12</v>
      </c>
    </row>
    <row r="580" customHeight="1" spans="1:8">
      <c r="A580" s="11">
        <f ca="1">ROWS(【河南省应急管理厅】:A580)-1</f>
        <v>52</v>
      </c>
      <c r="B580" s="11" t="s">
        <v>1049</v>
      </c>
      <c r="C580" s="11" t="s">
        <v>1049</v>
      </c>
      <c r="D580" s="11" t="s">
        <v>64</v>
      </c>
      <c r="E580" s="11" t="s">
        <v>1054</v>
      </c>
      <c r="F580" s="11" t="s">
        <v>1057</v>
      </c>
      <c r="G580" s="11" t="s">
        <v>487</v>
      </c>
      <c r="H580" s="12" t="s">
        <v>12</v>
      </c>
    </row>
    <row r="581" customHeight="1" spans="1:8">
      <c r="A581" s="11">
        <f ca="1">ROWS(【河南省应急管理厅】:A581)-1</f>
        <v>53</v>
      </c>
      <c r="B581" s="11" t="s">
        <v>1049</v>
      </c>
      <c r="C581" s="11" t="s">
        <v>1049</v>
      </c>
      <c r="D581" s="11" t="s">
        <v>64</v>
      </c>
      <c r="E581" s="11" t="s">
        <v>1054</v>
      </c>
      <c r="F581" s="11" t="s">
        <v>1058</v>
      </c>
      <c r="G581" s="11" t="s">
        <v>487</v>
      </c>
      <c r="H581" s="12" t="s">
        <v>12</v>
      </c>
    </row>
    <row r="582" customHeight="1" spans="1:8">
      <c r="A582" s="11">
        <f ca="1">ROWS(【河南省应急管理厅】:A582)-1</f>
        <v>54</v>
      </c>
      <c r="B582" s="11" t="s">
        <v>1049</v>
      </c>
      <c r="C582" s="11" t="s">
        <v>1049</v>
      </c>
      <c r="D582" s="11" t="s">
        <v>64</v>
      </c>
      <c r="E582" s="11" t="s">
        <v>1059</v>
      </c>
      <c r="F582" s="11" t="s">
        <v>1060</v>
      </c>
      <c r="G582" s="11" t="s">
        <v>487</v>
      </c>
      <c r="H582" s="12" t="s">
        <v>12</v>
      </c>
    </row>
    <row r="583" customHeight="1" spans="1:8">
      <c r="A583" s="11">
        <f ca="1">ROWS(【河南省应急管理厅】:A583)-1</f>
        <v>55</v>
      </c>
      <c r="B583" s="11" t="s">
        <v>1049</v>
      </c>
      <c r="C583" s="11" t="s">
        <v>1049</v>
      </c>
      <c r="D583" s="11" t="s">
        <v>64</v>
      </c>
      <c r="E583" s="11" t="s">
        <v>1059</v>
      </c>
      <c r="F583" s="11" t="s">
        <v>1061</v>
      </c>
      <c r="G583" s="11" t="s">
        <v>487</v>
      </c>
      <c r="H583" s="12" t="s">
        <v>12</v>
      </c>
    </row>
    <row r="584" customHeight="1" spans="1:8">
      <c r="A584" s="11">
        <f ca="1">ROWS(【河南省应急管理厅】:A584)-1</f>
        <v>56</v>
      </c>
      <c r="B584" s="11" t="s">
        <v>1049</v>
      </c>
      <c r="C584" s="11" t="s">
        <v>1049</v>
      </c>
      <c r="D584" s="11" t="s">
        <v>64</v>
      </c>
      <c r="E584" s="11" t="s">
        <v>1062</v>
      </c>
      <c r="F584" s="11" t="s">
        <v>1063</v>
      </c>
      <c r="G584" s="11" t="s">
        <v>487</v>
      </c>
      <c r="H584" s="12" t="s">
        <v>12</v>
      </c>
    </row>
    <row r="585" hidden="1" customHeight="1" spans="1:8">
      <c r="A585" s="11">
        <f ca="1">ROWS(【河南省应急管理厅】:A585)-1</f>
        <v>57</v>
      </c>
      <c r="B585" s="11" t="s">
        <v>1064</v>
      </c>
      <c r="C585" s="11" t="s">
        <v>1064</v>
      </c>
      <c r="D585" s="11" t="s">
        <v>64</v>
      </c>
      <c r="E585" s="11" t="s">
        <v>1065</v>
      </c>
      <c r="F585" s="11" t="s">
        <v>1066</v>
      </c>
      <c r="G585" s="11" t="s">
        <v>67</v>
      </c>
      <c r="H585" s="12" t="s">
        <v>12</v>
      </c>
    </row>
    <row r="586" hidden="1" customHeight="1" spans="1:8">
      <c r="A586" s="11">
        <f ca="1">ROWS(【河南省应急管理厅】:A586)-1</f>
        <v>58</v>
      </c>
      <c r="B586" s="11" t="s">
        <v>1064</v>
      </c>
      <c r="C586" s="11" t="s">
        <v>1064</v>
      </c>
      <c r="D586" s="11" t="s">
        <v>64</v>
      </c>
      <c r="E586" s="11" t="s">
        <v>1067</v>
      </c>
      <c r="F586" s="11" t="s">
        <v>1068</v>
      </c>
      <c r="G586" s="11" t="s">
        <v>67</v>
      </c>
      <c r="H586" s="12" t="s">
        <v>12</v>
      </c>
    </row>
    <row r="587" hidden="1" customHeight="1" spans="1:8">
      <c r="A587" s="11">
        <f ca="1">ROWS(【河南省应急管理厅】:A587)-1</f>
        <v>59</v>
      </c>
      <c r="B587" s="11" t="s">
        <v>1064</v>
      </c>
      <c r="C587" s="11" t="s">
        <v>1064</v>
      </c>
      <c r="D587" s="11" t="s">
        <v>64</v>
      </c>
      <c r="E587" s="11" t="s">
        <v>1069</v>
      </c>
      <c r="F587" s="11" t="s">
        <v>1070</v>
      </c>
      <c r="G587" s="11" t="s">
        <v>67</v>
      </c>
      <c r="H587" s="12" t="s">
        <v>12</v>
      </c>
    </row>
    <row r="588" hidden="1" customHeight="1" spans="1:8">
      <c r="A588" s="11">
        <f ca="1">ROWS(【河南省应急管理厅】:A588)-1</f>
        <v>60</v>
      </c>
      <c r="B588" s="11" t="s">
        <v>1064</v>
      </c>
      <c r="C588" s="11" t="s">
        <v>1064</v>
      </c>
      <c r="D588" s="11" t="s">
        <v>64</v>
      </c>
      <c r="E588" s="11" t="s">
        <v>1069</v>
      </c>
      <c r="F588" s="11" t="s">
        <v>1071</v>
      </c>
      <c r="G588" s="11" t="s">
        <v>67</v>
      </c>
      <c r="H588" s="12" t="s">
        <v>12</v>
      </c>
    </row>
    <row r="589" hidden="1" customHeight="1" spans="1:8">
      <c r="A589" s="11">
        <f ca="1">ROWS(【河南省应急管理厅】:A589)-1</f>
        <v>61</v>
      </c>
      <c r="B589" s="11" t="s">
        <v>1064</v>
      </c>
      <c r="C589" s="11" t="s">
        <v>1064</v>
      </c>
      <c r="D589" s="11" t="s">
        <v>64</v>
      </c>
      <c r="E589" s="11" t="s">
        <v>1069</v>
      </c>
      <c r="F589" s="11" t="s">
        <v>1072</v>
      </c>
      <c r="G589" s="11" t="s">
        <v>67</v>
      </c>
      <c r="H589" s="12" t="s">
        <v>12</v>
      </c>
    </row>
    <row r="590" hidden="1" customHeight="1" spans="1:8">
      <c r="A590" s="11">
        <f ca="1">ROWS(【河南省应急管理厅】:A590)-1</f>
        <v>62</v>
      </c>
      <c r="B590" s="11" t="s">
        <v>1064</v>
      </c>
      <c r="C590" s="11" t="s">
        <v>1064</v>
      </c>
      <c r="D590" s="11" t="s">
        <v>64</v>
      </c>
      <c r="E590" s="11" t="s">
        <v>1069</v>
      </c>
      <c r="F590" s="11" t="s">
        <v>1073</v>
      </c>
      <c r="G590" s="11" t="s">
        <v>67</v>
      </c>
      <c r="H590" s="12" t="s">
        <v>12</v>
      </c>
    </row>
    <row r="591" hidden="1" customHeight="1" spans="1:8">
      <c r="A591" s="11">
        <f ca="1">ROWS(【河南省应急管理厅】:A591)-1</f>
        <v>63</v>
      </c>
      <c r="B591" s="11" t="s">
        <v>1064</v>
      </c>
      <c r="C591" s="11" t="s">
        <v>1064</v>
      </c>
      <c r="D591" s="11" t="s">
        <v>64</v>
      </c>
      <c r="E591" s="11" t="s">
        <v>1074</v>
      </c>
      <c r="F591" s="11" t="s">
        <v>1075</v>
      </c>
      <c r="G591" s="11" t="s">
        <v>67</v>
      </c>
      <c r="H591" s="12" t="s">
        <v>12</v>
      </c>
    </row>
    <row r="592" hidden="1" customHeight="1" spans="1:8">
      <c r="A592" s="11">
        <f ca="1">ROWS(【河南省应急管理厅】:A592)-1</f>
        <v>64</v>
      </c>
      <c r="B592" s="11" t="s">
        <v>1076</v>
      </c>
      <c r="C592" s="11" t="s">
        <v>1076</v>
      </c>
      <c r="D592" s="11" t="s">
        <v>64</v>
      </c>
      <c r="E592" s="11" t="s">
        <v>1065</v>
      </c>
      <c r="F592" s="11" t="s">
        <v>1077</v>
      </c>
      <c r="G592" s="11" t="s">
        <v>67</v>
      </c>
      <c r="H592" s="12" t="s">
        <v>12</v>
      </c>
    </row>
    <row r="593" hidden="1" customHeight="1" spans="1:8">
      <c r="A593" s="11">
        <f ca="1">ROWS(【河南省应急管理厅】:A593)-1</f>
        <v>65</v>
      </c>
      <c r="B593" s="11" t="s">
        <v>1076</v>
      </c>
      <c r="C593" s="11" t="s">
        <v>1076</v>
      </c>
      <c r="D593" s="11" t="s">
        <v>64</v>
      </c>
      <c r="E593" s="11" t="s">
        <v>1067</v>
      </c>
      <c r="F593" s="11" t="s">
        <v>1078</v>
      </c>
      <c r="G593" s="11" t="s">
        <v>67</v>
      </c>
      <c r="H593" s="12" t="s">
        <v>12</v>
      </c>
    </row>
    <row r="594" hidden="1" customHeight="1" spans="1:8">
      <c r="A594" s="11">
        <f ca="1">ROWS(【河南省应急管理厅】:A594)-1</f>
        <v>66</v>
      </c>
      <c r="B594" s="11" t="s">
        <v>1076</v>
      </c>
      <c r="C594" s="11" t="s">
        <v>1076</v>
      </c>
      <c r="D594" s="11" t="s">
        <v>64</v>
      </c>
      <c r="E594" s="11" t="s">
        <v>1069</v>
      </c>
      <c r="F594" s="11" t="s">
        <v>1079</v>
      </c>
      <c r="G594" s="11" t="s">
        <v>67</v>
      </c>
      <c r="H594" s="12" t="s">
        <v>12</v>
      </c>
    </row>
    <row r="595" hidden="1" customHeight="1" spans="1:8">
      <c r="A595" s="11">
        <f ca="1">ROWS(【河南省应急管理厅】:A595)-1</f>
        <v>67</v>
      </c>
      <c r="B595" s="11" t="s">
        <v>1076</v>
      </c>
      <c r="C595" s="11" t="s">
        <v>1076</v>
      </c>
      <c r="D595" s="11" t="s">
        <v>64</v>
      </c>
      <c r="E595" s="11" t="s">
        <v>1069</v>
      </c>
      <c r="F595" s="11" t="s">
        <v>1080</v>
      </c>
      <c r="G595" s="11" t="s">
        <v>67</v>
      </c>
      <c r="H595" s="12" t="s">
        <v>12</v>
      </c>
    </row>
    <row r="596" hidden="1" customHeight="1" spans="1:8">
      <c r="A596" s="11">
        <f ca="1">ROWS(【河南省应急管理厅】:A596)-1</f>
        <v>68</v>
      </c>
      <c r="B596" s="11" t="s">
        <v>1076</v>
      </c>
      <c r="C596" s="11" t="s">
        <v>1076</v>
      </c>
      <c r="D596" s="11" t="s">
        <v>64</v>
      </c>
      <c r="E596" s="11" t="s">
        <v>1069</v>
      </c>
      <c r="F596" s="11" t="s">
        <v>1081</v>
      </c>
      <c r="G596" s="11" t="s">
        <v>67</v>
      </c>
      <c r="H596" s="12" t="s">
        <v>12</v>
      </c>
    </row>
    <row r="597" hidden="1" customHeight="1" spans="1:8">
      <c r="A597" s="11">
        <f ca="1">ROWS(【河南省应急管理厅】:A597)-1</f>
        <v>69</v>
      </c>
      <c r="B597" s="11" t="s">
        <v>1076</v>
      </c>
      <c r="C597" s="11" t="s">
        <v>1076</v>
      </c>
      <c r="D597" s="11" t="s">
        <v>64</v>
      </c>
      <c r="E597" s="11" t="s">
        <v>1069</v>
      </c>
      <c r="F597" s="11" t="s">
        <v>1082</v>
      </c>
      <c r="G597" s="11" t="s">
        <v>67</v>
      </c>
      <c r="H597" s="12" t="s">
        <v>12</v>
      </c>
    </row>
    <row r="598" hidden="1" customHeight="1" spans="1:8">
      <c r="A598" s="11">
        <f ca="1">ROWS(【河南省应急管理厅】:A598)-1</f>
        <v>70</v>
      </c>
      <c r="B598" s="11" t="s">
        <v>1076</v>
      </c>
      <c r="C598" s="11" t="s">
        <v>1076</v>
      </c>
      <c r="D598" s="11" t="s">
        <v>64</v>
      </c>
      <c r="E598" s="11" t="s">
        <v>1074</v>
      </c>
      <c r="F598" s="11" t="s">
        <v>1083</v>
      </c>
      <c r="G598" s="11" t="s">
        <v>67</v>
      </c>
      <c r="H598" s="12" t="s">
        <v>12</v>
      </c>
    </row>
    <row r="599" customHeight="1" spans="1:8">
      <c r="A599" s="11">
        <f ca="1">ROWS(【河南省应急管理厅】:A599)-1</f>
        <v>71</v>
      </c>
      <c r="B599" s="11" t="s">
        <v>1084</v>
      </c>
      <c r="C599" s="11" t="s">
        <v>1084</v>
      </c>
      <c r="D599" s="11" t="s">
        <v>64</v>
      </c>
      <c r="E599" s="11" t="s">
        <v>1085</v>
      </c>
      <c r="F599" s="11" t="s">
        <v>1086</v>
      </c>
      <c r="G599" s="11" t="s">
        <v>487</v>
      </c>
      <c r="H599" s="12" t="s">
        <v>12</v>
      </c>
    </row>
    <row r="600" customHeight="1" spans="1:8">
      <c r="A600" s="11">
        <f ca="1">ROWS(【河南省应急管理厅】:A600)-1</f>
        <v>72</v>
      </c>
      <c r="B600" s="11" t="s">
        <v>1084</v>
      </c>
      <c r="C600" s="11" t="s">
        <v>1084</v>
      </c>
      <c r="D600" s="11" t="s">
        <v>64</v>
      </c>
      <c r="E600" s="11" t="s">
        <v>1085</v>
      </c>
      <c r="F600" s="11" t="s">
        <v>1087</v>
      </c>
      <c r="G600" s="11" t="s">
        <v>126</v>
      </c>
      <c r="H600" s="12" t="s">
        <v>12</v>
      </c>
    </row>
    <row r="601" customHeight="1" spans="1:8">
      <c r="A601" s="11">
        <f ca="1">ROWS(【河南省应急管理厅】:A601)-1</f>
        <v>73</v>
      </c>
      <c r="B601" s="11" t="s">
        <v>1084</v>
      </c>
      <c r="C601" s="11" t="s">
        <v>1084</v>
      </c>
      <c r="D601" s="11" t="s">
        <v>64</v>
      </c>
      <c r="E601" s="11" t="s">
        <v>1088</v>
      </c>
      <c r="F601" s="11" t="s">
        <v>1089</v>
      </c>
      <c r="G601" s="11" t="s">
        <v>487</v>
      </c>
      <c r="H601" s="12" t="s">
        <v>12</v>
      </c>
    </row>
    <row r="602" customHeight="1" spans="1:8">
      <c r="A602" s="11">
        <f ca="1">ROWS(【河南省应急管理厅】:A602)-1</f>
        <v>74</v>
      </c>
      <c r="B602" s="11" t="s">
        <v>1084</v>
      </c>
      <c r="C602" s="11" t="s">
        <v>1084</v>
      </c>
      <c r="D602" s="11" t="s">
        <v>64</v>
      </c>
      <c r="E602" s="11" t="s">
        <v>1088</v>
      </c>
      <c r="F602" s="11" t="s">
        <v>1090</v>
      </c>
      <c r="G602" s="11" t="s">
        <v>126</v>
      </c>
      <c r="H602" s="12" t="s">
        <v>12</v>
      </c>
    </row>
    <row r="603" customHeight="1" spans="1:8">
      <c r="A603" s="11">
        <f ca="1">ROWS(【河南省应急管理厅】:A603)-1</f>
        <v>75</v>
      </c>
      <c r="B603" s="11" t="s">
        <v>1084</v>
      </c>
      <c r="C603" s="11" t="s">
        <v>1084</v>
      </c>
      <c r="D603" s="11" t="s">
        <v>64</v>
      </c>
      <c r="E603" s="11" t="s">
        <v>1091</v>
      </c>
      <c r="F603" s="11" t="s">
        <v>1092</v>
      </c>
      <c r="G603" s="11" t="s">
        <v>487</v>
      </c>
      <c r="H603" s="12" t="s">
        <v>12</v>
      </c>
    </row>
    <row r="604" customHeight="1" spans="1:8">
      <c r="A604" s="11">
        <f ca="1">ROWS(【河南省应急管理厅】:A604)-1</f>
        <v>76</v>
      </c>
      <c r="B604" s="11" t="s">
        <v>1084</v>
      </c>
      <c r="C604" s="11" t="s">
        <v>1084</v>
      </c>
      <c r="D604" s="11" t="s">
        <v>64</v>
      </c>
      <c r="E604" s="11" t="s">
        <v>1091</v>
      </c>
      <c r="F604" s="11" t="s">
        <v>1093</v>
      </c>
      <c r="G604" s="11" t="s">
        <v>126</v>
      </c>
      <c r="H604" s="12" t="s">
        <v>12</v>
      </c>
    </row>
    <row r="605" customHeight="1" spans="1:8">
      <c r="A605" s="11">
        <f ca="1">ROWS(【河南省应急管理厅】:A605)-1</f>
        <v>77</v>
      </c>
      <c r="B605" s="11" t="s">
        <v>1084</v>
      </c>
      <c r="C605" s="11" t="s">
        <v>1084</v>
      </c>
      <c r="D605" s="11" t="s">
        <v>64</v>
      </c>
      <c r="E605" s="11" t="s">
        <v>1094</v>
      </c>
      <c r="F605" s="11" t="s">
        <v>1095</v>
      </c>
      <c r="G605" s="11" t="s">
        <v>126</v>
      </c>
      <c r="H605" s="12" t="s">
        <v>12</v>
      </c>
    </row>
    <row r="606" customHeight="1" spans="1:8">
      <c r="A606" s="11">
        <f ca="1">ROWS(【河南省应急管理厅】:A606)-1</f>
        <v>78</v>
      </c>
      <c r="B606" s="11" t="s">
        <v>1084</v>
      </c>
      <c r="C606" s="11" t="s">
        <v>1084</v>
      </c>
      <c r="D606" s="11" t="s">
        <v>64</v>
      </c>
      <c r="E606" s="11" t="s">
        <v>1096</v>
      </c>
      <c r="F606" s="11" t="s">
        <v>1097</v>
      </c>
      <c r="G606" s="11" t="s">
        <v>126</v>
      </c>
      <c r="H606" s="12" t="s">
        <v>12</v>
      </c>
    </row>
    <row r="607" customHeight="1" spans="1:8">
      <c r="A607" s="11">
        <f ca="1">ROWS(【河南省应急管理厅】:A607)-1</f>
        <v>79</v>
      </c>
      <c r="B607" s="11" t="s">
        <v>1084</v>
      </c>
      <c r="C607" s="11" t="s">
        <v>1084</v>
      </c>
      <c r="D607" s="11" t="s">
        <v>64</v>
      </c>
      <c r="E607" s="11" t="s">
        <v>1096</v>
      </c>
      <c r="F607" s="11" t="s">
        <v>1098</v>
      </c>
      <c r="G607" s="11" t="s">
        <v>126</v>
      </c>
      <c r="H607" s="12" t="s">
        <v>12</v>
      </c>
    </row>
    <row r="608" customHeight="1" spans="1:8">
      <c r="A608" s="11">
        <f ca="1">ROWS(【河南省应急管理厅】:A608)-1</f>
        <v>80</v>
      </c>
      <c r="B608" s="11" t="s">
        <v>1084</v>
      </c>
      <c r="C608" s="11" t="s">
        <v>1084</v>
      </c>
      <c r="D608" s="11" t="s">
        <v>64</v>
      </c>
      <c r="E608" s="11" t="s">
        <v>1096</v>
      </c>
      <c r="F608" s="11" t="s">
        <v>1099</v>
      </c>
      <c r="G608" s="11" t="s">
        <v>126</v>
      </c>
      <c r="H608" s="12" t="s">
        <v>12</v>
      </c>
    </row>
    <row r="609" customHeight="1" spans="1:8">
      <c r="A609" s="11">
        <f ca="1">ROWS(【河南省应急管理厅】:A609)-1</f>
        <v>81</v>
      </c>
      <c r="B609" s="11" t="s">
        <v>1084</v>
      </c>
      <c r="C609" s="11" t="s">
        <v>1084</v>
      </c>
      <c r="D609" s="11" t="s">
        <v>64</v>
      </c>
      <c r="E609" s="11" t="s">
        <v>1096</v>
      </c>
      <c r="F609" s="11" t="s">
        <v>1100</v>
      </c>
      <c r="G609" s="11" t="s">
        <v>126</v>
      </c>
      <c r="H609" s="12" t="s">
        <v>12</v>
      </c>
    </row>
    <row r="610" hidden="1" customHeight="1" spans="1:8">
      <c r="A610" s="11">
        <f ca="1">ROWS(【河南省应急管理厅】:A610)-1</f>
        <v>82</v>
      </c>
      <c r="B610" s="11" t="s">
        <v>1084</v>
      </c>
      <c r="C610" s="11" t="s">
        <v>1084</v>
      </c>
      <c r="D610" s="11" t="s">
        <v>64</v>
      </c>
      <c r="E610" s="11" t="s">
        <v>1101</v>
      </c>
      <c r="F610" s="11" t="s">
        <v>1102</v>
      </c>
      <c r="G610" s="11" t="s">
        <v>520</v>
      </c>
      <c r="H610" s="11" t="s">
        <v>12</v>
      </c>
    </row>
    <row r="611" customHeight="1" spans="1:8">
      <c r="A611" s="11">
        <f ca="1">ROWS(【河南省应急管理厅】:A611)-1</f>
        <v>83</v>
      </c>
      <c r="B611" s="11" t="s">
        <v>1084</v>
      </c>
      <c r="C611" s="11" t="s">
        <v>1084</v>
      </c>
      <c r="D611" s="11" t="s">
        <v>64</v>
      </c>
      <c r="E611" s="11" t="s">
        <v>1103</v>
      </c>
      <c r="F611" s="11" t="s">
        <v>1104</v>
      </c>
      <c r="G611" s="11" t="s">
        <v>126</v>
      </c>
      <c r="H611" s="12" t="s">
        <v>12</v>
      </c>
    </row>
    <row r="612" customHeight="1" spans="1:8">
      <c r="A612" s="11">
        <f ca="1">ROWS(【河南省应急管理厅】:A612)-1</f>
        <v>84</v>
      </c>
      <c r="B612" s="11" t="s">
        <v>1105</v>
      </c>
      <c r="C612" s="11" t="s">
        <v>1106</v>
      </c>
      <c r="D612" s="11" t="s">
        <v>64</v>
      </c>
      <c r="E612" s="11" t="s">
        <v>1107</v>
      </c>
      <c r="F612" s="11" t="s">
        <v>1108</v>
      </c>
      <c r="G612" s="11" t="s">
        <v>487</v>
      </c>
      <c r="H612" s="12" t="s">
        <v>12</v>
      </c>
    </row>
    <row r="613" customHeight="1" spans="1:8">
      <c r="A613" s="11">
        <f ca="1">ROWS(【河南省应急管理厅】:A613)-1</f>
        <v>85</v>
      </c>
      <c r="B613" s="11" t="s">
        <v>1105</v>
      </c>
      <c r="C613" s="11" t="s">
        <v>1106</v>
      </c>
      <c r="D613" s="11" t="s">
        <v>64</v>
      </c>
      <c r="E613" s="11" t="s">
        <v>1109</v>
      </c>
      <c r="F613" s="11" t="s">
        <v>1110</v>
      </c>
      <c r="G613" s="11" t="s">
        <v>487</v>
      </c>
      <c r="H613" s="12" t="s">
        <v>12</v>
      </c>
    </row>
    <row r="614" customHeight="1" spans="1:8">
      <c r="A614" s="11">
        <f ca="1">ROWS(【河南省应急管理厅】:A614)-1</f>
        <v>86</v>
      </c>
      <c r="B614" s="11" t="s">
        <v>1105</v>
      </c>
      <c r="C614" s="11" t="s">
        <v>1106</v>
      </c>
      <c r="D614" s="11" t="s">
        <v>64</v>
      </c>
      <c r="E614" s="11" t="s">
        <v>1111</v>
      </c>
      <c r="F614" s="11" t="s">
        <v>1112</v>
      </c>
      <c r="G614" s="11" t="s">
        <v>487</v>
      </c>
      <c r="H614" s="12" t="s">
        <v>12</v>
      </c>
    </row>
    <row r="615" customHeight="1" spans="1:8">
      <c r="A615" s="11">
        <f ca="1">ROWS(【河南省应急管理厅】:A615)-1</f>
        <v>87</v>
      </c>
      <c r="B615" s="11" t="s">
        <v>1105</v>
      </c>
      <c r="C615" s="11" t="s">
        <v>1106</v>
      </c>
      <c r="D615" s="11" t="s">
        <v>64</v>
      </c>
      <c r="E615" s="11" t="s">
        <v>1111</v>
      </c>
      <c r="F615" s="11" t="s">
        <v>1113</v>
      </c>
      <c r="G615" s="11" t="s">
        <v>487</v>
      </c>
      <c r="H615" s="12" t="s">
        <v>12</v>
      </c>
    </row>
    <row r="616" customHeight="1" spans="1:8">
      <c r="A616" s="11">
        <f ca="1">ROWS(【河南省应急管理厅】:A616)-1</f>
        <v>88</v>
      </c>
      <c r="B616" s="11" t="s">
        <v>1105</v>
      </c>
      <c r="C616" s="11" t="s">
        <v>1106</v>
      </c>
      <c r="D616" s="11" t="s">
        <v>64</v>
      </c>
      <c r="E616" s="11" t="s">
        <v>1111</v>
      </c>
      <c r="F616" s="11" t="s">
        <v>1114</v>
      </c>
      <c r="G616" s="11" t="s">
        <v>487</v>
      </c>
      <c r="H616" s="12" t="s">
        <v>12</v>
      </c>
    </row>
    <row r="617" customHeight="1" spans="1:8">
      <c r="A617" s="11">
        <f ca="1">ROWS(【河南省应急管理厅】:A617)-1</f>
        <v>89</v>
      </c>
      <c r="B617" s="11" t="s">
        <v>1105</v>
      </c>
      <c r="C617" s="11" t="s">
        <v>1106</v>
      </c>
      <c r="D617" s="11" t="s">
        <v>64</v>
      </c>
      <c r="E617" s="11" t="s">
        <v>1111</v>
      </c>
      <c r="F617" s="11" t="s">
        <v>1115</v>
      </c>
      <c r="G617" s="11" t="s">
        <v>487</v>
      </c>
      <c r="H617" s="12" t="s">
        <v>12</v>
      </c>
    </row>
    <row r="618" customHeight="1" spans="1:8">
      <c r="A618" s="11">
        <f ca="1">ROWS(【河南省应急管理厅】:A618)-1</f>
        <v>90</v>
      </c>
      <c r="B618" s="11" t="s">
        <v>1105</v>
      </c>
      <c r="C618" s="11" t="s">
        <v>1106</v>
      </c>
      <c r="D618" s="11" t="s">
        <v>64</v>
      </c>
      <c r="E618" s="11" t="s">
        <v>1111</v>
      </c>
      <c r="F618" s="11" t="s">
        <v>1116</v>
      </c>
      <c r="G618" s="11" t="s">
        <v>487</v>
      </c>
      <c r="H618" s="12" t="s">
        <v>12</v>
      </c>
    </row>
    <row r="619" customHeight="1" spans="1:8">
      <c r="A619" s="11">
        <f ca="1">ROWS(【河南省应急管理厅】:A619)-1</f>
        <v>91</v>
      </c>
      <c r="B619" s="11" t="s">
        <v>1105</v>
      </c>
      <c r="C619" s="11" t="s">
        <v>1106</v>
      </c>
      <c r="D619" s="11" t="s">
        <v>64</v>
      </c>
      <c r="E619" s="11" t="s">
        <v>1111</v>
      </c>
      <c r="F619" s="11" t="s">
        <v>1117</v>
      </c>
      <c r="G619" s="11" t="s">
        <v>487</v>
      </c>
      <c r="H619" s="12" t="s">
        <v>12</v>
      </c>
    </row>
    <row r="620" customHeight="1" spans="1:8">
      <c r="A620" s="11">
        <f ca="1">ROWS(【河南省应急管理厅】:A620)-1</f>
        <v>92</v>
      </c>
      <c r="B620" s="11" t="s">
        <v>1105</v>
      </c>
      <c r="C620" s="11" t="s">
        <v>1106</v>
      </c>
      <c r="D620" s="11" t="s">
        <v>64</v>
      </c>
      <c r="E620" s="11" t="s">
        <v>1111</v>
      </c>
      <c r="F620" s="11" t="s">
        <v>1118</v>
      </c>
      <c r="G620" s="11" t="s">
        <v>487</v>
      </c>
      <c r="H620" s="12" t="s">
        <v>12</v>
      </c>
    </row>
    <row r="621" customHeight="1" spans="1:8">
      <c r="A621" s="11">
        <f ca="1">ROWS(【河南省应急管理厅】:A621)-1</f>
        <v>93</v>
      </c>
      <c r="B621" s="11" t="s">
        <v>1105</v>
      </c>
      <c r="C621" s="11" t="s">
        <v>1119</v>
      </c>
      <c r="D621" s="11" t="s">
        <v>64</v>
      </c>
      <c r="E621" s="11" t="s">
        <v>1107</v>
      </c>
      <c r="F621" s="11" t="s">
        <v>1120</v>
      </c>
      <c r="G621" s="11" t="s">
        <v>78</v>
      </c>
      <c r="H621" s="12" t="s">
        <v>12</v>
      </c>
    </row>
    <row r="622" customHeight="1" spans="1:8">
      <c r="A622" s="11">
        <f ca="1">ROWS(【河南省应急管理厅】:A622)-1</f>
        <v>94</v>
      </c>
      <c r="B622" s="11" t="s">
        <v>1121</v>
      </c>
      <c r="C622" s="11" t="s">
        <v>1121</v>
      </c>
      <c r="D622" s="11" t="s">
        <v>98</v>
      </c>
      <c r="E622" s="11" t="s">
        <v>1122</v>
      </c>
      <c r="F622" s="11" t="s">
        <v>1121</v>
      </c>
      <c r="G622" s="11" t="s">
        <v>487</v>
      </c>
      <c r="H622" s="12" t="s">
        <v>12</v>
      </c>
    </row>
    <row r="623" customHeight="1" spans="1:8">
      <c r="A623" s="11">
        <f ca="1">ROWS(【河南省应急管理厅】:A623)-1</f>
        <v>95</v>
      </c>
      <c r="B623" s="11" t="s">
        <v>1123</v>
      </c>
      <c r="C623" s="11" t="s">
        <v>1123</v>
      </c>
      <c r="D623" s="11" t="s">
        <v>98</v>
      </c>
      <c r="E623" s="11" t="s">
        <v>1122</v>
      </c>
      <c r="F623" s="11" t="s">
        <v>1123</v>
      </c>
      <c r="G623" s="11" t="s">
        <v>487</v>
      </c>
      <c r="H623" s="12" t="s">
        <v>12</v>
      </c>
    </row>
    <row r="624" customHeight="1" spans="1:8">
      <c r="A624" s="11">
        <f ca="1">ROWS(【河南省应急管理厅】:A624)-1</f>
        <v>96</v>
      </c>
      <c r="B624" s="11" t="s">
        <v>1124</v>
      </c>
      <c r="C624" s="11" t="s">
        <v>1124</v>
      </c>
      <c r="D624" s="11" t="s">
        <v>98</v>
      </c>
      <c r="E624" s="11" t="s">
        <v>1122</v>
      </c>
      <c r="F624" s="11" t="s">
        <v>1124</v>
      </c>
      <c r="G624" s="11" t="s">
        <v>487</v>
      </c>
      <c r="H624" s="12" t="s">
        <v>12</v>
      </c>
    </row>
    <row r="625" customHeight="1" spans="1:8">
      <c r="A625" s="11">
        <f ca="1">ROWS(【河南省应急管理厅】:A625)-1</f>
        <v>97</v>
      </c>
      <c r="B625" s="11" t="s">
        <v>1125</v>
      </c>
      <c r="C625" s="11" t="s">
        <v>1125</v>
      </c>
      <c r="D625" s="11" t="s">
        <v>98</v>
      </c>
      <c r="E625" s="11" t="s">
        <v>1122</v>
      </c>
      <c r="F625" s="11" t="s">
        <v>1125</v>
      </c>
      <c r="G625" s="11" t="s">
        <v>78</v>
      </c>
      <c r="H625" s="12" t="s">
        <v>12</v>
      </c>
    </row>
    <row r="626" customHeight="1" spans="1:8">
      <c r="A626" s="11">
        <f ca="1">ROWS(【河南省应急管理厅】:A626)-1</f>
        <v>98</v>
      </c>
      <c r="B626" s="12" t="s">
        <v>1126</v>
      </c>
      <c r="C626" s="12" t="s">
        <v>1126</v>
      </c>
      <c r="D626" s="11" t="s">
        <v>98</v>
      </c>
      <c r="E626" s="12" t="s">
        <v>1127</v>
      </c>
      <c r="F626" s="12" t="s">
        <v>1126</v>
      </c>
      <c r="G626" s="12" t="s">
        <v>89</v>
      </c>
      <c r="H626" s="12" t="s">
        <v>12</v>
      </c>
    </row>
    <row r="627" customHeight="1" spans="1:8">
      <c r="A627" s="11">
        <f ca="1">ROWS(【河南省应急管理厅】:A627)-1</f>
        <v>99</v>
      </c>
      <c r="B627" s="12" t="s">
        <v>1128</v>
      </c>
      <c r="C627" s="12" t="s">
        <v>1128</v>
      </c>
      <c r="D627" s="11" t="s">
        <v>98</v>
      </c>
      <c r="E627" s="12" t="s">
        <v>1129</v>
      </c>
      <c r="F627" s="12" t="s">
        <v>1128</v>
      </c>
      <c r="G627" s="12" t="s">
        <v>78</v>
      </c>
      <c r="H627" s="12" t="s">
        <v>12</v>
      </c>
    </row>
    <row r="628" customHeight="1" spans="1:8">
      <c r="A628" s="11">
        <f ca="1">ROWS(【河南省应急管理厅】:A628)-1</f>
        <v>100</v>
      </c>
      <c r="B628" s="11" t="s">
        <v>1130</v>
      </c>
      <c r="C628" s="11" t="s">
        <v>1130</v>
      </c>
      <c r="D628" s="12" t="s">
        <v>64</v>
      </c>
      <c r="E628" s="12" t="s">
        <v>1131</v>
      </c>
      <c r="F628" s="11" t="s">
        <v>1132</v>
      </c>
      <c r="G628" s="11" t="s">
        <v>1014</v>
      </c>
      <c r="H628" s="12" t="s">
        <v>12</v>
      </c>
    </row>
    <row r="629" customHeight="1" spans="1:8">
      <c r="A629" s="11">
        <f ca="1">ROWS(【河南省应急管理厅】:A629)-1</f>
        <v>101</v>
      </c>
      <c r="B629" s="11" t="s">
        <v>1130</v>
      </c>
      <c r="C629" s="11" t="s">
        <v>1130</v>
      </c>
      <c r="D629" s="12" t="s">
        <v>64</v>
      </c>
      <c r="E629" s="12" t="s">
        <v>1133</v>
      </c>
      <c r="F629" s="11" t="s">
        <v>1134</v>
      </c>
      <c r="G629" s="11" t="s">
        <v>1014</v>
      </c>
      <c r="H629" s="12" t="s">
        <v>12</v>
      </c>
    </row>
    <row r="630" customHeight="1" spans="1:8">
      <c r="A630" s="11">
        <f ca="1">ROWS(【河南省应急管理厅】:A630)-1</f>
        <v>102</v>
      </c>
      <c r="B630" s="11" t="s">
        <v>1130</v>
      </c>
      <c r="C630" s="11" t="s">
        <v>1130</v>
      </c>
      <c r="D630" s="12" t="s">
        <v>64</v>
      </c>
      <c r="E630" s="12" t="s">
        <v>1135</v>
      </c>
      <c r="F630" s="11" t="s">
        <v>1136</v>
      </c>
      <c r="G630" s="11" t="s">
        <v>1014</v>
      </c>
      <c r="H630" s="12" t="s">
        <v>12</v>
      </c>
    </row>
    <row r="631" customHeight="1" spans="1:8">
      <c r="A631" s="11">
        <f ca="1">ROWS(【河南省应急管理厅】:A631)-1</f>
        <v>103</v>
      </c>
      <c r="B631" s="11" t="s">
        <v>1130</v>
      </c>
      <c r="C631" s="11" t="s">
        <v>1130</v>
      </c>
      <c r="D631" s="12" t="s">
        <v>64</v>
      </c>
      <c r="E631" s="12" t="s">
        <v>1131</v>
      </c>
      <c r="F631" s="11" t="s">
        <v>1137</v>
      </c>
      <c r="G631" s="11" t="s">
        <v>1014</v>
      </c>
      <c r="H631" s="12" t="s">
        <v>12</v>
      </c>
    </row>
    <row r="632" customHeight="1" spans="1:8">
      <c r="A632" s="11">
        <f ca="1">ROWS(【河南省应急管理厅】:A632)-1</f>
        <v>104</v>
      </c>
      <c r="B632" s="12" t="s">
        <v>1138</v>
      </c>
      <c r="C632" s="11" t="s">
        <v>1139</v>
      </c>
      <c r="D632" s="12" t="s">
        <v>87</v>
      </c>
      <c r="E632" s="12" t="s">
        <v>1140</v>
      </c>
      <c r="F632" s="11" t="s">
        <v>1141</v>
      </c>
      <c r="G632" s="11" t="s">
        <v>1014</v>
      </c>
      <c r="H632" s="12" t="s">
        <v>12</v>
      </c>
    </row>
    <row r="633" customHeight="1" spans="1:8">
      <c r="A633" s="11">
        <f ca="1">ROWS(【河南省应急管理厅】:A633)-1</f>
        <v>105</v>
      </c>
      <c r="B633" s="12" t="s">
        <v>1138</v>
      </c>
      <c r="C633" s="11" t="s">
        <v>1139</v>
      </c>
      <c r="D633" s="12" t="s">
        <v>87</v>
      </c>
      <c r="E633" s="12" t="s">
        <v>1140</v>
      </c>
      <c r="F633" s="11" t="s">
        <v>1142</v>
      </c>
      <c r="G633" s="11" t="s">
        <v>1014</v>
      </c>
      <c r="H633" s="12" t="s">
        <v>12</v>
      </c>
    </row>
    <row r="634" customHeight="1" spans="1:8">
      <c r="A634" s="11">
        <f ca="1">ROWS(【河南省应急管理厅】:A634)-1</f>
        <v>106</v>
      </c>
      <c r="B634" s="12" t="s">
        <v>1138</v>
      </c>
      <c r="C634" s="11" t="s">
        <v>1139</v>
      </c>
      <c r="D634" s="12" t="s">
        <v>87</v>
      </c>
      <c r="E634" s="12" t="s">
        <v>1143</v>
      </c>
      <c r="F634" s="11" t="s">
        <v>1144</v>
      </c>
      <c r="G634" s="11" t="s">
        <v>1014</v>
      </c>
      <c r="H634" s="12" t="s">
        <v>12</v>
      </c>
    </row>
    <row r="635" customHeight="1" spans="1:8">
      <c r="A635" s="11">
        <f ca="1">ROWS(【河南省应急管理厅】:A635)-1</f>
        <v>107</v>
      </c>
      <c r="B635" s="12" t="s">
        <v>1138</v>
      </c>
      <c r="C635" s="11" t="s">
        <v>1139</v>
      </c>
      <c r="D635" s="12" t="s">
        <v>87</v>
      </c>
      <c r="E635" s="12" t="s">
        <v>1145</v>
      </c>
      <c r="F635" s="11" t="s">
        <v>1146</v>
      </c>
      <c r="G635" s="11" t="s">
        <v>1014</v>
      </c>
      <c r="H635" s="12" t="s">
        <v>12</v>
      </c>
    </row>
    <row r="636" customHeight="1" spans="1:8">
      <c r="A636" s="11">
        <f ca="1">ROWS(【河南省应急管理厅】:A636)-1</f>
        <v>108</v>
      </c>
      <c r="B636" s="12" t="s">
        <v>1138</v>
      </c>
      <c r="C636" s="11" t="s">
        <v>1139</v>
      </c>
      <c r="D636" s="12" t="s">
        <v>87</v>
      </c>
      <c r="E636" s="12" t="s">
        <v>1147</v>
      </c>
      <c r="F636" s="11" t="s">
        <v>1148</v>
      </c>
      <c r="G636" s="11" t="s">
        <v>1014</v>
      </c>
      <c r="H636" s="12" t="s">
        <v>12</v>
      </c>
    </row>
    <row r="637" customHeight="1" spans="1:8">
      <c r="A637" s="11">
        <f ca="1">ROWS(【河南省应急管理厅】:A637)-1</f>
        <v>109</v>
      </c>
      <c r="B637" s="12" t="s">
        <v>1138</v>
      </c>
      <c r="C637" s="11" t="s">
        <v>1139</v>
      </c>
      <c r="D637" s="12" t="s">
        <v>87</v>
      </c>
      <c r="E637" s="12" t="s">
        <v>1143</v>
      </c>
      <c r="F637" s="11" t="s">
        <v>1149</v>
      </c>
      <c r="G637" s="11" t="s">
        <v>1014</v>
      </c>
      <c r="H637" s="12" t="s">
        <v>12</v>
      </c>
    </row>
    <row r="638" customHeight="1" spans="1:8">
      <c r="A638" s="11">
        <f ca="1">ROWS(【河南省应急管理厅】:A638)-1</f>
        <v>110</v>
      </c>
      <c r="B638" s="12" t="s">
        <v>1138</v>
      </c>
      <c r="C638" s="11" t="s">
        <v>1139</v>
      </c>
      <c r="D638" s="12" t="s">
        <v>87</v>
      </c>
      <c r="E638" s="12" t="s">
        <v>1145</v>
      </c>
      <c r="F638" s="11" t="s">
        <v>1150</v>
      </c>
      <c r="G638" s="11" t="s">
        <v>1014</v>
      </c>
      <c r="H638" s="12" t="s">
        <v>12</v>
      </c>
    </row>
    <row r="639" customHeight="1" spans="1:8">
      <c r="A639" s="11">
        <f ca="1">ROWS(【河南省应急管理厅】:A639)-1</f>
        <v>111</v>
      </c>
      <c r="B639" s="12" t="s">
        <v>1138</v>
      </c>
      <c r="C639" s="11" t="s">
        <v>1139</v>
      </c>
      <c r="D639" s="12" t="s">
        <v>87</v>
      </c>
      <c r="E639" s="12" t="s">
        <v>1140</v>
      </c>
      <c r="F639" s="11" t="s">
        <v>1151</v>
      </c>
      <c r="G639" s="11" t="s">
        <v>1014</v>
      </c>
      <c r="H639" s="12" t="s">
        <v>12</v>
      </c>
    </row>
    <row r="640" customHeight="1" spans="1:8">
      <c r="A640" s="11">
        <f ca="1">ROWS(【河南省应急管理厅】:A640)-1</f>
        <v>112</v>
      </c>
      <c r="B640" s="12" t="s">
        <v>1138</v>
      </c>
      <c r="C640" s="11" t="s">
        <v>1139</v>
      </c>
      <c r="D640" s="12" t="s">
        <v>87</v>
      </c>
      <c r="E640" s="12" t="s">
        <v>1143</v>
      </c>
      <c r="F640" s="11" t="s">
        <v>1152</v>
      </c>
      <c r="G640" s="11" t="s">
        <v>1014</v>
      </c>
      <c r="H640" s="12" t="s">
        <v>12</v>
      </c>
    </row>
    <row r="641" customHeight="1" spans="1:8">
      <c r="A641" s="11">
        <f ca="1">ROWS(【河南省应急管理厅】:A641)-1</f>
        <v>113</v>
      </c>
      <c r="B641" s="12" t="s">
        <v>1138</v>
      </c>
      <c r="C641" s="11" t="s">
        <v>1139</v>
      </c>
      <c r="D641" s="12" t="s">
        <v>87</v>
      </c>
      <c r="E641" s="12" t="s">
        <v>1145</v>
      </c>
      <c r="F641" s="11" t="s">
        <v>1153</v>
      </c>
      <c r="G641" s="11" t="s">
        <v>1014</v>
      </c>
      <c r="H641" s="12" t="s">
        <v>12</v>
      </c>
    </row>
    <row r="642" customHeight="1" spans="1:8">
      <c r="A642" s="11">
        <f ca="1">ROWS(【河南省应急管理厅】:A642)-1</f>
        <v>114</v>
      </c>
      <c r="B642" s="12" t="s">
        <v>1138</v>
      </c>
      <c r="C642" s="11" t="s">
        <v>1139</v>
      </c>
      <c r="D642" s="12" t="s">
        <v>87</v>
      </c>
      <c r="E642" s="12" t="s">
        <v>1140</v>
      </c>
      <c r="F642" s="11" t="s">
        <v>1154</v>
      </c>
      <c r="G642" s="11" t="s">
        <v>1014</v>
      </c>
      <c r="H642" s="12" t="s">
        <v>12</v>
      </c>
    </row>
    <row r="643" customHeight="1" spans="1:8">
      <c r="A643" s="11">
        <f ca="1">ROWS(【河南省应急管理厅】:A643)-1</f>
        <v>115</v>
      </c>
      <c r="B643" s="12" t="s">
        <v>1138</v>
      </c>
      <c r="C643" s="11" t="s">
        <v>1139</v>
      </c>
      <c r="D643" s="12" t="s">
        <v>87</v>
      </c>
      <c r="E643" s="12" t="s">
        <v>1143</v>
      </c>
      <c r="F643" s="11" t="s">
        <v>1155</v>
      </c>
      <c r="G643" s="11" t="s">
        <v>1014</v>
      </c>
      <c r="H643" s="12" t="s">
        <v>12</v>
      </c>
    </row>
    <row r="644" customHeight="1" spans="1:8">
      <c r="A644" s="11">
        <f ca="1">ROWS(【河南省应急管理厅】:A644)-1</f>
        <v>116</v>
      </c>
      <c r="B644" s="12" t="s">
        <v>1138</v>
      </c>
      <c r="C644" s="11" t="s">
        <v>1139</v>
      </c>
      <c r="D644" s="12" t="s">
        <v>87</v>
      </c>
      <c r="E644" s="12" t="s">
        <v>1145</v>
      </c>
      <c r="F644" s="11" t="s">
        <v>1156</v>
      </c>
      <c r="G644" s="11" t="s">
        <v>1014</v>
      </c>
      <c r="H644" s="12" t="s">
        <v>12</v>
      </c>
    </row>
    <row r="645" customHeight="1" spans="1:8">
      <c r="A645" s="11">
        <f ca="1">ROWS(【河南省应急管理厅】:A645)-1</f>
        <v>117</v>
      </c>
      <c r="B645" s="12" t="s">
        <v>1138</v>
      </c>
      <c r="C645" s="11" t="s">
        <v>1139</v>
      </c>
      <c r="D645" s="12" t="s">
        <v>87</v>
      </c>
      <c r="E645" s="12" t="s">
        <v>1140</v>
      </c>
      <c r="F645" s="11" t="s">
        <v>1157</v>
      </c>
      <c r="G645" s="11" t="s">
        <v>1014</v>
      </c>
      <c r="H645" s="12" t="s">
        <v>12</v>
      </c>
    </row>
    <row r="646" customHeight="1" spans="1:8">
      <c r="A646" s="11">
        <f ca="1">ROWS(【河南省应急管理厅】:A646)-1</f>
        <v>118</v>
      </c>
      <c r="B646" s="12" t="s">
        <v>1138</v>
      </c>
      <c r="C646" s="11" t="s">
        <v>1139</v>
      </c>
      <c r="D646" s="12" t="s">
        <v>87</v>
      </c>
      <c r="E646" s="12" t="s">
        <v>1143</v>
      </c>
      <c r="F646" s="11" t="s">
        <v>1158</v>
      </c>
      <c r="G646" s="11" t="s">
        <v>1014</v>
      </c>
      <c r="H646" s="12" t="s">
        <v>12</v>
      </c>
    </row>
    <row r="647" customHeight="1" spans="1:8">
      <c r="A647" s="11">
        <f ca="1">ROWS(【河南省应急管理厅】:A647)-1</f>
        <v>119</v>
      </c>
      <c r="B647" s="12" t="s">
        <v>1138</v>
      </c>
      <c r="C647" s="11" t="s">
        <v>1139</v>
      </c>
      <c r="D647" s="12" t="s">
        <v>87</v>
      </c>
      <c r="E647" s="12" t="s">
        <v>1145</v>
      </c>
      <c r="F647" s="11" t="s">
        <v>1159</v>
      </c>
      <c r="G647" s="11" t="s">
        <v>1014</v>
      </c>
      <c r="H647" s="12" t="s">
        <v>12</v>
      </c>
    </row>
    <row r="648" customHeight="1" spans="1:8">
      <c r="A648" s="11">
        <f ca="1">ROWS(【河南省应急管理厅】:A648)-1</f>
        <v>120</v>
      </c>
      <c r="B648" s="12" t="s">
        <v>1138</v>
      </c>
      <c r="C648" s="11" t="s">
        <v>1139</v>
      </c>
      <c r="D648" s="12" t="s">
        <v>87</v>
      </c>
      <c r="E648" s="12" t="s">
        <v>1140</v>
      </c>
      <c r="F648" s="11" t="s">
        <v>1160</v>
      </c>
      <c r="G648" s="11" t="s">
        <v>1014</v>
      </c>
      <c r="H648" s="12" t="s">
        <v>12</v>
      </c>
    </row>
    <row r="649" customHeight="1" spans="1:8">
      <c r="A649" s="11">
        <f ca="1">ROWS(【河南省应急管理厅】:A649)-1</f>
        <v>121</v>
      </c>
      <c r="B649" s="12" t="s">
        <v>1138</v>
      </c>
      <c r="C649" s="11" t="s">
        <v>1139</v>
      </c>
      <c r="D649" s="12" t="s">
        <v>87</v>
      </c>
      <c r="E649" s="12" t="s">
        <v>1143</v>
      </c>
      <c r="F649" s="11" t="s">
        <v>1161</v>
      </c>
      <c r="G649" s="11" t="s">
        <v>1014</v>
      </c>
      <c r="H649" s="12" t="s">
        <v>12</v>
      </c>
    </row>
    <row r="650" customHeight="1" spans="1:8">
      <c r="A650" s="11">
        <f ca="1">ROWS(【河南省应急管理厅】:A650)-1</f>
        <v>122</v>
      </c>
      <c r="B650" s="12" t="s">
        <v>1138</v>
      </c>
      <c r="C650" s="11" t="s">
        <v>1139</v>
      </c>
      <c r="D650" s="12" t="s">
        <v>87</v>
      </c>
      <c r="E650" s="12" t="s">
        <v>1145</v>
      </c>
      <c r="F650" s="11" t="s">
        <v>1162</v>
      </c>
      <c r="G650" s="11" t="s">
        <v>1014</v>
      </c>
      <c r="H650" s="12" t="s">
        <v>12</v>
      </c>
    </row>
    <row r="651" customHeight="1" spans="1:8">
      <c r="A651" s="11">
        <f ca="1">ROWS(【河南省应急管理厅】:A651)-1</f>
        <v>123</v>
      </c>
      <c r="B651" s="12" t="s">
        <v>1163</v>
      </c>
      <c r="C651" s="11" t="s">
        <v>1164</v>
      </c>
      <c r="D651" s="12" t="s">
        <v>64</v>
      </c>
      <c r="E651" s="11" t="s">
        <v>1165</v>
      </c>
      <c r="F651" s="11" t="s">
        <v>1164</v>
      </c>
      <c r="G651" s="12" t="s">
        <v>89</v>
      </c>
      <c r="H651" s="12" t="s">
        <v>12</v>
      </c>
    </row>
    <row r="652" customHeight="1" spans="1:8">
      <c r="A652" s="11">
        <f ca="1">ROWS(【河南省应急管理厅】:A652)-1</f>
        <v>124</v>
      </c>
      <c r="B652" s="12" t="s">
        <v>1163</v>
      </c>
      <c r="C652" s="11" t="s">
        <v>1166</v>
      </c>
      <c r="D652" s="12" t="s">
        <v>64</v>
      </c>
      <c r="E652" s="11" t="s">
        <v>1165</v>
      </c>
      <c r="F652" s="11" t="s">
        <v>1166</v>
      </c>
      <c r="G652" s="11" t="s">
        <v>1014</v>
      </c>
      <c r="H652" s="12" t="s">
        <v>12</v>
      </c>
    </row>
    <row r="653" customHeight="1" spans="1:8">
      <c r="A653" s="11">
        <f ca="1">ROWS(【河南省应急管理厅】:A653)-1</f>
        <v>125</v>
      </c>
      <c r="B653" s="12" t="s">
        <v>1163</v>
      </c>
      <c r="C653" s="11" t="s">
        <v>1167</v>
      </c>
      <c r="D653" s="12" t="s">
        <v>64</v>
      </c>
      <c r="E653" s="11" t="s">
        <v>1165</v>
      </c>
      <c r="F653" s="11" t="s">
        <v>1168</v>
      </c>
      <c r="G653" s="12" t="s">
        <v>89</v>
      </c>
      <c r="H653" s="12" t="s">
        <v>12</v>
      </c>
    </row>
    <row r="654" customHeight="1" spans="1:8">
      <c r="A654" s="11">
        <f ca="1">ROWS(【河南省应急管理厅】:A654)-1</f>
        <v>126</v>
      </c>
      <c r="B654" s="12" t="s">
        <v>1163</v>
      </c>
      <c r="C654" s="11" t="s">
        <v>1167</v>
      </c>
      <c r="D654" s="12" t="s">
        <v>64</v>
      </c>
      <c r="E654" s="11" t="s">
        <v>1165</v>
      </c>
      <c r="F654" s="11" t="s">
        <v>1169</v>
      </c>
      <c r="G654" s="12" t="s">
        <v>126</v>
      </c>
      <c r="H654" s="12" t="s">
        <v>12</v>
      </c>
    </row>
    <row r="655" customHeight="1" spans="1:8">
      <c r="A655" s="11">
        <f ca="1">ROWS(【河南省应急管理厅】:A655)-1</f>
        <v>127</v>
      </c>
      <c r="B655" s="12" t="s">
        <v>1163</v>
      </c>
      <c r="C655" s="11" t="s">
        <v>1170</v>
      </c>
      <c r="D655" s="12" t="s">
        <v>64</v>
      </c>
      <c r="E655" s="11" t="s">
        <v>1165</v>
      </c>
      <c r="F655" s="11" t="s">
        <v>1171</v>
      </c>
      <c r="G655" s="12" t="s">
        <v>126</v>
      </c>
      <c r="H655" s="12" t="s">
        <v>12</v>
      </c>
    </row>
    <row r="656" customHeight="1" spans="1:8">
      <c r="A656" s="11">
        <f ca="1">ROWS(【河南省应急管理厅】:A656)-1</f>
        <v>128</v>
      </c>
      <c r="B656" s="12" t="s">
        <v>1172</v>
      </c>
      <c r="C656" s="11" t="s">
        <v>1172</v>
      </c>
      <c r="D656" s="12" t="s">
        <v>64</v>
      </c>
      <c r="E656" s="11" t="s">
        <v>1173</v>
      </c>
      <c r="F656" s="11" t="s">
        <v>1172</v>
      </c>
      <c r="G656" s="11" t="s">
        <v>1014</v>
      </c>
      <c r="H656" s="12" t="s">
        <v>12</v>
      </c>
    </row>
    <row r="657" customHeight="1" spans="1:8">
      <c r="A657" s="11">
        <f ca="1">ROWS(【河南省应急管理厅】:A657)-1</f>
        <v>129</v>
      </c>
      <c r="B657" s="12" t="s">
        <v>1174</v>
      </c>
      <c r="C657" s="11" t="s">
        <v>1174</v>
      </c>
      <c r="D657" s="12" t="s">
        <v>181</v>
      </c>
      <c r="E657" s="11" t="s">
        <v>1175</v>
      </c>
      <c r="F657" s="11" t="s">
        <v>1174</v>
      </c>
      <c r="G657" s="12" t="s">
        <v>78</v>
      </c>
      <c r="H657" s="12" t="s">
        <v>12</v>
      </c>
    </row>
    <row r="658" hidden="1" customHeight="1" spans="1:8">
      <c r="A658" s="104" t="s">
        <v>1176</v>
      </c>
      <c r="B658" s="104"/>
      <c r="C658" s="104"/>
      <c r="D658" s="104"/>
      <c r="E658" s="104"/>
      <c r="F658" s="104"/>
      <c r="G658" s="104"/>
      <c r="H658" s="104"/>
    </row>
    <row r="659" hidden="1" customHeight="1" spans="1:8">
      <c r="A659" s="11">
        <f ca="1">ROWS(【河南省新闻出版局】:A659)-1</f>
        <v>1</v>
      </c>
      <c r="B659" s="11" t="s">
        <v>1177</v>
      </c>
      <c r="C659" s="11" t="s">
        <v>1177</v>
      </c>
      <c r="D659" s="11" t="s">
        <v>64</v>
      </c>
      <c r="E659" s="11" t="s">
        <v>1178</v>
      </c>
      <c r="F659" s="11" t="s">
        <v>1179</v>
      </c>
      <c r="G659" s="11" t="s">
        <v>67</v>
      </c>
      <c r="H659" s="11" t="s">
        <v>8</v>
      </c>
    </row>
    <row r="660" hidden="1" customHeight="1" spans="1:8">
      <c r="A660" s="11">
        <f ca="1">ROWS(【河南省新闻出版局】:A660)-1</f>
        <v>2</v>
      </c>
      <c r="B660" s="11" t="s">
        <v>1177</v>
      </c>
      <c r="C660" s="11" t="s">
        <v>1177</v>
      </c>
      <c r="D660" s="11" t="s">
        <v>64</v>
      </c>
      <c r="E660" s="11" t="s">
        <v>1178</v>
      </c>
      <c r="F660" s="11" t="s">
        <v>1180</v>
      </c>
      <c r="G660" s="11" t="s">
        <v>67</v>
      </c>
      <c r="H660" s="11" t="s">
        <v>8</v>
      </c>
    </row>
    <row r="661" hidden="1" customHeight="1" spans="1:8">
      <c r="A661" s="11">
        <f ca="1">ROWS(【河南省新闻出版局】:A661)-1</f>
        <v>3</v>
      </c>
      <c r="B661" s="11" t="s">
        <v>1177</v>
      </c>
      <c r="C661" s="11" t="s">
        <v>1177</v>
      </c>
      <c r="D661" s="11" t="s">
        <v>64</v>
      </c>
      <c r="E661" s="11" t="s">
        <v>1178</v>
      </c>
      <c r="F661" s="11" t="s">
        <v>1181</v>
      </c>
      <c r="G661" s="11" t="s">
        <v>67</v>
      </c>
      <c r="H661" s="11" t="s">
        <v>8</v>
      </c>
    </row>
    <row r="662" hidden="1" customHeight="1" spans="1:8">
      <c r="A662" s="11">
        <f ca="1">ROWS(【河南省新闻出版局】:A662)-1</f>
        <v>4</v>
      </c>
      <c r="B662" s="11" t="s">
        <v>1177</v>
      </c>
      <c r="C662" s="11" t="s">
        <v>1177</v>
      </c>
      <c r="D662" s="11" t="s">
        <v>64</v>
      </c>
      <c r="E662" s="11" t="s">
        <v>1178</v>
      </c>
      <c r="F662" s="11" t="s">
        <v>1182</v>
      </c>
      <c r="G662" s="11" t="s">
        <v>67</v>
      </c>
      <c r="H662" s="11" t="s">
        <v>8</v>
      </c>
    </row>
    <row r="663" hidden="1" customHeight="1" spans="1:8">
      <c r="A663" s="11">
        <f ca="1">ROWS(【河南省新闻出版局】:A663)-1</f>
        <v>5</v>
      </c>
      <c r="B663" s="11" t="s">
        <v>1177</v>
      </c>
      <c r="C663" s="11" t="s">
        <v>1177</v>
      </c>
      <c r="D663" s="11" t="s">
        <v>64</v>
      </c>
      <c r="E663" s="11" t="s">
        <v>1178</v>
      </c>
      <c r="F663" s="11" t="s">
        <v>1183</v>
      </c>
      <c r="G663" s="11" t="s">
        <v>67</v>
      </c>
      <c r="H663" s="11" t="s">
        <v>8</v>
      </c>
    </row>
    <row r="664" hidden="1" customHeight="1" spans="1:8">
      <c r="A664" s="11">
        <f ca="1">ROWS(【河南省新闻出版局】:A664)-1</f>
        <v>6</v>
      </c>
      <c r="B664" s="11" t="s">
        <v>1184</v>
      </c>
      <c r="C664" s="11" t="s">
        <v>1184</v>
      </c>
      <c r="D664" s="11" t="s">
        <v>64</v>
      </c>
      <c r="E664" s="11" t="s">
        <v>1185</v>
      </c>
      <c r="F664" s="11" t="s">
        <v>1186</v>
      </c>
      <c r="G664" s="11" t="s">
        <v>67</v>
      </c>
      <c r="H664" s="11" t="s">
        <v>8</v>
      </c>
    </row>
    <row r="665" hidden="1" customHeight="1" spans="1:8">
      <c r="A665" s="11">
        <f ca="1">ROWS(【河南省新闻出版局】:A665)-1</f>
        <v>7</v>
      </c>
      <c r="B665" s="11" t="s">
        <v>1184</v>
      </c>
      <c r="C665" s="11" t="s">
        <v>1184</v>
      </c>
      <c r="D665" s="11" t="s">
        <v>64</v>
      </c>
      <c r="E665" s="11" t="s">
        <v>1185</v>
      </c>
      <c r="F665" s="11" t="s">
        <v>1187</v>
      </c>
      <c r="G665" s="11" t="s">
        <v>67</v>
      </c>
      <c r="H665" s="11" t="s">
        <v>8</v>
      </c>
    </row>
    <row r="666" hidden="1" customHeight="1" spans="1:8">
      <c r="A666" s="11">
        <f ca="1">ROWS(【河南省新闻出版局】:A666)-1</f>
        <v>8</v>
      </c>
      <c r="B666" s="11" t="s">
        <v>1188</v>
      </c>
      <c r="C666" s="11" t="s">
        <v>1188</v>
      </c>
      <c r="D666" s="11" t="s">
        <v>64</v>
      </c>
      <c r="E666" s="11" t="s">
        <v>1189</v>
      </c>
      <c r="F666" s="11" t="s">
        <v>1190</v>
      </c>
      <c r="G666" s="11" t="s">
        <v>67</v>
      </c>
      <c r="H666" s="11" t="s">
        <v>8</v>
      </c>
    </row>
    <row r="667" hidden="1" customHeight="1" spans="1:8">
      <c r="A667" s="11">
        <f ca="1">ROWS(【河南省新闻出版局】:A667)-1</f>
        <v>9</v>
      </c>
      <c r="B667" s="11" t="s">
        <v>1188</v>
      </c>
      <c r="C667" s="11" t="s">
        <v>1188</v>
      </c>
      <c r="D667" s="11" t="s">
        <v>64</v>
      </c>
      <c r="E667" s="11" t="s">
        <v>1189</v>
      </c>
      <c r="F667" s="11" t="s">
        <v>1191</v>
      </c>
      <c r="G667" s="11" t="s">
        <v>67</v>
      </c>
      <c r="H667" s="11" t="s">
        <v>8</v>
      </c>
    </row>
    <row r="668" hidden="1" customHeight="1" spans="1:8">
      <c r="A668" s="11">
        <f ca="1">ROWS(【河南省新闻出版局】:A668)-1</f>
        <v>10</v>
      </c>
      <c r="B668" s="11" t="s">
        <v>1188</v>
      </c>
      <c r="C668" s="11" t="s">
        <v>1188</v>
      </c>
      <c r="D668" s="11" t="s">
        <v>64</v>
      </c>
      <c r="E668" s="11" t="s">
        <v>1189</v>
      </c>
      <c r="F668" s="11" t="s">
        <v>1192</v>
      </c>
      <c r="G668" s="11" t="s">
        <v>67</v>
      </c>
      <c r="H668" s="11" t="s">
        <v>8</v>
      </c>
    </row>
    <row r="669" hidden="1" customHeight="1" spans="1:8">
      <c r="A669" s="11">
        <f ca="1">ROWS(【河南省新闻出版局】:A669)-1</f>
        <v>11</v>
      </c>
      <c r="B669" s="11" t="s">
        <v>1188</v>
      </c>
      <c r="C669" s="11" t="s">
        <v>1188</v>
      </c>
      <c r="D669" s="11" t="s">
        <v>64</v>
      </c>
      <c r="E669" s="11" t="s">
        <v>1189</v>
      </c>
      <c r="F669" s="11" t="s">
        <v>1193</v>
      </c>
      <c r="G669" s="11" t="s">
        <v>67</v>
      </c>
      <c r="H669" s="11" t="s">
        <v>8</v>
      </c>
    </row>
    <row r="670" hidden="1" customHeight="1" spans="1:8">
      <c r="A670" s="11">
        <f ca="1">ROWS(【河南省新闻出版局】:A670)-1</f>
        <v>12</v>
      </c>
      <c r="B670" s="11" t="s">
        <v>1188</v>
      </c>
      <c r="C670" s="11" t="s">
        <v>1188</v>
      </c>
      <c r="D670" s="11" t="s">
        <v>64</v>
      </c>
      <c r="E670" s="11" t="s">
        <v>1189</v>
      </c>
      <c r="F670" s="11" t="s">
        <v>1194</v>
      </c>
      <c r="G670" s="11" t="s">
        <v>67</v>
      </c>
      <c r="H670" s="11" t="s">
        <v>8</v>
      </c>
    </row>
    <row r="671" hidden="1" customHeight="1" spans="1:8">
      <c r="A671" s="11">
        <f ca="1">ROWS(【河南省新闻出版局】:A671)-1</f>
        <v>13</v>
      </c>
      <c r="B671" s="11" t="s">
        <v>1188</v>
      </c>
      <c r="C671" s="11" t="s">
        <v>1188</v>
      </c>
      <c r="D671" s="11" t="s">
        <v>64</v>
      </c>
      <c r="E671" s="11" t="s">
        <v>1189</v>
      </c>
      <c r="F671" s="11" t="s">
        <v>1195</v>
      </c>
      <c r="G671" s="11" t="s">
        <v>67</v>
      </c>
      <c r="H671" s="11" t="s">
        <v>8</v>
      </c>
    </row>
    <row r="672" hidden="1" customHeight="1" spans="1:8">
      <c r="A672" s="11">
        <f ca="1">ROWS(【河南省新闻出版局】:A672)-1</f>
        <v>14</v>
      </c>
      <c r="B672" s="11" t="s">
        <v>1188</v>
      </c>
      <c r="C672" s="11" t="s">
        <v>1188</v>
      </c>
      <c r="D672" s="11" t="s">
        <v>64</v>
      </c>
      <c r="E672" s="11" t="s">
        <v>1189</v>
      </c>
      <c r="F672" s="11" t="s">
        <v>1196</v>
      </c>
      <c r="G672" s="11" t="s">
        <v>67</v>
      </c>
      <c r="H672" s="11" t="s">
        <v>8</v>
      </c>
    </row>
    <row r="673" hidden="1" customHeight="1" spans="1:8">
      <c r="A673" s="11">
        <f ca="1">ROWS(【河南省新闻出版局】:A673)-1</f>
        <v>15</v>
      </c>
      <c r="B673" s="11" t="s">
        <v>1197</v>
      </c>
      <c r="C673" s="11" t="s">
        <v>1197</v>
      </c>
      <c r="D673" s="11" t="s">
        <v>64</v>
      </c>
      <c r="E673" s="11" t="s">
        <v>1198</v>
      </c>
      <c r="F673" s="11" t="s">
        <v>1199</v>
      </c>
      <c r="G673" s="11" t="s">
        <v>67</v>
      </c>
      <c r="H673" s="11" t="s">
        <v>8</v>
      </c>
    </row>
    <row r="674" hidden="1" customHeight="1" spans="1:8">
      <c r="A674" s="11">
        <f ca="1">ROWS(【河南省新闻出版局】:A674)-1</f>
        <v>16</v>
      </c>
      <c r="B674" s="11" t="s">
        <v>1197</v>
      </c>
      <c r="C674" s="11" t="s">
        <v>1197</v>
      </c>
      <c r="D674" s="11" t="s">
        <v>64</v>
      </c>
      <c r="E674" s="11" t="s">
        <v>1198</v>
      </c>
      <c r="F674" s="11" t="s">
        <v>1200</v>
      </c>
      <c r="G674" s="11" t="s">
        <v>67</v>
      </c>
      <c r="H674" s="11" t="s">
        <v>8</v>
      </c>
    </row>
    <row r="675" hidden="1" customHeight="1" spans="1:8">
      <c r="A675" s="11">
        <f ca="1">ROWS(【河南省新闻出版局】:A675)-1</f>
        <v>17</v>
      </c>
      <c r="B675" s="11" t="s">
        <v>1197</v>
      </c>
      <c r="C675" s="11" t="s">
        <v>1197</v>
      </c>
      <c r="D675" s="11" t="s">
        <v>64</v>
      </c>
      <c r="E675" s="11" t="s">
        <v>1198</v>
      </c>
      <c r="F675" s="11" t="s">
        <v>1201</v>
      </c>
      <c r="G675" s="11" t="s">
        <v>67</v>
      </c>
      <c r="H675" s="11" t="s">
        <v>8</v>
      </c>
    </row>
    <row r="676" hidden="1" customHeight="1" spans="1:8">
      <c r="A676" s="11">
        <f ca="1">ROWS(【河南省新闻出版局】:A676)-1</f>
        <v>18</v>
      </c>
      <c r="B676" s="11" t="s">
        <v>1197</v>
      </c>
      <c r="C676" s="11" t="s">
        <v>1197</v>
      </c>
      <c r="D676" s="11" t="s">
        <v>64</v>
      </c>
      <c r="E676" s="11" t="s">
        <v>1198</v>
      </c>
      <c r="F676" s="11" t="s">
        <v>1202</v>
      </c>
      <c r="G676" s="11" t="s">
        <v>67</v>
      </c>
      <c r="H676" s="11" t="s">
        <v>8</v>
      </c>
    </row>
    <row r="677" hidden="1" customHeight="1" spans="1:8">
      <c r="A677" s="11">
        <f ca="1">ROWS(【河南省新闻出版局】:A677)-1</f>
        <v>19</v>
      </c>
      <c r="B677" s="11" t="s">
        <v>1197</v>
      </c>
      <c r="C677" s="11" t="s">
        <v>1197</v>
      </c>
      <c r="D677" s="11" t="s">
        <v>64</v>
      </c>
      <c r="E677" s="11" t="s">
        <v>1198</v>
      </c>
      <c r="F677" s="11" t="s">
        <v>1203</v>
      </c>
      <c r="G677" s="11" t="s">
        <v>67</v>
      </c>
      <c r="H677" s="11" t="s">
        <v>8</v>
      </c>
    </row>
    <row r="678" hidden="1" customHeight="1" spans="1:8">
      <c r="A678" s="11">
        <f ca="1">ROWS(【河南省新闻出版局】:A678)-1</f>
        <v>20</v>
      </c>
      <c r="B678" s="11" t="s">
        <v>1197</v>
      </c>
      <c r="C678" s="11" t="s">
        <v>1197</v>
      </c>
      <c r="D678" s="11" t="s">
        <v>64</v>
      </c>
      <c r="E678" s="11" t="s">
        <v>1198</v>
      </c>
      <c r="F678" s="11" t="s">
        <v>1204</v>
      </c>
      <c r="G678" s="11" t="s">
        <v>67</v>
      </c>
      <c r="H678" s="11" t="s">
        <v>8</v>
      </c>
    </row>
    <row r="679" hidden="1" customHeight="1" spans="1:8">
      <c r="A679" s="11">
        <f ca="1">ROWS(【河南省新闻出版局】:A679)-1</f>
        <v>21</v>
      </c>
      <c r="B679" s="11" t="s">
        <v>1205</v>
      </c>
      <c r="C679" s="11" t="s">
        <v>1205</v>
      </c>
      <c r="D679" s="11" t="s">
        <v>64</v>
      </c>
      <c r="E679" s="11" t="s">
        <v>1206</v>
      </c>
      <c r="F679" s="11" t="s">
        <v>1207</v>
      </c>
      <c r="G679" s="11" t="s">
        <v>67</v>
      </c>
      <c r="H679" s="11" t="s">
        <v>8</v>
      </c>
    </row>
    <row r="680" hidden="1" customHeight="1" spans="1:8">
      <c r="A680" s="11">
        <f ca="1">ROWS(【河南省新闻出版局】:A680)-1</f>
        <v>22</v>
      </c>
      <c r="B680" s="11" t="s">
        <v>1205</v>
      </c>
      <c r="C680" s="11" t="s">
        <v>1205</v>
      </c>
      <c r="D680" s="11" t="s">
        <v>64</v>
      </c>
      <c r="E680" s="11" t="s">
        <v>1206</v>
      </c>
      <c r="F680" s="11" t="s">
        <v>1208</v>
      </c>
      <c r="G680" s="11" t="s">
        <v>67</v>
      </c>
      <c r="H680" s="11" t="s">
        <v>8</v>
      </c>
    </row>
    <row r="681" hidden="1" customHeight="1" spans="1:8">
      <c r="A681" s="11">
        <f ca="1">ROWS(【河南省新闻出版局】:A681)-1</f>
        <v>23</v>
      </c>
      <c r="B681" s="11" t="s">
        <v>1205</v>
      </c>
      <c r="C681" s="11" t="s">
        <v>1205</v>
      </c>
      <c r="D681" s="11" t="s">
        <v>64</v>
      </c>
      <c r="E681" s="11" t="s">
        <v>1206</v>
      </c>
      <c r="F681" s="11" t="s">
        <v>1209</v>
      </c>
      <c r="G681" s="11" t="s">
        <v>67</v>
      </c>
      <c r="H681" s="11" t="s">
        <v>8</v>
      </c>
    </row>
    <row r="682" hidden="1" customHeight="1" spans="1:8">
      <c r="A682" s="11">
        <f ca="1">ROWS(【河南省新闻出版局】:A682)-1</f>
        <v>24</v>
      </c>
      <c r="B682" s="11" t="s">
        <v>1205</v>
      </c>
      <c r="C682" s="11" t="s">
        <v>1205</v>
      </c>
      <c r="D682" s="11" t="s">
        <v>64</v>
      </c>
      <c r="E682" s="11" t="s">
        <v>1206</v>
      </c>
      <c r="F682" s="11" t="s">
        <v>1210</v>
      </c>
      <c r="G682" s="11" t="s">
        <v>67</v>
      </c>
      <c r="H682" s="11" t="s">
        <v>8</v>
      </c>
    </row>
    <row r="683" hidden="1" customHeight="1" spans="1:8">
      <c r="A683" s="11">
        <f ca="1">ROWS(【河南省新闻出版局】:A683)-1</f>
        <v>25</v>
      </c>
      <c r="B683" s="11" t="s">
        <v>1205</v>
      </c>
      <c r="C683" s="11" t="s">
        <v>1205</v>
      </c>
      <c r="D683" s="11" t="s">
        <v>64</v>
      </c>
      <c r="E683" s="11" t="s">
        <v>1206</v>
      </c>
      <c r="F683" s="11" t="s">
        <v>1211</v>
      </c>
      <c r="G683" s="11" t="s">
        <v>67</v>
      </c>
      <c r="H683" s="11" t="s">
        <v>8</v>
      </c>
    </row>
    <row r="684" hidden="1" customHeight="1" spans="1:8">
      <c r="A684" s="11">
        <f ca="1">ROWS(【河南省新闻出版局】:A684)-1</f>
        <v>26</v>
      </c>
      <c r="B684" s="11" t="s">
        <v>1205</v>
      </c>
      <c r="C684" s="11" t="s">
        <v>1205</v>
      </c>
      <c r="D684" s="11" t="s">
        <v>64</v>
      </c>
      <c r="E684" s="11" t="s">
        <v>1206</v>
      </c>
      <c r="F684" s="11" t="s">
        <v>1212</v>
      </c>
      <c r="G684" s="11" t="s">
        <v>67</v>
      </c>
      <c r="H684" s="11" t="s">
        <v>8</v>
      </c>
    </row>
    <row r="685" hidden="1" customHeight="1" spans="1:8">
      <c r="A685" s="11">
        <f ca="1">ROWS(【河南省新闻出版局】:A685)-1</f>
        <v>27</v>
      </c>
      <c r="B685" s="11" t="s">
        <v>1205</v>
      </c>
      <c r="C685" s="11" t="s">
        <v>1205</v>
      </c>
      <c r="D685" s="11" t="s">
        <v>64</v>
      </c>
      <c r="E685" s="11" t="s">
        <v>1206</v>
      </c>
      <c r="F685" s="11" t="s">
        <v>1213</v>
      </c>
      <c r="G685" s="11" t="s">
        <v>67</v>
      </c>
      <c r="H685" s="11" t="s">
        <v>8</v>
      </c>
    </row>
    <row r="686" customHeight="1" spans="1:8">
      <c r="A686" s="11">
        <f ca="1">ROWS(【河南省新闻出版局】:A686)-1</f>
        <v>28</v>
      </c>
      <c r="B686" s="11" t="s">
        <v>1205</v>
      </c>
      <c r="C686" s="11" t="s">
        <v>1205</v>
      </c>
      <c r="D686" s="11" t="s">
        <v>64</v>
      </c>
      <c r="E686" s="11" t="s">
        <v>1206</v>
      </c>
      <c r="F686" s="11" t="s">
        <v>1214</v>
      </c>
      <c r="G686" s="11" t="s">
        <v>487</v>
      </c>
      <c r="H686" s="11" t="s">
        <v>8</v>
      </c>
    </row>
    <row r="687" customHeight="1" spans="1:8">
      <c r="A687" s="11">
        <f ca="1">ROWS(【河南省新闻出版局】:A687)-1</f>
        <v>29</v>
      </c>
      <c r="B687" s="11" t="s">
        <v>1205</v>
      </c>
      <c r="C687" s="11" t="s">
        <v>1205</v>
      </c>
      <c r="D687" s="11" t="s">
        <v>64</v>
      </c>
      <c r="E687" s="11" t="s">
        <v>1206</v>
      </c>
      <c r="F687" s="11" t="s">
        <v>1215</v>
      </c>
      <c r="G687" s="11" t="s">
        <v>487</v>
      </c>
      <c r="H687" s="11" t="s">
        <v>8</v>
      </c>
    </row>
    <row r="688" customHeight="1" spans="1:8">
      <c r="A688" s="11">
        <f ca="1">ROWS(【河南省新闻出版局】:A688)-1</f>
        <v>30</v>
      </c>
      <c r="B688" s="11" t="s">
        <v>1205</v>
      </c>
      <c r="C688" s="11" t="s">
        <v>1205</v>
      </c>
      <c r="D688" s="11" t="s">
        <v>64</v>
      </c>
      <c r="E688" s="11" t="s">
        <v>1206</v>
      </c>
      <c r="F688" s="11" t="s">
        <v>1216</v>
      </c>
      <c r="G688" s="11" t="s">
        <v>487</v>
      </c>
      <c r="H688" s="11" t="s">
        <v>8</v>
      </c>
    </row>
    <row r="689" customHeight="1" spans="1:8">
      <c r="A689" s="11">
        <f ca="1">ROWS(【河南省新闻出版局】:A689)-1</f>
        <v>31</v>
      </c>
      <c r="B689" s="11" t="s">
        <v>1205</v>
      </c>
      <c r="C689" s="11" t="s">
        <v>1205</v>
      </c>
      <c r="D689" s="11" t="s">
        <v>64</v>
      </c>
      <c r="E689" s="11" t="s">
        <v>1206</v>
      </c>
      <c r="F689" s="11" t="s">
        <v>1217</v>
      </c>
      <c r="G689" s="11" t="s">
        <v>487</v>
      </c>
      <c r="H689" s="11" t="s">
        <v>8</v>
      </c>
    </row>
    <row r="690" customHeight="1" spans="1:8">
      <c r="A690" s="11">
        <f ca="1">ROWS(【河南省新闻出版局】:A690)-1</f>
        <v>32</v>
      </c>
      <c r="B690" s="11" t="s">
        <v>1205</v>
      </c>
      <c r="C690" s="11" t="s">
        <v>1205</v>
      </c>
      <c r="D690" s="11" t="s">
        <v>64</v>
      </c>
      <c r="E690" s="11" t="s">
        <v>1206</v>
      </c>
      <c r="F690" s="11" t="s">
        <v>1218</v>
      </c>
      <c r="G690" s="11" t="s">
        <v>487</v>
      </c>
      <c r="H690" s="11" t="s">
        <v>8</v>
      </c>
    </row>
    <row r="691" customHeight="1" spans="1:8">
      <c r="A691" s="11">
        <f ca="1">ROWS(【河南省新闻出版局】:A691)-1</f>
        <v>33</v>
      </c>
      <c r="B691" s="11" t="s">
        <v>1205</v>
      </c>
      <c r="C691" s="11" t="s">
        <v>1205</v>
      </c>
      <c r="D691" s="11" t="s">
        <v>64</v>
      </c>
      <c r="E691" s="11" t="s">
        <v>1206</v>
      </c>
      <c r="F691" s="11" t="s">
        <v>1219</v>
      </c>
      <c r="G691" s="11" t="s">
        <v>487</v>
      </c>
      <c r="H691" s="11" t="s">
        <v>8</v>
      </c>
    </row>
    <row r="692" customHeight="1" spans="1:8">
      <c r="A692" s="11">
        <f ca="1">ROWS(【河南省新闻出版局】:A692)-1</f>
        <v>34</v>
      </c>
      <c r="B692" s="11" t="s">
        <v>1205</v>
      </c>
      <c r="C692" s="11" t="s">
        <v>1205</v>
      </c>
      <c r="D692" s="11" t="s">
        <v>64</v>
      </c>
      <c r="E692" s="11" t="s">
        <v>1206</v>
      </c>
      <c r="F692" s="11" t="s">
        <v>1220</v>
      </c>
      <c r="G692" s="11" t="s">
        <v>487</v>
      </c>
      <c r="H692" s="11" t="s">
        <v>8</v>
      </c>
    </row>
    <row r="693" customHeight="1" spans="1:8">
      <c r="A693" s="11">
        <f ca="1">ROWS(【河南省新闻出版局】:A693)-1</f>
        <v>35</v>
      </c>
      <c r="B693" s="11" t="s">
        <v>1221</v>
      </c>
      <c r="C693" s="11" t="s">
        <v>1221</v>
      </c>
      <c r="D693" s="11" t="s">
        <v>64</v>
      </c>
      <c r="E693" s="11" t="s">
        <v>1222</v>
      </c>
      <c r="F693" s="11" t="s">
        <v>1221</v>
      </c>
      <c r="G693" s="11" t="s">
        <v>89</v>
      </c>
      <c r="H693" s="11" t="s">
        <v>8</v>
      </c>
    </row>
    <row r="694" hidden="1" customHeight="1" spans="1:8">
      <c r="A694" s="11">
        <f ca="1">ROWS(【河南省新闻出版局】:A694)-1</f>
        <v>36</v>
      </c>
      <c r="B694" s="11" t="s">
        <v>1223</v>
      </c>
      <c r="C694" s="11" t="s">
        <v>1223</v>
      </c>
      <c r="D694" s="11" t="s">
        <v>64</v>
      </c>
      <c r="E694" s="11" t="s">
        <v>1224</v>
      </c>
      <c r="F694" s="11" t="s">
        <v>1223</v>
      </c>
      <c r="G694" s="11" t="s">
        <v>67</v>
      </c>
      <c r="H694" s="11" t="s">
        <v>8</v>
      </c>
    </row>
    <row r="695" hidden="1" customHeight="1" spans="1:8">
      <c r="A695" s="11">
        <f ca="1">ROWS(【河南省新闻出版局】:A695)-1</f>
        <v>37</v>
      </c>
      <c r="B695" s="11" t="s">
        <v>1225</v>
      </c>
      <c r="C695" s="11" t="s">
        <v>1225</v>
      </c>
      <c r="D695" s="11" t="s">
        <v>64</v>
      </c>
      <c r="E695" s="11" t="s">
        <v>1226</v>
      </c>
      <c r="F695" s="11" t="s">
        <v>1227</v>
      </c>
      <c r="G695" s="11" t="s">
        <v>67</v>
      </c>
      <c r="H695" s="11" t="s">
        <v>8</v>
      </c>
    </row>
    <row r="696" hidden="1" customHeight="1" spans="1:8">
      <c r="A696" s="11">
        <f ca="1">ROWS(【河南省新闻出版局】:A696)-1</f>
        <v>38</v>
      </c>
      <c r="B696" s="11" t="s">
        <v>1225</v>
      </c>
      <c r="C696" s="11" t="s">
        <v>1225</v>
      </c>
      <c r="D696" s="11" t="s">
        <v>64</v>
      </c>
      <c r="E696" s="11" t="s">
        <v>1226</v>
      </c>
      <c r="F696" s="11" t="s">
        <v>1228</v>
      </c>
      <c r="G696" s="11" t="s">
        <v>67</v>
      </c>
      <c r="H696" s="11" t="s">
        <v>8</v>
      </c>
    </row>
    <row r="697" hidden="1" customHeight="1" spans="1:8">
      <c r="A697" s="11">
        <f ca="1">ROWS(【河南省新闻出版局】:A697)-1</f>
        <v>39</v>
      </c>
      <c r="B697" s="11" t="s">
        <v>1229</v>
      </c>
      <c r="C697" s="11" t="s">
        <v>1229</v>
      </c>
      <c r="D697" s="11" t="s">
        <v>64</v>
      </c>
      <c r="E697" s="11" t="s">
        <v>1230</v>
      </c>
      <c r="F697" s="11" t="s">
        <v>1229</v>
      </c>
      <c r="G697" s="11" t="s">
        <v>67</v>
      </c>
      <c r="H697" s="11" t="s">
        <v>8</v>
      </c>
    </row>
    <row r="698" hidden="1" customHeight="1" spans="1:8">
      <c r="A698" s="11">
        <f ca="1">ROWS(【河南省新闻出版局】:A698)-1</f>
        <v>40</v>
      </c>
      <c r="B698" s="11" t="s">
        <v>1231</v>
      </c>
      <c r="C698" s="11" t="s">
        <v>1231</v>
      </c>
      <c r="D698" s="11" t="s">
        <v>64</v>
      </c>
      <c r="E698" s="11" t="s">
        <v>1232</v>
      </c>
      <c r="F698" s="11" t="s">
        <v>1231</v>
      </c>
      <c r="G698" s="11" t="s">
        <v>67</v>
      </c>
      <c r="H698" s="11" t="s">
        <v>8</v>
      </c>
    </row>
    <row r="699" hidden="1" customHeight="1" spans="1:8">
      <c r="A699" s="11">
        <f ca="1">ROWS(【河南省新闻出版局】:A699)-1</f>
        <v>41</v>
      </c>
      <c r="B699" s="11" t="s">
        <v>1233</v>
      </c>
      <c r="C699" s="11" t="s">
        <v>1233</v>
      </c>
      <c r="D699" s="11" t="s">
        <v>64</v>
      </c>
      <c r="E699" s="11" t="s">
        <v>1234</v>
      </c>
      <c r="F699" s="11" t="s">
        <v>1235</v>
      </c>
      <c r="G699" s="11" t="s">
        <v>67</v>
      </c>
      <c r="H699" s="11" t="s">
        <v>8</v>
      </c>
    </row>
    <row r="700" customHeight="1" spans="1:8">
      <c r="A700" s="11">
        <f ca="1">ROWS(【河南省新闻出版局】:A700)-1</f>
        <v>42</v>
      </c>
      <c r="B700" s="11" t="s">
        <v>1233</v>
      </c>
      <c r="C700" s="11" t="s">
        <v>1233</v>
      </c>
      <c r="D700" s="11" t="s">
        <v>64</v>
      </c>
      <c r="E700" s="11" t="s">
        <v>1236</v>
      </c>
      <c r="F700" s="11" t="s">
        <v>1237</v>
      </c>
      <c r="G700" s="11" t="s">
        <v>1014</v>
      </c>
      <c r="H700" s="11" t="s">
        <v>8</v>
      </c>
    </row>
    <row r="701" hidden="1" customHeight="1" spans="1:8">
      <c r="A701" s="11">
        <f ca="1">ROWS(【河南省新闻出版局】:A701)-1</f>
        <v>43</v>
      </c>
      <c r="B701" s="11" t="s">
        <v>1238</v>
      </c>
      <c r="C701" s="11" t="s">
        <v>1238</v>
      </c>
      <c r="D701" s="11" t="s">
        <v>64</v>
      </c>
      <c r="E701" s="11" t="s">
        <v>1239</v>
      </c>
      <c r="F701" s="11" t="s">
        <v>1240</v>
      </c>
      <c r="G701" s="11" t="s">
        <v>67</v>
      </c>
      <c r="H701" s="11" t="s">
        <v>8</v>
      </c>
    </row>
    <row r="702" hidden="1" customHeight="1" spans="1:8">
      <c r="A702" s="11">
        <f ca="1">ROWS(【河南省新闻出版局】:A702)-1</f>
        <v>44</v>
      </c>
      <c r="B702" s="11" t="s">
        <v>1238</v>
      </c>
      <c r="C702" s="11" t="s">
        <v>1238</v>
      </c>
      <c r="D702" s="11" t="s">
        <v>64</v>
      </c>
      <c r="E702" s="11" t="s">
        <v>1239</v>
      </c>
      <c r="F702" s="11" t="s">
        <v>1241</v>
      </c>
      <c r="G702" s="11" t="s">
        <v>67</v>
      </c>
      <c r="H702" s="11" t="s">
        <v>8</v>
      </c>
    </row>
    <row r="703" hidden="1" customHeight="1" spans="1:8">
      <c r="A703" s="11">
        <f ca="1">ROWS(【河南省新闻出版局】:A703)-1</f>
        <v>45</v>
      </c>
      <c r="B703" s="11" t="s">
        <v>1238</v>
      </c>
      <c r="C703" s="11" t="s">
        <v>1238</v>
      </c>
      <c r="D703" s="11" t="s">
        <v>64</v>
      </c>
      <c r="E703" s="11" t="s">
        <v>1239</v>
      </c>
      <c r="F703" s="11" t="s">
        <v>1242</v>
      </c>
      <c r="G703" s="11" t="s">
        <v>67</v>
      </c>
      <c r="H703" s="11" t="s">
        <v>8</v>
      </c>
    </row>
    <row r="704" hidden="1" customHeight="1" spans="1:8">
      <c r="A704" s="11">
        <f ca="1">ROWS(【河南省新闻出版局】:A704)-1</f>
        <v>46</v>
      </c>
      <c r="B704" s="11" t="s">
        <v>1238</v>
      </c>
      <c r="C704" s="11" t="s">
        <v>1238</v>
      </c>
      <c r="D704" s="11" t="s">
        <v>64</v>
      </c>
      <c r="E704" s="11" t="s">
        <v>1239</v>
      </c>
      <c r="F704" s="11" t="s">
        <v>1243</v>
      </c>
      <c r="G704" s="11" t="s">
        <v>67</v>
      </c>
      <c r="H704" s="11" t="s">
        <v>8</v>
      </c>
    </row>
    <row r="705" hidden="1" customHeight="1" spans="1:8">
      <c r="A705" s="11">
        <f ca="1">ROWS(【河南省新闻出版局】:A705)-1</f>
        <v>47</v>
      </c>
      <c r="B705" s="11" t="s">
        <v>1238</v>
      </c>
      <c r="C705" s="11" t="s">
        <v>1238</v>
      </c>
      <c r="D705" s="11" t="s">
        <v>64</v>
      </c>
      <c r="E705" s="11" t="s">
        <v>1239</v>
      </c>
      <c r="F705" s="11" t="s">
        <v>1244</v>
      </c>
      <c r="G705" s="11" t="s">
        <v>67</v>
      </c>
      <c r="H705" s="11" t="s">
        <v>8</v>
      </c>
    </row>
    <row r="706" hidden="1" customHeight="1" spans="1:8">
      <c r="A706" s="11">
        <f ca="1">ROWS(【河南省新闻出版局】:A706)-1</f>
        <v>48</v>
      </c>
      <c r="B706" s="11" t="s">
        <v>1238</v>
      </c>
      <c r="C706" s="11" t="s">
        <v>1238</v>
      </c>
      <c r="D706" s="11" t="s">
        <v>64</v>
      </c>
      <c r="E706" s="11" t="s">
        <v>1239</v>
      </c>
      <c r="F706" s="11" t="s">
        <v>1245</v>
      </c>
      <c r="G706" s="11" t="s">
        <v>67</v>
      </c>
      <c r="H706" s="11" t="s">
        <v>8</v>
      </c>
    </row>
    <row r="707" hidden="1" customHeight="1" spans="1:8">
      <c r="A707" s="11">
        <f ca="1">ROWS(【河南省新闻出版局】:A707)-1</f>
        <v>49</v>
      </c>
      <c r="B707" s="11" t="s">
        <v>1238</v>
      </c>
      <c r="C707" s="11" t="s">
        <v>1238</v>
      </c>
      <c r="D707" s="11" t="s">
        <v>64</v>
      </c>
      <c r="E707" s="11" t="s">
        <v>1239</v>
      </c>
      <c r="F707" s="11" t="s">
        <v>1246</v>
      </c>
      <c r="G707" s="11" t="s">
        <v>67</v>
      </c>
      <c r="H707" s="11" t="s">
        <v>8</v>
      </c>
    </row>
    <row r="708" hidden="1" customHeight="1" spans="1:8">
      <c r="A708" s="11">
        <f ca="1">ROWS(【河南省新闻出版局】:A708)-1</f>
        <v>50</v>
      </c>
      <c r="B708" s="11" t="s">
        <v>1238</v>
      </c>
      <c r="C708" s="11" t="s">
        <v>1238</v>
      </c>
      <c r="D708" s="11" t="s">
        <v>64</v>
      </c>
      <c r="E708" s="11" t="s">
        <v>1239</v>
      </c>
      <c r="F708" s="11" t="s">
        <v>1247</v>
      </c>
      <c r="G708" s="11" t="s">
        <v>67</v>
      </c>
      <c r="H708" s="11" t="s">
        <v>8</v>
      </c>
    </row>
    <row r="709" customHeight="1" spans="1:8">
      <c r="A709" s="11">
        <f ca="1">ROWS(【河南省新闻出版局】:A709)-1</f>
        <v>51</v>
      </c>
      <c r="B709" s="11" t="s">
        <v>1248</v>
      </c>
      <c r="C709" s="11" t="s">
        <v>1248</v>
      </c>
      <c r="D709" s="11" t="s">
        <v>64</v>
      </c>
      <c r="E709" s="11" t="s">
        <v>1249</v>
      </c>
      <c r="F709" s="11" t="s">
        <v>1250</v>
      </c>
      <c r="G709" s="11" t="s">
        <v>78</v>
      </c>
      <c r="H709" s="11" t="s">
        <v>8</v>
      </c>
    </row>
    <row r="710" customHeight="1" spans="1:8">
      <c r="A710" s="11">
        <f ca="1">ROWS(【河南省新闻出版局】:A710)-1</f>
        <v>52</v>
      </c>
      <c r="B710" s="11" t="s">
        <v>1248</v>
      </c>
      <c r="C710" s="11" t="s">
        <v>1248</v>
      </c>
      <c r="D710" s="11" t="s">
        <v>64</v>
      </c>
      <c r="E710" s="11" t="s">
        <v>1249</v>
      </c>
      <c r="F710" s="11" t="s">
        <v>1251</v>
      </c>
      <c r="G710" s="11" t="s">
        <v>78</v>
      </c>
      <c r="H710" s="11" t="s">
        <v>8</v>
      </c>
    </row>
    <row r="711" customHeight="1" spans="1:8">
      <c r="A711" s="11">
        <f ca="1">ROWS(【河南省新闻出版局】:A711)-1</f>
        <v>53</v>
      </c>
      <c r="B711" s="11" t="s">
        <v>1248</v>
      </c>
      <c r="C711" s="11" t="s">
        <v>1248</v>
      </c>
      <c r="D711" s="11" t="s">
        <v>64</v>
      </c>
      <c r="E711" s="11" t="s">
        <v>1249</v>
      </c>
      <c r="F711" s="11" t="s">
        <v>1252</v>
      </c>
      <c r="G711" s="11" t="s">
        <v>78</v>
      </c>
      <c r="H711" s="11" t="s">
        <v>8</v>
      </c>
    </row>
    <row r="712" customHeight="1" spans="1:8">
      <c r="A712" s="11">
        <f ca="1">ROWS(【河南省新闻出版局】:A712)-1</f>
        <v>54</v>
      </c>
      <c r="B712" s="11" t="s">
        <v>1248</v>
      </c>
      <c r="C712" s="11" t="s">
        <v>1248</v>
      </c>
      <c r="D712" s="11" t="s">
        <v>64</v>
      </c>
      <c r="E712" s="11" t="s">
        <v>1249</v>
      </c>
      <c r="F712" s="11" t="s">
        <v>1253</v>
      </c>
      <c r="G712" s="11" t="s">
        <v>78</v>
      </c>
      <c r="H712" s="11" t="s">
        <v>8</v>
      </c>
    </row>
    <row r="713" customHeight="1" spans="1:8">
      <c r="A713" s="11">
        <f ca="1">ROWS(【河南省新闻出版局】:A713)-1</f>
        <v>55</v>
      </c>
      <c r="B713" s="11" t="s">
        <v>1248</v>
      </c>
      <c r="C713" s="11" t="s">
        <v>1248</v>
      </c>
      <c r="D713" s="11" t="s">
        <v>64</v>
      </c>
      <c r="E713" s="11" t="s">
        <v>1249</v>
      </c>
      <c r="F713" s="11" t="s">
        <v>1254</v>
      </c>
      <c r="G713" s="11" t="s">
        <v>78</v>
      </c>
      <c r="H713" s="11" t="s">
        <v>8</v>
      </c>
    </row>
    <row r="714" customHeight="1" spans="1:8">
      <c r="A714" s="11">
        <f ca="1">ROWS(【河南省新闻出版局】:A714)-1</f>
        <v>56</v>
      </c>
      <c r="B714" s="11" t="s">
        <v>1248</v>
      </c>
      <c r="C714" s="11" t="s">
        <v>1248</v>
      </c>
      <c r="D714" s="11" t="s">
        <v>64</v>
      </c>
      <c r="E714" s="11" t="s">
        <v>1249</v>
      </c>
      <c r="F714" s="11" t="s">
        <v>1255</v>
      </c>
      <c r="G714" s="11" t="s">
        <v>78</v>
      </c>
      <c r="H714" s="11" t="s">
        <v>8</v>
      </c>
    </row>
    <row r="715" customHeight="1" spans="1:8">
      <c r="A715" s="11">
        <f ca="1">ROWS(【河南省新闻出版局】:A715)-1</f>
        <v>57</v>
      </c>
      <c r="B715" s="11" t="s">
        <v>1248</v>
      </c>
      <c r="C715" s="11" t="s">
        <v>1248</v>
      </c>
      <c r="D715" s="11" t="s">
        <v>64</v>
      </c>
      <c r="E715" s="11" t="s">
        <v>1249</v>
      </c>
      <c r="F715" s="11" t="s">
        <v>1256</v>
      </c>
      <c r="G715" s="11" t="s">
        <v>78</v>
      </c>
      <c r="H715" s="11" t="s">
        <v>8</v>
      </c>
    </row>
    <row r="716" customHeight="1" spans="1:8">
      <c r="A716" s="11">
        <f ca="1">ROWS(【河南省新闻出版局】:A716)-1</f>
        <v>58</v>
      </c>
      <c r="B716" s="11" t="s">
        <v>1248</v>
      </c>
      <c r="C716" s="11" t="s">
        <v>1248</v>
      </c>
      <c r="D716" s="11" t="s">
        <v>64</v>
      </c>
      <c r="E716" s="11" t="s">
        <v>1249</v>
      </c>
      <c r="F716" s="11" t="s">
        <v>1257</v>
      </c>
      <c r="G716" s="11" t="s">
        <v>78</v>
      </c>
      <c r="H716" s="11" t="s">
        <v>8</v>
      </c>
    </row>
    <row r="717" hidden="1" customHeight="1" spans="1:8">
      <c r="A717" s="11">
        <f ca="1">ROWS(【河南省新闻出版局】:A717)-1</f>
        <v>59</v>
      </c>
      <c r="B717" s="11" t="s">
        <v>1258</v>
      </c>
      <c r="C717" s="11" t="s">
        <v>1258</v>
      </c>
      <c r="D717" s="11" t="s">
        <v>64</v>
      </c>
      <c r="E717" s="11" t="s">
        <v>1259</v>
      </c>
      <c r="F717" s="11" t="s">
        <v>1260</v>
      </c>
      <c r="G717" s="11" t="s">
        <v>67</v>
      </c>
      <c r="H717" s="11" t="s">
        <v>8</v>
      </c>
    </row>
    <row r="718" hidden="1" customHeight="1" spans="1:8">
      <c r="A718" s="11">
        <f ca="1">ROWS(【河南省新闻出版局】:A718)-1</f>
        <v>60</v>
      </c>
      <c r="B718" s="11" t="s">
        <v>1258</v>
      </c>
      <c r="C718" s="11" t="s">
        <v>1258</v>
      </c>
      <c r="D718" s="11" t="s">
        <v>64</v>
      </c>
      <c r="E718" s="11" t="s">
        <v>1259</v>
      </c>
      <c r="F718" s="11" t="s">
        <v>1261</v>
      </c>
      <c r="G718" s="11" t="s">
        <v>67</v>
      </c>
      <c r="H718" s="11" t="s">
        <v>8</v>
      </c>
    </row>
    <row r="719" hidden="1" customHeight="1" spans="1:8">
      <c r="A719" s="11">
        <f ca="1">ROWS(【河南省新闻出版局】:A719)-1</f>
        <v>61</v>
      </c>
      <c r="B719" s="11" t="s">
        <v>1258</v>
      </c>
      <c r="C719" s="11" t="s">
        <v>1258</v>
      </c>
      <c r="D719" s="11" t="s">
        <v>64</v>
      </c>
      <c r="E719" s="11" t="s">
        <v>1259</v>
      </c>
      <c r="F719" s="11" t="s">
        <v>1262</v>
      </c>
      <c r="G719" s="11" t="s">
        <v>67</v>
      </c>
      <c r="H719" s="11" t="s">
        <v>8</v>
      </c>
    </row>
    <row r="720" hidden="1" customHeight="1" spans="1:8">
      <c r="A720" s="11">
        <f ca="1">ROWS(【河南省新闻出版局】:A720)-1</f>
        <v>62</v>
      </c>
      <c r="B720" s="11" t="s">
        <v>1258</v>
      </c>
      <c r="C720" s="11" t="s">
        <v>1258</v>
      </c>
      <c r="D720" s="11" t="s">
        <v>64</v>
      </c>
      <c r="E720" s="11" t="s">
        <v>1259</v>
      </c>
      <c r="F720" s="11" t="s">
        <v>1263</v>
      </c>
      <c r="G720" s="11" t="s">
        <v>67</v>
      </c>
      <c r="H720" s="11" t="s">
        <v>8</v>
      </c>
    </row>
    <row r="721" hidden="1" customHeight="1" spans="1:8">
      <c r="A721" s="11">
        <f ca="1">ROWS(【河南省新闻出版局】:A721)-1</f>
        <v>63</v>
      </c>
      <c r="B721" s="11" t="s">
        <v>1258</v>
      </c>
      <c r="C721" s="11" t="s">
        <v>1258</v>
      </c>
      <c r="D721" s="11" t="s">
        <v>64</v>
      </c>
      <c r="E721" s="11" t="s">
        <v>1259</v>
      </c>
      <c r="F721" s="11" t="s">
        <v>1264</v>
      </c>
      <c r="G721" s="11" t="s">
        <v>67</v>
      </c>
      <c r="H721" s="11" t="s">
        <v>8</v>
      </c>
    </row>
    <row r="722" hidden="1" customHeight="1" spans="1:8">
      <c r="A722" s="11">
        <f ca="1">ROWS(【河南省新闻出版局】:A722)-1</f>
        <v>64</v>
      </c>
      <c r="B722" s="11" t="s">
        <v>1258</v>
      </c>
      <c r="C722" s="11" t="s">
        <v>1258</v>
      </c>
      <c r="D722" s="11" t="s">
        <v>64</v>
      </c>
      <c r="E722" s="11" t="s">
        <v>1259</v>
      </c>
      <c r="F722" s="11" t="s">
        <v>1265</v>
      </c>
      <c r="G722" s="11" t="s">
        <v>67</v>
      </c>
      <c r="H722" s="11" t="s">
        <v>8</v>
      </c>
    </row>
    <row r="723" hidden="1" customHeight="1" spans="1:8">
      <c r="A723" s="11">
        <f ca="1">ROWS(【河南省新闻出版局】:A723)-1</f>
        <v>65</v>
      </c>
      <c r="B723" s="11" t="s">
        <v>1266</v>
      </c>
      <c r="C723" s="11" t="s">
        <v>1266</v>
      </c>
      <c r="D723" s="11" t="s">
        <v>64</v>
      </c>
      <c r="E723" s="11" t="s">
        <v>1267</v>
      </c>
      <c r="F723" s="11" t="s">
        <v>1268</v>
      </c>
      <c r="G723" s="11" t="s">
        <v>67</v>
      </c>
      <c r="H723" s="11" t="s">
        <v>8</v>
      </c>
    </row>
    <row r="724" hidden="1" customHeight="1" spans="1:8">
      <c r="A724" s="11">
        <f ca="1">ROWS(【河南省新闻出版局】:A724)-1</f>
        <v>66</v>
      </c>
      <c r="B724" s="11" t="s">
        <v>1266</v>
      </c>
      <c r="C724" s="11" t="s">
        <v>1266</v>
      </c>
      <c r="D724" s="11" t="s">
        <v>64</v>
      </c>
      <c r="E724" s="11" t="s">
        <v>1267</v>
      </c>
      <c r="F724" s="11" t="s">
        <v>1269</v>
      </c>
      <c r="G724" s="11" t="s">
        <v>67</v>
      </c>
      <c r="H724" s="11" t="s">
        <v>8</v>
      </c>
    </row>
    <row r="725" hidden="1" customHeight="1" spans="1:8">
      <c r="A725" s="11">
        <f ca="1">ROWS(【河南省新闻出版局】:A725)-1</f>
        <v>67</v>
      </c>
      <c r="B725" s="11" t="s">
        <v>1266</v>
      </c>
      <c r="C725" s="11" t="s">
        <v>1266</v>
      </c>
      <c r="D725" s="11" t="s">
        <v>64</v>
      </c>
      <c r="E725" s="11" t="s">
        <v>1267</v>
      </c>
      <c r="F725" s="11" t="s">
        <v>1270</v>
      </c>
      <c r="G725" s="11" t="s">
        <v>67</v>
      </c>
      <c r="H725" s="11" t="s">
        <v>8</v>
      </c>
    </row>
    <row r="726" hidden="1" customHeight="1" spans="1:8">
      <c r="A726" s="11">
        <f ca="1">ROWS(【河南省新闻出版局】:A726)-1</f>
        <v>68</v>
      </c>
      <c r="B726" s="11" t="s">
        <v>1266</v>
      </c>
      <c r="C726" s="11" t="s">
        <v>1266</v>
      </c>
      <c r="D726" s="11" t="s">
        <v>64</v>
      </c>
      <c r="E726" s="11" t="s">
        <v>1267</v>
      </c>
      <c r="F726" s="11" t="s">
        <v>1271</v>
      </c>
      <c r="G726" s="11" t="s">
        <v>67</v>
      </c>
      <c r="H726" s="11" t="s">
        <v>8</v>
      </c>
    </row>
    <row r="727" hidden="1" customHeight="1" spans="1:8">
      <c r="A727" s="11">
        <f ca="1">ROWS(【河南省新闻出版局】:A727)-1</f>
        <v>69</v>
      </c>
      <c r="B727" s="11" t="s">
        <v>1266</v>
      </c>
      <c r="C727" s="11" t="s">
        <v>1266</v>
      </c>
      <c r="D727" s="11" t="s">
        <v>64</v>
      </c>
      <c r="E727" s="11" t="s">
        <v>1267</v>
      </c>
      <c r="F727" s="11" t="s">
        <v>1272</v>
      </c>
      <c r="G727" s="11" t="s">
        <v>67</v>
      </c>
      <c r="H727" s="11" t="s">
        <v>8</v>
      </c>
    </row>
    <row r="728" hidden="1" customHeight="1" spans="1:8">
      <c r="A728" s="11">
        <f ca="1">ROWS(【河南省新闻出版局】:A728)-1</f>
        <v>70</v>
      </c>
      <c r="B728" s="11" t="s">
        <v>1266</v>
      </c>
      <c r="C728" s="11" t="s">
        <v>1266</v>
      </c>
      <c r="D728" s="11" t="s">
        <v>64</v>
      </c>
      <c r="E728" s="11" t="s">
        <v>1267</v>
      </c>
      <c r="F728" s="11" t="s">
        <v>1273</v>
      </c>
      <c r="G728" s="11" t="s">
        <v>67</v>
      </c>
      <c r="H728" s="11" t="s">
        <v>8</v>
      </c>
    </row>
    <row r="729" hidden="1" customHeight="1" spans="1:8">
      <c r="A729" s="11">
        <f ca="1">ROWS(【河南省新闻出版局】:A729)-1</f>
        <v>71</v>
      </c>
      <c r="B729" s="11" t="s">
        <v>1274</v>
      </c>
      <c r="C729" s="11" t="s">
        <v>1274</v>
      </c>
      <c r="D729" s="11" t="s">
        <v>64</v>
      </c>
      <c r="E729" s="11" t="s">
        <v>1275</v>
      </c>
      <c r="F729" s="11" t="s">
        <v>1276</v>
      </c>
      <c r="G729" s="11" t="s">
        <v>67</v>
      </c>
      <c r="H729" s="11" t="s">
        <v>8</v>
      </c>
    </row>
    <row r="730" hidden="1" customHeight="1" spans="1:8">
      <c r="A730" s="11">
        <f ca="1">ROWS(【河南省新闻出版局】:A730)-1</f>
        <v>72</v>
      </c>
      <c r="B730" s="11" t="s">
        <v>1277</v>
      </c>
      <c r="C730" s="11" t="s">
        <v>1277</v>
      </c>
      <c r="D730" s="11" t="s">
        <v>64</v>
      </c>
      <c r="E730" s="11" t="s">
        <v>1278</v>
      </c>
      <c r="F730" s="11" t="s">
        <v>1279</v>
      </c>
      <c r="G730" s="11" t="s">
        <v>67</v>
      </c>
      <c r="H730" s="11" t="s">
        <v>8</v>
      </c>
    </row>
    <row r="731" hidden="1" customHeight="1" spans="1:8">
      <c r="A731" s="11">
        <f ca="1">ROWS(【河南省新闻出版局】:A731)-1</f>
        <v>73</v>
      </c>
      <c r="B731" s="11" t="s">
        <v>1277</v>
      </c>
      <c r="C731" s="11" t="s">
        <v>1277</v>
      </c>
      <c r="D731" s="11" t="s">
        <v>64</v>
      </c>
      <c r="E731" s="11" t="s">
        <v>1278</v>
      </c>
      <c r="F731" s="11" t="s">
        <v>1280</v>
      </c>
      <c r="G731" s="11" t="s">
        <v>67</v>
      </c>
      <c r="H731" s="11" t="s">
        <v>8</v>
      </c>
    </row>
    <row r="732" hidden="1" customHeight="1" spans="1:8">
      <c r="A732" s="11">
        <f ca="1">ROWS(【河南省新闻出版局】:A732)-1</f>
        <v>74</v>
      </c>
      <c r="B732" s="11" t="s">
        <v>1277</v>
      </c>
      <c r="C732" s="11" t="s">
        <v>1277</v>
      </c>
      <c r="D732" s="11" t="s">
        <v>64</v>
      </c>
      <c r="E732" s="11" t="s">
        <v>1278</v>
      </c>
      <c r="F732" s="11" t="s">
        <v>1281</v>
      </c>
      <c r="G732" s="11" t="s">
        <v>67</v>
      </c>
      <c r="H732" s="11" t="s">
        <v>8</v>
      </c>
    </row>
    <row r="733" hidden="1" customHeight="1" spans="1:8">
      <c r="A733" s="11">
        <f ca="1">ROWS(【河南省新闻出版局】:A733)-1</f>
        <v>75</v>
      </c>
      <c r="B733" s="11" t="s">
        <v>1277</v>
      </c>
      <c r="C733" s="11" t="s">
        <v>1277</v>
      </c>
      <c r="D733" s="11" t="s">
        <v>64</v>
      </c>
      <c r="E733" s="11" t="s">
        <v>1278</v>
      </c>
      <c r="F733" s="11" t="s">
        <v>1282</v>
      </c>
      <c r="G733" s="11" t="s">
        <v>67</v>
      </c>
      <c r="H733" s="11" t="s">
        <v>8</v>
      </c>
    </row>
    <row r="734" hidden="1" customHeight="1" spans="1:8">
      <c r="A734" s="11">
        <f ca="1">ROWS(【河南省新闻出版局】:A734)-1</f>
        <v>76</v>
      </c>
      <c r="B734" s="11" t="s">
        <v>1283</v>
      </c>
      <c r="C734" s="11" t="s">
        <v>1283</v>
      </c>
      <c r="D734" s="11" t="s">
        <v>64</v>
      </c>
      <c r="E734" s="11" t="s">
        <v>1284</v>
      </c>
      <c r="F734" s="11" t="s">
        <v>1285</v>
      </c>
      <c r="G734" s="11" t="s">
        <v>67</v>
      </c>
      <c r="H734" s="11" t="s">
        <v>8</v>
      </c>
    </row>
    <row r="735" hidden="1" customHeight="1" spans="1:8">
      <c r="A735" s="11">
        <f ca="1">ROWS(【河南省新闻出版局】:A735)-1</f>
        <v>77</v>
      </c>
      <c r="B735" s="11" t="s">
        <v>1283</v>
      </c>
      <c r="C735" s="11" t="s">
        <v>1283</v>
      </c>
      <c r="D735" s="11" t="s">
        <v>64</v>
      </c>
      <c r="E735" s="11" t="s">
        <v>1284</v>
      </c>
      <c r="F735" s="11" t="s">
        <v>1286</v>
      </c>
      <c r="G735" s="11" t="s">
        <v>67</v>
      </c>
      <c r="H735" s="11" t="s">
        <v>8</v>
      </c>
    </row>
    <row r="736" hidden="1" customHeight="1" spans="1:8">
      <c r="A736" s="11">
        <f ca="1">ROWS(【河南省新闻出版局】:A736)-1</f>
        <v>78</v>
      </c>
      <c r="B736" s="11" t="s">
        <v>1283</v>
      </c>
      <c r="C736" s="11" t="s">
        <v>1283</v>
      </c>
      <c r="D736" s="11" t="s">
        <v>64</v>
      </c>
      <c r="E736" s="11" t="s">
        <v>1284</v>
      </c>
      <c r="F736" s="11" t="s">
        <v>1287</v>
      </c>
      <c r="G736" s="11" t="s">
        <v>67</v>
      </c>
      <c r="H736" s="11" t="s">
        <v>8</v>
      </c>
    </row>
    <row r="737" hidden="1" customHeight="1" spans="1:8">
      <c r="A737" s="11">
        <f ca="1">ROWS(【河南省新闻出版局】:A737)-1</f>
        <v>79</v>
      </c>
      <c r="B737" s="11" t="s">
        <v>1288</v>
      </c>
      <c r="C737" s="11" t="s">
        <v>1288</v>
      </c>
      <c r="D737" s="11" t="s">
        <v>64</v>
      </c>
      <c r="E737" s="11" t="s">
        <v>1289</v>
      </c>
      <c r="F737" s="11" t="s">
        <v>1290</v>
      </c>
      <c r="G737" s="11" t="s">
        <v>67</v>
      </c>
      <c r="H737" s="11" t="s">
        <v>8</v>
      </c>
    </row>
    <row r="738" hidden="1" customHeight="1" spans="1:8">
      <c r="A738" s="11">
        <f ca="1">ROWS(【河南省新闻出版局】:A738)-1</f>
        <v>80</v>
      </c>
      <c r="B738" s="11" t="s">
        <v>1291</v>
      </c>
      <c r="C738" s="11" t="s">
        <v>1291</v>
      </c>
      <c r="D738" s="11" t="s">
        <v>64</v>
      </c>
      <c r="E738" s="11" t="s">
        <v>1292</v>
      </c>
      <c r="F738" s="11" t="s">
        <v>1291</v>
      </c>
      <c r="G738" s="11" t="s">
        <v>67</v>
      </c>
      <c r="H738" s="11" t="s">
        <v>8</v>
      </c>
    </row>
    <row r="739" hidden="1" customHeight="1" spans="1:8">
      <c r="A739" s="11">
        <f ca="1">ROWS(【河南省新闻出版局】:A739)-1</f>
        <v>81</v>
      </c>
      <c r="B739" s="11" t="s">
        <v>1293</v>
      </c>
      <c r="C739" s="11" t="s">
        <v>1293</v>
      </c>
      <c r="D739" s="11" t="s">
        <v>64</v>
      </c>
      <c r="E739" s="11" t="s">
        <v>1294</v>
      </c>
      <c r="F739" s="11" t="s">
        <v>1293</v>
      </c>
      <c r="G739" s="11" t="s">
        <v>67</v>
      </c>
      <c r="H739" s="11" t="s">
        <v>8</v>
      </c>
    </row>
    <row r="740" hidden="1" customHeight="1" spans="1:8">
      <c r="A740" s="11">
        <f ca="1">ROWS(【河南省新闻出版局】:A740)-1</f>
        <v>82</v>
      </c>
      <c r="B740" s="11" t="s">
        <v>1295</v>
      </c>
      <c r="C740" s="11" t="s">
        <v>1295</v>
      </c>
      <c r="D740" s="11" t="s">
        <v>64</v>
      </c>
      <c r="E740" s="11" t="s">
        <v>1296</v>
      </c>
      <c r="F740" s="11" t="s">
        <v>1295</v>
      </c>
      <c r="G740" s="11" t="s">
        <v>67</v>
      </c>
      <c r="H740" s="11" t="s">
        <v>8</v>
      </c>
    </row>
    <row r="741" hidden="1" customHeight="1" spans="1:8">
      <c r="A741" s="11">
        <f ca="1">ROWS(【河南省新闻出版局】:A741)-1</f>
        <v>83</v>
      </c>
      <c r="B741" s="11" t="s">
        <v>1297</v>
      </c>
      <c r="C741" s="11" t="s">
        <v>1297</v>
      </c>
      <c r="D741" s="11" t="s">
        <v>87</v>
      </c>
      <c r="E741" s="11" t="s">
        <v>1298</v>
      </c>
      <c r="F741" s="11" t="s">
        <v>1297</v>
      </c>
      <c r="G741" s="11" t="s">
        <v>67</v>
      </c>
      <c r="H741" s="11" t="s">
        <v>8</v>
      </c>
    </row>
    <row r="742" hidden="1" customHeight="1" spans="1:8">
      <c r="A742" s="11">
        <f ca="1">ROWS(【河南省新闻出版局】:A742)-1</f>
        <v>84</v>
      </c>
      <c r="B742" s="11" t="s">
        <v>1299</v>
      </c>
      <c r="C742" s="11" t="s">
        <v>1299</v>
      </c>
      <c r="D742" s="11" t="s">
        <v>87</v>
      </c>
      <c r="E742" s="11" t="s">
        <v>1300</v>
      </c>
      <c r="F742" s="11" t="s">
        <v>1299</v>
      </c>
      <c r="G742" s="11" t="s">
        <v>67</v>
      </c>
      <c r="H742" s="11" t="s">
        <v>8</v>
      </c>
    </row>
    <row r="743" hidden="1" customHeight="1" spans="1:8">
      <c r="A743" s="11">
        <f ca="1">ROWS(【河南省新闻出版局】:A743)-1</f>
        <v>85</v>
      </c>
      <c r="B743" s="11" t="s">
        <v>1301</v>
      </c>
      <c r="C743" s="11" t="s">
        <v>1301</v>
      </c>
      <c r="D743" s="11" t="s">
        <v>87</v>
      </c>
      <c r="E743" s="11" t="s">
        <v>1302</v>
      </c>
      <c r="F743" s="11" t="s">
        <v>1301</v>
      </c>
      <c r="G743" s="11" t="s">
        <v>67</v>
      </c>
      <c r="H743" s="11" t="s">
        <v>8</v>
      </c>
    </row>
    <row r="744" customHeight="1" spans="1:8">
      <c r="A744" s="11">
        <f ca="1">ROWS(【河南省新闻出版局】:A744)-1</f>
        <v>86</v>
      </c>
      <c r="B744" s="11" t="s">
        <v>1303</v>
      </c>
      <c r="C744" s="11" t="s">
        <v>1303</v>
      </c>
      <c r="D744" s="11" t="s">
        <v>611</v>
      </c>
      <c r="E744" s="11" t="s">
        <v>1304</v>
      </c>
      <c r="F744" s="11" t="s">
        <v>1303</v>
      </c>
      <c r="G744" s="11" t="s">
        <v>89</v>
      </c>
      <c r="H744" s="11" t="s">
        <v>8</v>
      </c>
    </row>
    <row r="745" hidden="1" customHeight="1" spans="1:8">
      <c r="A745" s="11">
        <f ca="1">ROWS(【河南省新闻出版局】:A745)-1</f>
        <v>87</v>
      </c>
      <c r="B745" s="11" t="s">
        <v>1305</v>
      </c>
      <c r="C745" s="11" t="s">
        <v>1305</v>
      </c>
      <c r="D745" s="11" t="s">
        <v>95</v>
      </c>
      <c r="E745" s="11" t="s">
        <v>1306</v>
      </c>
      <c r="F745" s="11" t="s">
        <v>1305</v>
      </c>
      <c r="G745" s="11" t="s">
        <v>67</v>
      </c>
      <c r="H745" s="11" t="s">
        <v>8</v>
      </c>
    </row>
    <row r="746" customHeight="1" spans="1:8">
      <c r="A746" s="11">
        <f ca="1">ROWS(【河南省新闻出版局】:A746)-1</f>
        <v>88</v>
      </c>
      <c r="B746" s="11" t="s">
        <v>1307</v>
      </c>
      <c r="C746" s="11" t="s">
        <v>1307</v>
      </c>
      <c r="D746" s="11" t="s">
        <v>98</v>
      </c>
      <c r="E746" s="11" t="s">
        <v>1308</v>
      </c>
      <c r="F746" s="11" t="s">
        <v>1309</v>
      </c>
      <c r="G746" s="11" t="s">
        <v>78</v>
      </c>
      <c r="H746" s="11" t="s">
        <v>8</v>
      </c>
    </row>
    <row r="747" customHeight="1" spans="1:8">
      <c r="A747" s="11">
        <f ca="1">ROWS(【河南省新闻出版局】:A747)-1</f>
        <v>89</v>
      </c>
      <c r="B747" s="11" t="s">
        <v>1307</v>
      </c>
      <c r="C747" s="11" t="s">
        <v>1307</v>
      </c>
      <c r="D747" s="11" t="s">
        <v>98</v>
      </c>
      <c r="E747" s="11" t="s">
        <v>1308</v>
      </c>
      <c r="F747" s="11" t="s">
        <v>1310</v>
      </c>
      <c r="G747" s="11" t="s">
        <v>78</v>
      </c>
      <c r="H747" s="11" t="s">
        <v>8</v>
      </c>
    </row>
    <row r="748" hidden="1" customHeight="1" spans="1:8">
      <c r="A748" s="11">
        <f ca="1">ROWS(【河南省新闻出版局】:A748)-1</f>
        <v>90</v>
      </c>
      <c r="B748" s="11" t="s">
        <v>1311</v>
      </c>
      <c r="C748" s="11" t="s">
        <v>1311</v>
      </c>
      <c r="D748" s="11" t="s">
        <v>98</v>
      </c>
      <c r="E748" s="11" t="s">
        <v>1312</v>
      </c>
      <c r="F748" s="11" t="s">
        <v>1311</v>
      </c>
      <c r="G748" s="11" t="s">
        <v>67</v>
      </c>
      <c r="H748" s="11" t="s">
        <v>8</v>
      </c>
    </row>
    <row r="749" hidden="1" customHeight="1" spans="1:8">
      <c r="A749" s="11">
        <f ca="1">ROWS(【河南省新闻出版局】:A749)-1</f>
        <v>91</v>
      </c>
      <c r="B749" s="11" t="s">
        <v>1313</v>
      </c>
      <c r="C749" s="11" t="s">
        <v>1313</v>
      </c>
      <c r="D749" s="11" t="s">
        <v>98</v>
      </c>
      <c r="E749" s="11" t="s">
        <v>1314</v>
      </c>
      <c r="F749" s="11" t="s">
        <v>1315</v>
      </c>
      <c r="G749" s="11" t="s">
        <v>67</v>
      </c>
      <c r="H749" s="11" t="s">
        <v>8</v>
      </c>
    </row>
    <row r="750" hidden="1" customHeight="1" spans="1:8">
      <c r="A750" s="11">
        <f ca="1">ROWS(【河南省新闻出版局】:A750)-1</f>
        <v>92</v>
      </c>
      <c r="B750" s="11" t="s">
        <v>1313</v>
      </c>
      <c r="C750" s="11" t="s">
        <v>1313</v>
      </c>
      <c r="D750" s="11" t="s">
        <v>98</v>
      </c>
      <c r="E750" s="11" t="s">
        <v>1314</v>
      </c>
      <c r="F750" s="11" t="s">
        <v>1316</v>
      </c>
      <c r="G750" s="11" t="s">
        <v>67</v>
      </c>
      <c r="H750" s="11" t="s">
        <v>8</v>
      </c>
    </row>
    <row r="751" hidden="1" customHeight="1" spans="1:8">
      <c r="A751" s="11">
        <f ca="1">ROWS(【河南省新闻出版局】:A751)-1</f>
        <v>93</v>
      </c>
      <c r="B751" s="11" t="s">
        <v>1317</v>
      </c>
      <c r="C751" s="11" t="s">
        <v>1317</v>
      </c>
      <c r="D751" s="11" t="s">
        <v>98</v>
      </c>
      <c r="E751" s="11" t="s">
        <v>1318</v>
      </c>
      <c r="F751" s="11" t="s">
        <v>1319</v>
      </c>
      <c r="G751" s="11" t="s">
        <v>67</v>
      </c>
      <c r="H751" s="11" t="s">
        <v>8</v>
      </c>
    </row>
    <row r="752" hidden="1" customHeight="1" spans="1:8">
      <c r="A752" s="11">
        <f ca="1">ROWS(【河南省新闻出版局】:A752)-1</f>
        <v>94</v>
      </c>
      <c r="B752" s="11" t="s">
        <v>1317</v>
      </c>
      <c r="C752" s="11" t="s">
        <v>1317</v>
      </c>
      <c r="D752" s="11" t="s">
        <v>98</v>
      </c>
      <c r="E752" s="11" t="s">
        <v>1318</v>
      </c>
      <c r="F752" s="11" t="s">
        <v>1320</v>
      </c>
      <c r="G752" s="11" t="s">
        <v>67</v>
      </c>
      <c r="H752" s="11" t="s">
        <v>8</v>
      </c>
    </row>
    <row r="753" hidden="1" customHeight="1" spans="1:8">
      <c r="A753" s="11">
        <f ca="1">ROWS(【河南省新闻出版局】:A753)-1</f>
        <v>95</v>
      </c>
      <c r="B753" s="11" t="s">
        <v>1317</v>
      </c>
      <c r="C753" s="11" t="s">
        <v>1317</v>
      </c>
      <c r="D753" s="11" t="s">
        <v>98</v>
      </c>
      <c r="E753" s="11" t="s">
        <v>1318</v>
      </c>
      <c r="F753" s="11" t="s">
        <v>1321</v>
      </c>
      <c r="G753" s="11" t="s">
        <v>67</v>
      </c>
      <c r="H753" s="11" t="s">
        <v>8</v>
      </c>
    </row>
    <row r="754" hidden="1" customHeight="1" spans="1:8">
      <c r="A754" s="11">
        <f ca="1">ROWS(【河南省新闻出版局】:A754)-1</f>
        <v>96</v>
      </c>
      <c r="B754" s="11" t="s">
        <v>1322</v>
      </c>
      <c r="C754" s="11" t="s">
        <v>1322</v>
      </c>
      <c r="D754" s="11" t="s">
        <v>1323</v>
      </c>
      <c r="E754" s="11" t="s">
        <v>1324</v>
      </c>
      <c r="F754" s="11" t="s">
        <v>1322</v>
      </c>
      <c r="G754" s="11" t="s">
        <v>67</v>
      </c>
      <c r="H754" s="11" t="s">
        <v>8</v>
      </c>
    </row>
    <row r="755" hidden="1" customHeight="1" spans="1:8">
      <c r="A755" s="11">
        <f ca="1">ROWS(【河南省新闻出版局】:A755)-1</f>
        <v>97</v>
      </c>
      <c r="B755" s="11" t="s">
        <v>1325</v>
      </c>
      <c r="C755" s="11" t="s">
        <v>1325</v>
      </c>
      <c r="D755" s="11" t="s">
        <v>1323</v>
      </c>
      <c r="E755" s="11" t="s">
        <v>1326</v>
      </c>
      <c r="F755" s="11" t="s">
        <v>1327</v>
      </c>
      <c r="G755" s="11" t="s">
        <v>67</v>
      </c>
      <c r="H755" s="11" t="s">
        <v>8</v>
      </c>
    </row>
    <row r="756" hidden="1" customHeight="1" spans="1:8">
      <c r="A756" s="11">
        <f ca="1">ROWS(【河南省新闻出版局】:A756)-1</f>
        <v>98</v>
      </c>
      <c r="B756" s="11" t="s">
        <v>1325</v>
      </c>
      <c r="C756" s="11" t="s">
        <v>1325</v>
      </c>
      <c r="D756" s="11" t="s">
        <v>1323</v>
      </c>
      <c r="E756" s="11" t="s">
        <v>1326</v>
      </c>
      <c r="F756" s="11" t="s">
        <v>1328</v>
      </c>
      <c r="G756" s="11" t="s">
        <v>67</v>
      </c>
      <c r="H756" s="11" t="s">
        <v>8</v>
      </c>
    </row>
    <row r="757" hidden="1" customHeight="1" spans="1:8">
      <c r="A757" s="11">
        <f ca="1">ROWS(【河南省新闻出版局】:A757)-1</f>
        <v>99</v>
      </c>
      <c r="B757" s="11" t="s">
        <v>1329</v>
      </c>
      <c r="C757" s="11" t="s">
        <v>1329</v>
      </c>
      <c r="D757" s="11" t="s">
        <v>1323</v>
      </c>
      <c r="E757" s="11" t="s">
        <v>1330</v>
      </c>
      <c r="F757" s="11" t="s">
        <v>1329</v>
      </c>
      <c r="G757" s="11" t="s">
        <v>67</v>
      </c>
      <c r="H757" s="11" t="s">
        <v>8</v>
      </c>
    </row>
    <row r="758" hidden="1" customHeight="1" spans="1:8">
      <c r="A758" s="11">
        <f ca="1">ROWS(【河南省新闻出版局】:A758)-1</f>
        <v>100</v>
      </c>
      <c r="B758" s="11" t="s">
        <v>1331</v>
      </c>
      <c r="C758" s="11" t="s">
        <v>1331</v>
      </c>
      <c r="D758" s="11" t="s">
        <v>1323</v>
      </c>
      <c r="E758" s="11" t="s">
        <v>1332</v>
      </c>
      <c r="F758" s="11" t="s">
        <v>1331</v>
      </c>
      <c r="G758" s="11" t="s">
        <v>67</v>
      </c>
      <c r="H758" s="11" t="s">
        <v>8</v>
      </c>
    </row>
    <row r="759" hidden="1" customHeight="1" spans="1:8">
      <c r="A759" s="11">
        <f ca="1">ROWS(【河南省新闻出版局】:A759)-1</f>
        <v>101</v>
      </c>
      <c r="B759" s="11" t="s">
        <v>1333</v>
      </c>
      <c r="C759" s="11" t="s">
        <v>1333</v>
      </c>
      <c r="D759" s="11" t="s">
        <v>98</v>
      </c>
      <c r="E759" s="11" t="s">
        <v>1334</v>
      </c>
      <c r="F759" s="11" t="s">
        <v>1333</v>
      </c>
      <c r="G759" s="11" t="s">
        <v>67</v>
      </c>
      <c r="H759" s="11" t="s">
        <v>8</v>
      </c>
    </row>
    <row r="760" hidden="1" customHeight="1" spans="1:8">
      <c r="A760" s="11">
        <f ca="1">ROWS(【河南省新闻出版局】:A760)-1</f>
        <v>102</v>
      </c>
      <c r="B760" s="11" t="s">
        <v>1335</v>
      </c>
      <c r="C760" s="11" t="s">
        <v>1335</v>
      </c>
      <c r="D760" s="11" t="s">
        <v>98</v>
      </c>
      <c r="E760" s="11" t="s">
        <v>1336</v>
      </c>
      <c r="F760" s="11" t="s">
        <v>1335</v>
      </c>
      <c r="G760" s="11" t="s">
        <v>67</v>
      </c>
      <c r="H760" s="11" t="s">
        <v>8</v>
      </c>
    </row>
    <row r="761" hidden="1" customHeight="1" spans="1:8">
      <c r="A761" s="11">
        <f ca="1">ROWS(【河南省新闻出版局】:A761)-1</f>
        <v>103</v>
      </c>
      <c r="B761" s="11" t="s">
        <v>1337</v>
      </c>
      <c r="C761" s="11" t="s">
        <v>1337</v>
      </c>
      <c r="D761" s="11" t="s">
        <v>98</v>
      </c>
      <c r="E761" s="11" t="s">
        <v>1338</v>
      </c>
      <c r="F761" s="11" t="s">
        <v>1339</v>
      </c>
      <c r="G761" s="11" t="s">
        <v>67</v>
      </c>
      <c r="H761" s="11" t="s">
        <v>8</v>
      </c>
    </row>
    <row r="762" hidden="1" customHeight="1" spans="1:8">
      <c r="A762" s="11">
        <f ca="1">ROWS(【河南省新闻出版局】:A762)-1</f>
        <v>104</v>
      </c>
      <c r="B762" s="11" t="s">
        <v>1337</v>
      </c>
      <c r="C762" s="11" t="s">
        <v>1337</v>
      </c>
      <c r="D762" s="11" t="s">
        <v>98</v>
      </c>
      <c r="E762" s="11" t="s">
        <v>1338</v>
      </c>
      <c r="F762" s="11" t="s">
        <v>1340</v>
      </c>
      <c r="G762" s="11" t="s">
        <v>67</v>
      </c>
      <c r="H762" s="11" t="s">
        <v>8</v>
      </c>
    </row>
    <row r="763" customHeight="1" spans="1:8">
      <c r="A763" s="11">
        <f ca="1">ROWS(【河南省新闻出版局】:A763)-1</f>
        <v>105</v>
      </c>
      <c r="B763" s="11" t="s">
        <v>1341</v>
      </c>
      <c r="C763" s="11" t="s">
        <v>1341</v>
      </c>
      <c r="D763" s="11" t="s">
        <v>98</v>
      </c>
      <c r="E763" s="11" t="s">
        <v>1342</v>
      </c>
      <c r="F763" s="11" t="s">
        <v>1343</v>
      </c>
      <c r="G763" s="11" t="s">
        <v>487</v>
      </c>
      <c r="H763" s="11" t="s">
        <v>8</v>
      </c>
    </row>
    <row r="764" customHeight="1" spans="1:8">
      <c r="A764" s="11">
        <f ca="1">ROWS(【河南省新闻出版局】:A764)-1</f>
        <v>106</v>
      </c>
      <c r="B764" s="11" t="s">
        <v>1341</v>
      </c>
      <c r="C764" s="11" t="s">
        <v>1341</v>
      </c>
      <c r="D764" s="11" t="s">
        <v>98</v>
      </c>
      <c r="E764" s="11" t="s">
        <v>1342</v>
      </c>
      <c r="F764" s="11" t="s">
        <v>1344</v>
      </c>
      <c r="G764" s="11" t="s">
        <v>487</v>
      </c>
      <c r="H764" s="11" t="s">
        <v>8</v>
      </c>
    </row>
    <row r="765" customHeight="1" spans="1:8">
      <c r="A765" s="11">
        <f ca="1">ROWS(【河南省新闻出版局】:A765)-1</f>
        <v>107</v>
      </c>
      <c r="B765" s="11" t="s">
        <v>1341</v>
      </c>
      <c r="C765" s="11" t="s">
        <v>1341</v>
      </c>
      <c r="D765" s="11" t="s">
        <v>98</v>
      </c>
      <c r="E765" s="11" t="s">
        <v>1342</v>
      </c>
      <c r="F765" s="11" t="s">
        <v>1345</v>
      </c>
      <c r="G765" s="11" t="s">
        <v>487</v>
      </c>
      <c r="H765" s="11" t="s">
        <v>8</v>
      </c>
    </row>
    <row r="766" customHeight="1" spans="1:8">
      <c r="A766" s="11">
        <f ca="1">ROWS(【河南省新闻出版局】:A766)-1</f>
        <v>108</v>
      </c>
      <c r="B766" s="11" t="s">
        <v>1341</v>
      </c>
      <c r="C766" s="11" t="s">
        <v>1341</v>
      </c>
      <c r="D766" s="11" t="s">
        <v>98</v>
      </c>
      <c r="E766" s="11" t="s">
        <v>1342</v>
      </c>
      <c r="F766" s="11" t="s">
        <v>1346</v>
      </c>
      <c r="G766" s="11" t="s">
        <v>487</v>
      </c>
      <c r="H766" s="11" t="s">
        <v>8</v>
      </c>
    </row>
    <row r="767" customHeight="1" spans="1:8">
      <c r="A767" s="11">
        <f ca="1">ROWS(【河南省新闻出版局】:A767)-1</f>
        <v>109</v>
      </c>
      <c r="B767" s="11" t="s">
        <v>1341</v>
      </c>
      <c r="C767" s="11" t="s">
        <v>1341</v>
      </c>
      <c r="D767" s="11" t="s">
        <v>98</v>
      </c>
      <c r="E767" s="11" t="s">
        <v>1342</v>
      </c>
      <c r="F767" s="11" t="s">
        <v>1347</v>
      </c>
      <c r="G767" s="11" t="s">
        <v>487</v>
      </c>
      <c r="H767" s="11" t="s">
        <v>8</v>
      </c>
    </row>
    <row r="768" customHeight="1" spans="1:8">
      <c r="A768" s="11">
        <f ca="1">ROWS(【河南省新闻出版局】:A768)-1</f>
        <v>110</v>
      </c>
      <c r="B768" s="11" t="s">
        <v>1341</v>
      </c>
      <c r="C768" s="11" t="s">
        <v>1341</v>
      </c>
      <c r="D768" s="11" t="s">
        <v>98</v>
      </c>
      <c r="E768" s="11" t="s">
        <v>1342</v>
      </c>
      <c r="F768" s="11" t="s">
        <v>1348</v>
      </c>
      <c r="G768" s="11" t="s">
        <v>487</v>
      </c>
      <c r="H768" s="11" t="s">
        <v>8</v>
      </c>
    </row>
    <row r="769" customHeight="1" spans="1:8">
      <c r="A769" s="11">
        <f ca="1">ROWS(【河南省新闻出版局】:A769)-1</f>
        <v>111</v>
      </c>
      <c r="B769" s="11" t="s">
        <v>1341</v>
      </c>
      <c r="C769" s="11" t="s">
        <v>1341</v>
      </c>
      <c r="D769" s="11" t="s">
        <v>98</v>
      </c>
      <c r="E769" s="11" t="s">
        <v>1342</v>
      </c>
      <c r="F769" s="11" t="s">
        <v>1349</v>
      </c>
      <c r="G769" s="11" t="s">
        <v>487</v>
      </c>
      <c r="H769" s="11" t="s">
        <v>8</v>
      </c>
    </row>
    <row r="770" customHeight="1" spans="1:8">
      <c r="A770" s="11">
        <f ca="1">ROWS(【河南省新闻出版局】:A770)-1</f>
        <v>112</v>
      </c>
      <c r="B770" s="11" t="s">
        <v>1341</v>
      </c>
      <c r="C770" s="11" t="s">
        <v>1341</v>
      </c>
      <c r="D770" s="11" t="s">
        <v>98</v>
      </c>
      <c r="E770" s="11" t="s">
        <v>1342</v>
      </c>
      <c r="F770" s="11" t="s">
        <v>1350</v>
      </c>
      <c r="G770" s="11" t="s">
        <v>487</v>
      </c>
      <c r="H770" s="11" t="s">
        <v>8</v>
      </c>
    </row>
    <row r="771" hidden="1" customHeight="1" spans="1:8">
      <c r="A771" s="11">
        <f ca="1">ROWS(【河南省新闻出版局】:A771)-1</f>
        <v>113</v>
      </c>
      <c r="B771" s="11" t="s">
        <v>1351</v>
      </c>
      <c r="C771" s="11" t="s">
        <v>1351</v>
      </c>
      <c r="D771" s="11" t="s">
        <v>1323</v>
      </c>
      <c r="E771" s="11" t="s">
        <v>1352</v>
      </c>
      <c r="F771" s="11" t="s">
        <v>1351</v>
      </c>
      <c r="G771" s="11" t="s">
        <v>67</v>
      </c>
      <c r="H771" s="11" t="s">
        <v>8</v>
      </c>
    </row>
    <row r="772" hidden="1" customHeight="1" spans="1:8">
      <c r="A772" s="11">
        <f ca="1">ROWS(【河南省新闻出版局】:A772)-1</f>
        <v>114</v>
      </c>
      <c r="B772" s="11" t="s">
        <v>1353</v>
      </c>
      <c r="C772" s="11" t="s">
        <v>1353</v>
      </c>
      <c r="D772" s="11" t="s">
        <v>1323</v>
      </c>
      <c r="E772" s="11" t="s">
        <v>1354</v>
      </c>
      <c r="F772" s="11" t="s">
        <v>1353</v>
      </c>
      <c r="G772" s="11" t="s">
        <v>67</v>
      </c>
      <c r="H772" s="11" t="s">
        <v>8</v>
      </c>
    </row>
    <row r="773" hidden="1" customHeight="1" spans="1:8">
      <c r="A773" s="104" t="s">
        <v>1355</v>
      </c>
      <c r="B773" s="104"/>
      <c r="C773" s="104"/>
      <c r="D773" s="104"/>
      <c r="E773" s="104"/>
      <c r="F773" s="104"/>
      <c r="G773" s="104"/>
      <c r="H773" s="104"/>
    </row>
    <row r="774" customHeight="1" spans="1:8">
      <c r="A774" s="18">
        <f ca="1">ROWS(【河南省农业农村厅】:A774)-1</f>
        <v>1</v>
      </c>
      <c r="B774" s="11" t="s">
        <v>1356</v>
      </c>
      <c r="C774" s="11" t="s">
        <v>1356</v>
      </c>
      <c r="D774" s="11" t="s">
        <v>64</v>
      </c>
      <c r="E774" s="11" t="s">
        <v>1357</v>
      </c>
      <c r="F774" s="11" t="s">
        <v>1356</v>
      </c>
      <c r="G774" s="11" t="s">
        <v>126</v>
      </c>
      <c r="H774" s="11" t="s">
        <v>4</v>
      </c>
    </row>
    <row r="775" hidden="1" customHeight="1" spans="1:8">
      <c r="A775" s="18">
        <f ca="1">ROWS(【河南省农业农村厅】:A775)-1</f>
        <v>2</v>
      </c>
      <c r="B775" s="11" t="s">
        <v>1358</v>
      </c>
      <c r="C775" s="11" t="s">
        <v>1358</v>
      </c>
      <c r="D775" s="11" t="s">
        <v>64</v>
      </c>
      <c r="E775" s="11" t="s">
        <v>1359</v>
      </c>
      <c r="F775" s="11" t="s">
        <v>1360</v>
      </c>
      <c r="G775" s="11" t="s">
        <v>67</v>
      </c>
      <c r="H775" s="11" t="s">
        <v>4</v>
      </c>
    </row>
    <row r="776" customHeight="1" spans="1:8">
      <c r="A776" s="18">
        <f ca="1">ROWS(【河南省农业农村厅】:A776)-1</f>
        <v>3</v>
      </c>
      <c r="B776" s="11" t="s">
        <v>1361</v>
      </c>
      <c r="C776" s="11" t="s">
        <v>1361</v>
      </c>
      <c r="D776" s="11" t="s">
        <v>64</v>
      </c>
      <c r="E776" s="11" t="s">
        <v>1362</v>
      </c>
      <c r="F776" s="11" t="s">
        <v>1361</v>
      </c>
      <c r="G776" s="11" t="s">
        <v>126</v>
      </c>
      <c r="H776" s="11" t="s">
        <v>4</v>
      </c>
    </row>
    <row r="777" hidden="1" customHeight="1" spans="1:8">
      <c r="A777" s="18">
        <f ca="1">ROWS(【河南省农业农村厅】:A777)-1</f>
        <v>4</v>
      </c>
      <c r="B777" s="11" t="s">
        <v>1363</v>
      </c>
      <c r="C777" s="11" t="s">
        <v>1363</v>
      </c>
      <c r="D777" s="11" t="s">
        <v>64</v>
      </c>
      <c r="E777" s="11" t="s">
        <v>1364</v>
      </c>
      <c r="F777" s="11" t="s">
        <v>1365</v>
      </c>
      <c r="G777" s="11" t="s">
        <v>67</v>
      </c>
      <c r="H777" s="11" t="s">
        <v>4</v>
      </c>
    </row>
    <row r="778" hidden="1" customHeight="1" spans="1:8">
      <c r="A778" s="18">
        <f ca="1">ROWS(【河南省农业农村厅】:A778)-1</f>
        <v>5</v>
      </c>
      <c r="B778" s="11" t="s">
        <v>1363</v>
      </c>
      <c r="C778" s="11" t="s">
        <v>1363</v>
      </c>
      <c r="D778" s="11" t="s">
        <v>64</v>
      </c>
      <c r="E778" s="11" t="s">
        <v>1364</v>
      </c>
      <c r="F778" s="11" t="s">
        <v>1366</v>
      </c>
      <c r="G778" s="11" t="s">
        <v>67</v>
      </c>
      <c r="H778" s="11" t="s">
        <v>4</v>
      </c>
    </row>
    <row r="779" hidden="1" customHeight="1" spans="1:8">
      <c r="A779" s="18">
        <f ca="1">ROWS(【河南省农业农村厅】:A779)-1</f>
        <v>6</v>
      </c>
      <c r="B779" s="11" t="s">
        <v>1367</v>
      </c>
      <c r="C779" s="11" t="s">
        <v>1367</v>
      </c>
      <c r="D779" s="11" t="s">
        <v>64</v>
      </c>
      <c r="E779" s="11" t="s">
        <v>1368</v>
      </c>
      <c r="F779" s="11" t="s">
        <v>1369</v>
      </c>
      <c r="G779" s="11" t="s">
        <v>67</v>
      </c>
      <c r="H779" s="11" t="s">
        <v>4</v>
      </c>
    </row>
    <row r="780" hidden="1" customHeight="1" spans="1:8">
      <c r="A780" s="18">
        <f ca="1">ROWS(【河南省农业农村厅】:A780)-1</f>
        <v>7</v>
      </c>
      <c r="B780" s="11" t="s">
        <v>1370</v>
      </c>
      <c r="C780" s="11" t="s">
        <v>1370</v>
      </c>
      <c r="D780" s="11" t="s">
        <v>64</v>
      </c>
      <c r="E780" s="11" t="s">
        <v>1371</v>
      </c>
      <c r="F780" s="11" t="s">
        <v>1372</v>
      </c>
      <c r="G780" s="11" t="s">
        <v>67</v>
      </c>
      <c r="H780" s="11" t="s">
        <v>4</v>
      </c>
    </row>
    <row r="781" hidden="1" customHeight="1" spans="1:8">
      <c r="A781" s="18">
        <f ca="1">ROWS(【河南省农业农村厅】:A781)-1</f>
        <v>8</v>
      </c>
      <c r="B781" s="11" t="s">
        <v>1373</v>
      </c>
      <c r="C781" s="11" t="s">
        <v>1373</v>
      </c>
      <c r="D781" s="11" t="s">
        <v>64</v>
      </c>
      <c r="E781" s="11" t="s">
        <v>1374</v>
      </c>
      <c r="F781" s="11" t="s">
        <v>1373</v>
      </c>
      <c r="G781" s="11" t="s">
        <v>67</v>
      </c>
      <c r="H781" s="11" t="s">
        <v>4</v>
      </c>
    </row>
    <row r="782" hidden="1" customHeight="1" spans="1:8">
      <c r="A782" s="18">
        <f ca="1">ROWS(【河南省农业农村厅】:A782)-1</f>
        <v>9</v>
      </c>
      <c r="B782" s="11" t="s">
        <v>1375</v>
      </c>
      <c r="C782" s="11" t="s">
        <v>1375</v>
      </c>
      <c r="D782" s="11" t="s">
        <v>64</v>
      </c>
      <c r="E782" s="11" t="s">
        <v>1376</v>
      </c>
      <c r="F782" s="11" t="s">
        <v>1377</v>
      </c>
      <c r="G782" s="11" t="s">
        <v>67</v>
      </c>
      <c r="H782" s="11" t="s">
        <v>4</v>
      </c>
    </row>
    <row r="783" hidden="1" customHeight="1" spans="1:8">
      <c r="A783" s="18">
        <f ca="1">ROWS(【河南省农业农村厅】:A783)-1</f>
        <v>10</v>
      </c>
      <c r="B783" s="11" t="s">
        <v>1375</v>
      </c>
      <c r="C783" s="11" t="s">
        <v>1375</v>
      </c>
      <c r="D783" s="11" t="s">
        <v>64</v>
      </c>
      <c r="E783" s="11" t="s">
        <v>1376</v>
      </c>
      <c r="F783" s="11" t="s">
        <v>1378</v>
      </c>
      <c r="G783" s="11" t="s">
        <v>67</v>
      </c>
      <c r="H783" s="11" t="s">
        <v>4</v>
      </c>
    </row>
    <row r="784" hidden="1" customHeight="1" spans="1:8">
      <c r="A784" s="18">
        <f ca="1">ROWS(【河南省农业农村厅】:A784)-1</f>
        <v>11</v>
      </c>
      <c r="B784" s="11" t="s">
        <v>1379</v>
      </c>
      <c r="C784" s="11" t="s">
        <v>1379</v>
      </c>
      <c r="D784" s="11" t="s">
        <v>64</v>
      </c>
      <c r="E784" s="11" t="s">
        <v>1380</v>
      </c>
      <c r="F784" s="11" t="s">
        <v>1379</v>
      </c>
      <c r="G784" s="11" t="s">
        <v>67</v>
      </c>
      <c r="H784" s="11" t="s">
        <v>4</v>
      </c>
    </row>
    <row r="785" hidden="1" customHeight="1" spans="1:8">
      <c r="A785" s="18">
        <f ca="1">ROWS(【河南省农业农村厅】:A785)-1</f>
        <v>12</v>
      </c>
      <c r="B785" s="11" t="s">
        <v>1381</v>
      </c>
      <c r="C785" s="11" t="s">
        <v>1381</v>
      </c>
      <c r="D785" s="11" t="s">
        <v>64</v>
      </c>
      <c r="E785" s="11" t="s">
        <v>1382</v>
      </c>
      <c r="F785" s="11" t="s">
        <v>1381</v>
      </c>
      <c r="G785" s="11" t="s">
        <v>67</v>
      </c>
      <c r="H785" s="11" t="s">
        <v>4</v>
      </c>
    </row>
    <row r="786" hidden="1" customHeight="1" spans="1:8">
      <c r="A786" s="18">
        <f ca="1">ROWS(【河南省农业农村厅】:A786)-1</f>
        <v>13</v>
      </c>
      <c r="B786" s="11" t="s">
        <v>1383</v>
      </c>
      <c r="C786" s="11" t="s">
        <v>1383</v>
      </c>
      <c r="D786" s="11" t="s">
        <v>64</v>
      </c>
      <c r="E786" s="11" t="s">
        <v>1384</v>
      </c>
      <c r="F786" s="11" t="s">
        <v>1385</v>
      </c>
      <c r="G786" s="11" t="s">
        <v>1386</v>
      </c>
      <c r="H786" s="11" t="s">
        <v>4</v>
      </c>
    </row>
    <row r="787" hidden="1" customHeight="1" spans="1:8">
      <c r="A787" s="18">
        <f ca="1">ROWS(【河南省农业农村厅】:A787)-1</f>
        <v>14</v>
      </c>
      <c r="B787" s="11" t="s">
        <v>1387</v>
      </c>
      <c r="C787" s="11" t="s">
        <v>1387</v>
      </c>
      <c r="D787" s="11" t="s">
        <v>64</v>
      </c>
      <c r="E787" s="11" t="s">
        <v>1388</v>
      </c>
      <c r="F787" s="11" t="s">
        <v>1389</v>
      </c>
      <c r="G787" s="11" t="s">
        <v>67</v>
      </c>
      <c r="H787" s="11" t="s">
        <v>4</v>
      </c>
    </row>
    <row r="788" hidden="1" customHeight="1" spans="1:8">
      <c r="A788" s="18">
        <f ca="1">ROWS(【河南省农业农村厅】:A788)-1</f>
        <v>15</v>
      </c>
      <c r="B788" s="11" t="s">
        <v>1387</v>
      </c>
      <c r="C788" s="11" t="s">
        <v>1387</v>
      </c>
      <c r="D788" s="11" t="s">
        <v>64</v>
      </c>
      <c r="E788" s="11" t="s">
        <v>1388</v>
      </c>
      <c r="F788" s="11" t="s">
        <v>1390</v>
      </c>
      <c r="G788" s="11" t="s">
        <v>67</v>
      </c>
      <c r="H788" s="11" t="s">
        <v>4</v>
      </c>
    </row>
    <row r="789" hidden="1" customHeight="1" spans="1:8">
      <c r="A789" s="18">
        <f ca="1">ROWS(【河南省农业农村厅】:A789)-1</f>
        <v>16</v>
      </c>
      <c r="B789" s="11" t="s">
        <v>1391</v>
      </c>
      <c r="C789" s="11" t="s">
        <v>1391</v>
      </c>
      <c r="D789" s="16" t="s">
        <v>64</v>
      </c>
      <c r="E789" s="11" t="s">
        <v>1392</v>
      </c>
      <c r="F789" s="11" t="s">
        <v>1391</v>
      </c>
      <c r="G789" s="11" t="s">
        <v>67</v>
      </c>
      <c r="H789" s="11" t="s">
        <v>4</v>
      </c>
    </row>
    <row r="790" customHeight="1" spans="1:8">
      <c r="A790" s="18">
        <f ca="1">ROWS(【河南省农业农村厅】:A790)-1</f>
        <v>17</v>
      </c>
      <c r="B790" s="11" t="s">
        <v>1393</v>
      </c>
      <c r="C790" s="11" t="s">
        <v>1393</v>
      </c>
      <c r="D790" s="11" t="s">
        <v>64</v>
      </c>
      <c r="E790" s="11" t="s">
        <v>1394</v>
      </c>
      <c r="F790" s="11" t="s">
        <v>1395</v>
      </c>
      <c r="G790" s="11" t="s">
        <v>126</v>
      </c>
      <c r="H790" s="11" t="s">
        <v>4</v>
      </c>
    </row>
    <row r="791" customHeight="1" spans="1:8">
      <c r="A791" s="18">
        <f ca="1">ROWS(【河南省农业农村厅】:A791)-1</f>
        <v>18</v>
      </c>
      <c r="B791" s="11" t="s">
        <v>1396</v>
      </c>
      <c r="C791" s="11" t="s">
        <v>1396</v>
      </c>
      <c r="D791" s="11" t="s">
        <v>64</v>
      </c>
      <c r="E791" s="11" t="s">
        <v>1397</v>
      </c>
      <c r="F791" s="11" t="s">
        <v>1396</v>
      </c>
      <c r="G791" s="11" t="s">
        <v>126</v>
      </c>
      <c r="H791" s="11" t="s">
        <v>4</v>
      </c>
    </row>
    <row r="792" customHeight="1" spans="1:8">
      <c r="A792" s="18">
        <f ca="1">ROWS(【河南省农业农村厅】:A792)-1</f>
        <v>19</v>
      </c>
      <c r="B792" s="11" t="s">
        <v>1398</v>
      </c>
      <c r="C792" s="11" t="s">
        <v>1398</v>
      </c>
      <c r="D792" s="16" t="s">
        <v>64</v>
      </c>
      <c r="E792" s="11" t="s">
        <v>1399</v>
      </c>
      <c r="F792" s="11" t="s">
        <v>1398</v>
      </c>
      <c r="G792" s="11" t="s">
        <v>126</v>
      </c>
      <c r="H792" s="11" t="s">
        <v>4</v>
      </c>
    </row>
    <row r="793" customHeight="1" spans="1:8">
      <c r="A793" s="18">
        <f ca="1">ROWS(【河南省农业农村厅】:A793)-1</f>
        <v>20</v>
      </c>
      <c r="B793" s="11" t="s">
        <v>1400</v>
      </c>
      <c r="C793" s="11" t="s">
        <v>1400</v>
      </c>
      <c r="D793" s="16" t="s">
        <v>64</v>
      </c>
      <c r="E793" s="11" t="s">
        <v>1401</v>
      </c>
      <c r="F793" s="11" t="s">
        <v>1400</v>
      </c>
      <c r="G793" s="11" t="s">
        <v>126</v>
      </c>
      <c r="H793" s="11" t="s">
        <v>4</v>
      </c>
    </row>
    <row r="794" customHeight="1" spans="1:8">
      <c r="A794" s="18">
        <f ca="1">ROWS(【河南省农业农村厅】:A794)-1</f>
        <v>21</v>
      </c>
      <c r="B794" s="11" t="s">
        <v>1402</v>
      </c>
      <c r="C794" s="11" t="s">
        <v>1402</v>
      </c>
      <c r="D794" s="11" t="s">
        <v>64</v>
      </c>
      <c r="E794" s="11" t="s">
        <v>1403</v>
      </c>
      <c r="F794" s="11" t="s">
        <v>1404</v>
      </c>
      <c r="G794" s="11" t="s">
        <v>126</v>
      </c>
      <c r="H794" s="11" t="s">
        <v>4</v>
      </c>
    </row>
    <row r="795" customHeight="1" spans="1:8">
      <c r="A795" s="18">
        <f ca="1">ROWS(【河南省农业农村厅】:A795)-1</f>
        <v>22</v>
      </c>
      <c r="B795" s="11" t="s">
        <v>1402</v>
      </c>
      <c r="C795" s="11" t="s">
        <v>1402</v>
      </c>
      <c r="D795" s="11" t="s">
        <v>64</v>
      </c>
      <c r="E795" s="11" t="s">
        <v>1405</v>
      </c>
      <c r="F795" s="11" t="s">
        <v>1406</v>
      </c>
      <c r="G795" s="11" t="s">
        <v>126</v>
      </c>
      <c r="H795" s="11" t="s">
        <v>4</v>
      </c>
    </row>
    <row r="796" customHeight="1" spans="1:8">
      <c r="A796" s="18">
        <f ca="1">ROWS(【河南省农业农村厅】:A796)-1</f>
        <v>23</v>
      </c>
      <c r="B796" s="11" t="s">
        <v>1407</v>
      </c>
      <c r="C796" s="11" t="s">
        <v>1407</v>
      </c>
      <c r="D796" s="11" t="s">
        <v>64</v>
      </c>
      <c r="E796" s="11" t="s">
        <v>1408</v>
      </c>
      <c r="F796" s="11" t="s">
        <v>1407</v>
      </c>
      <c r="G796" s="11" t="s">
        <v>126</v>
      </c>
      <c r="H796" s="11" t="s">
        <v>4</v>
      </c>
    </row>
    <row r="797" customHeight="1" spans="1:8">
      <c r="A797" s="18">
        <f ca="1">ROWS(【河南省农业农村厅】:A797)-1</f>
        <v>24</v>
      </c>
      <c r="B797" s="11" t="s">
        <v>1409</v>
      </c>
      <c r="C797" s="11" t="s">
        <v>1409</v>
      </c>
      <c r="D797" s="11" t="s">
        <v>64</v>
      </c>
      <c r="E797" s="11" t="s">
        <v>1410</v>
      </c>
      <c r="F797" s="11" t="s">
        <v>1409</v>
      </c>
      <c r="G797" s="11" t="s">
        <v>78</v>
      </c>
      <c r="H797" s="11" t="s">
        <v>4</v>
      </c>
    </row>
    <row r="798" hidden="1" customHeight="1" spans="1:8">
      <c r="A798" s="18">
        <f ca="1">ROWS(【河南省农业农村厅】:A798)-1</f>
        <v>25</v>
      </c>
      <c r="B798" s="11" t="s">
        <v>1411</v>
      </c>
      <c r="C798" s="11" t="s">
        <v>1411</v>
      </c>
      <c r="D798" s="11" t="s">
        <v>64</v>
      </c>
      <c r="E798" s="11" t="s">
        <v>1412</v>
      </c>
      <c r="F798" s="11" t="s">
        <v>1413</v>
      </c>
      <c r="G798" s="11" t="s">
        <v>67</v>
      </c>
      <c r="H798" s="11" t="s">
        <v>4</v>
      </c>
    </row>
    <row r="799" hidden="1" customHeight="1" spans="1:8">
      <c r="A799" s="18">
        <f ca="1">ROWS(【河南省农业农村厅】:A799)-1</f>
        <v>26</v>
      </c>
      <c r="B799" s="11" t="s">
        <v>1414</v>
      </c>
      <c r="C799" s="11" t="s">
        <v>1414</v>
      </c>
      <c r="D799" s="11" t="s">
        <v>64</v>
      </c>
      <c r="E799" s="11" t="s">
        <v>1415</v>
      </c>
      <c r="F799" s="11" t="s">
        <v>1416</v>
      </c>
      <c r="G799" s="11" t="s">
        <v>67</v>
      </c>
      <c r="H799" s="11" t="s">
        <v>4</v>
      </c>
    </row>
    <row r="800" hidden="1" customHeight="1" spans="1:8">
      <c r="A800" s="18">
        <f ca="1">ROWS(【河南省农业农村厅】:A800)-1</f>
        <v>27</v>
      </c>
      <c r="B800" s="11" t="s">
        <v>1414</v>
      </c>
      <c r="C800" s="11" t="s">
        <v>1414</v>
      </c>
      <c r="D800" s="11" t="s">
        <v>64</v>
      </c>
      <c r="E800" s="11" t="s">
        <v>1415</v>
      </c>
      <c r="F800" s="11" t="s">
        <v>1417</v>
      </c>
      <c r="G800" s="11" t="s">
        <v>67</v>
      </c>
      <c r="H800" s="11" t="s">
        <v>4</v>
      </c>
    </row>
    <row r="801" hidden="1" customHeight="1" spans="1:8">
      <c r="A801" s="18">
        <f ca="1">ROWS(【河南省农业农村厅】:A801)-1</f>
        <v>28</v>
      </c>
      <c r="B801" s="11" t="s">
        <v>1414</v>
      </c>
      <c r="C801" s="11" t="s">
        <v>1414</v>
      </c>
      <c r="D801" s="11" t="s">
        <v>64</v>
      </c>
      <c r="E801" s="11" t="s">
        <v>1415</v>
      </c>
      <c r="F801" s="11" t="s">
        <v>1418</v>
      </c>
      <c r="G801" s="11" t="s">
        <v>67</v>
      </c>
      <c r="H801" s="11" t="s">
        <v>4</v>
      </c>
    </row>
    <row r="802" customHeight="1" spans="1:8">
      <c r="A802" s="18">
        <f ca="1">ROWS(【河南省农业农村厅】:A802)-1</f>
        <v>29</v>
      </c>
      <c r="B802" s="11" t="s">
        <v>1419</v>
      </c>
      <c r="C802" s="11" t="s">
        <v>1419</v>
      </c>
      <c r="D802" s="11" t="s">
        <v>64</v>
      </c>
      <c r="E802" s="11" t="s">
        <v>1420</v>
      </c>
      <c r="F802" s="11" t="s">
        <v>1419</v>
      </c>
      <c r="G802" s="11" t="s">
        <v>823</v>
      </c>
      <c r="H802" s="11" t="s">
        <v>4</v>
      </c>
    </row>
    <row r="803" hidden="1" customHeight="1" spans="1:8">
      <c r="A803" s="18">
        <f ca="1">ROWS(【河南省农业农村厅】:A803)-1</f>
        <v>30</v>
      </c>
      <c r="B803" s="11" t="s">
        <v>1421</v>
      </c>
      <c r="C803" s="11" t="s">
        <v>1421</v>
      </c>
      <c r="D803" s="11" t="s">
        <v>64</v>
      </c>
      <c r="E803" s="11" t="s">
        <v>1422</v>
      </c>
      <c r="F803" s="11" t="s">
        <v>1421</v>
      </c>
      <c r="G803" s="11" t="s">
        <v>67</v>
      </c>
      <c r="H803" s="11" t="s">
        <v>4</v>
      </c>
    </row>
    <row r="804" hidden="1" customHeight="1" spans="1:8">
      <c r="A804" s="18">
        <f ca="1">ROWS(【河南省农业农村厅】:A804)-1</f>
        <v>31</v>
      </c>
      <c r="B804" s="11" t="s">
        <v>1423</v>
      </c>
      <c r="C804" s="11" t="s">
        <v>1423</v>
      </c>
      <c r="D804" s="11" t="s">
        <v>64</v>
      </c>
      <c r="E804" s="11" t="s">
        <v>1424</v>
      </c>
      <c r="F804" s="11" t="s">
        <v>1425</v>
      </c>
      <c r="G804" s="11" t="s">
        <v>67</v>
      </c>
      <c r="H804" s="11" t="s">
        <v>4</v>
      </c>
    </row>
    <row r="805" hidden="1" customHeight="1" spans="1:8">
      <c r="A805" s="18">
        <f ca="1">ROWS(【河南省农业农村厅】:A805)-1</f>
        <v>32</v>
      </c>
      <c r="B805" s="11" t="s">
        <v>1423</v>
      </c>
      <c r="C805" s="11" t="s">
        <v>1423</v>
      </c>
      <c r="D805" s="11" t="s">
        <v>64</v>
      </c>
      <c r="E805" s="11" t="s">
        <v>1424</v>
      </c>
      <c r="F805" s="11" t="s">
        <v>1426</v>
      </c>
      <c r="G805" s="11" t="s">
        <v>67</v>
      </c>
      <c r="H805" s="11" t="s">
        <v>4</v>
      </c>
    </row>
    <row r="806" hidden="1" customHeight="1" spans="1:8">
      <c r="A806" s="18">
        <f ca="1">ROWS(【河南省农业农村厅】:A806)-1</f>
        <v>33</v>
      </c>
      <c r="B806" s="11" t="s">
        <v>1423</v>
      </c>
      <c r="C806" s="11" t="s">
        <v>1423</v>
      </c>
      <c r="D806" s="11" t="s">
        <v>64</v>
      </c>
      <c r="E806" s="11" t="s">
        <v>1424</v>
      </c>
      <c r="F806" s="11" t="s">
        <v>1427</v>
      </c>
      <c r="G806" s="11" t="s">
        <v>67</v>
      </c>
      <c r="H806" s="11" t="s">
        <v>4</v>
      </c>
    </row>
    <row r="807" hidden="1" customHeight="1" spans="1:8">
      <c r="A807" s="18">
        <f ca="1">ROWS(【河南省农业农村厅】:A807)-1</f>
        <v>34</v>
      </c>
      <c r="B807" s="11" t="s">
        <v>1423</v>
      </c>
      <c r="C807" s="11" t="s">
        <v>1423</v>
      </c>
      <c r="D807" s="11" t="s">
        <v>64</v>
      </c>
      <c r="E807" s="11" t="s">
        <v>1424</v>
      </c>
      <c r="F807" s="11" t="s">
        <v>1428</v>
      </c>
      <c r="G807" s="11" t="s">
        <v>67</v>
      </c>
      <c r="H807" s="11" t="s">
        <v>4</v>
      </c>
    </row>
    <row r="808" customHeight="1" spans="1:8">
      <c r="A808" s="18">
        <f ca="1">ROWS(【河南省农业农村厅】:A808)-1</f>
        <v>35</v>
      </c>
      <c r="B808" s="11" t="s">
        <v>1429</v>
      </c>
      <c r="C808" s="11" t="s">
        <v>1429</v>
      </c>
      <c r="D808" s="11" t="s">
        <v>64</v>
      </c>
      <c r="E808" s="11" t="s">
        <v>1430</v>
      </c>
      <c r="F808" s="11" t="s">
        <v>1429</v>
      </c>
      <c r="G808" s="11" t="s">
        <v>89</v>
      </c>
      <c r="H808" s="11" t="s">
        <v>4</v>
      </c>
    </row>
    <row r="809" hidden="1" customHeight="1" spans="1:8">
      <c r="A809" s="18">
        <f ca="1">ROWS(【河南省农业农村厅】:A809)-1</f>
        <v>36</v>
      </c>
      <c r="B809" s="11" t="s">
        <v>1431</v>
      </c>
      <c r="C809" s="11" t="s">
        <v>1431</v>
      </c>
      <c r="D809" s="11" t="s">
        <v>64</v>
      </c>
      <c r="E809" s="11" t="s">
        <v>1432</v>
      </c>
      <c r="F809" s="11" t="s">
        <v>1431</v>
      </c>
      <c r="G809" s="11" t="s">
        <v>67</v>
      </c>
      <c r="H809" s="11" t="s">
        <v>4</v>
      </c>
    </row>
    <row r="810" hidden="1" customHeight="1" spans="1:8">
      <c r="A810" s="18">
        <f ca="1">ROWS(【河南省农业农村厅】:A810)-1</f>
        <v>37</v>
      </c>
      <c r="B810" s="11" t="s">
        <v>1433</v>
      </c>
      <c r="C810" s="11" t="s">
        <v>1434</v>
      </c>
      <c r="D810" s="11" t="s">
        <v>64</v>
      </c>
      <c r="E810" s="11" t="s">
        <v>1435</v>
      </c>
      <c r="F810" s="11" t="s">
        <v>1436</v>
      </c>
      <c r="G810" s="11" t="s">
        <v>67</v>
      </c>
      <c r="H810" s="11" t="s">
        <v>4</v>
      </c>
    </row>
    <row r="811" hidden="1" customHeight="1" spans="1:8">
      <c r="A811" s="18">
        <f ca="1">ROWS(【河南省农业农村厅】:A811)-1</f>
        <v>38</v>
      </c>
      <c r="B811" s="11" t="s">
        <v>1437</v>
      </c>
      <c r="C811" s="11" t="s">
        <v>1437</v>
      </c>
      <c r="D811" s="11" t="s">
        <v>64</v>
      </c>
      <c r="E811" s="11" t="s">
        <v>1438</v>
      </c>
      <c r="F811" s="11" t="s">
        <v>1439</v>
      </c>
      <c r="G811" s="11" t="s">
        <v>67</v>
      </c>
      <c r="H811" s="11" t="s">
        <v>4</v>
      </c>
    </row>
    <row r="812" hidden="1" customHeight="1" spans="1:8">
      <c r="A812" s="18">
        <f ca="1">ROWS(【河南省农业农村厅】:A812)-1</f>
        <v>39</v>
      </c>
      <c r="B812" s="11" t="s">
        <v>1437</v>
      </c>
      <c r="C812" s="11" t="s">
        <v>1437</v>
      </c>
      <c r="D812" s="11" t="s">
        <v>64</v>
      </c>
      <c r="E812" s="11" t="s">
        <v>1438</v>
      </c>
      <c r="F812" s="11" t="s">
        <v>1440</v>
      </c>
      <c r="G812" s="11" t="s">
        <v>67</v>
      </c>
      <c r="H812" s="11" t="s">
        <v>4</v>
      </c>
    </row>
    <row r="813" hidden="1" customHeight="1" spans="1:8">
      <c r="A813" s="18">
        <f ca="1">ROWS(【河南省农业农村厅】:A813)-1</f>
        <v>40</v>
      </c>
      <c r="B813" s="11" t="s">
        <v>1437</v>
      </c>
      <c r="C813" s="11" t="s">
        <v>1437</v>
      </c>
      <c r="D813" s="11" t="s">
        <v>64</v>
      </c>
      <c r="E813" s="11" t="s">
        <v>1438</v>
      </c>
      <c r="F813" s="11" t="s">
        <v>1441</v>
      </c>
      <c r="G813" s="11" t="s">
        <v>67</v>
      </c>
      <c r="H813" s="11" t="s">
        <v>4</v>
      </c>
    </row>
    <row r="814" hidden="1" customHeight="1" spans="1:8">
      <c r="A814" s="18">
        <f ca="1">ROWS(【河南省农业农村厅】:A814)-1</f>
        <v>41</v>
      </c>
      <c r="B814" s="11" t="s">
        <v>1437</v>
      </c>
      <c r="C814" s="11" t="s">
        <v>1437</v>
      </c>
      <c r="D814" s="11" t="s">
        <v>64</v>
      </c>
      <c r="E814" s="11" t="s">
        <v>1442</v>
      </c>
      <c r="F814" s="11" t="s">
        <v>1443</v>
      </c>
      <c r="G814" s="11" t="s">
        <v>67</v>
      </c>
      <c r="H814" s="11" t="s">
        <v>4</v>
      </c>
    </row>
    <row r="815" customHeight="1" spans="1:8">
      <c r="A815" s="18">
        <f ca="1">ROWS(【河南省农业农村厅】:A815)-1</f>
        <v>42</v>
      </c>
      <c r="B815" s="11" t="s">
        <v>1444</v>
      </c>
      <c r="C815" s="11" t="s">
        <v>1444</v>
      </c>
      <c r="D815" s="11" t="s">
        <v>64</v>
      </c>
      <c r="E815" s="11" t="s">
        <v>1445</v>
      </c>
      <c r="F815" s="11" t="s">
        <v>1444</v>
      </c>
      <c r="G815" s="11" t="s">
        <v>1446</v>
      </c>
      <c r="H815" s="11" t="s">
        <v>4</v>
      </c>
    </row>
    <row r="816" customHeight="1" spans="1:8">
      <c r="A816" s="18">
        <f ca="1">ROWS(【河南省农业农村厅】:A816)-1</f>
        <v>43</v>
      </c>
      <c r="B816" s="11" t="s">
        <v>1447</v>
      </c>
      <c r="C816" s="11" t="s">
        <v>1447</v>
      </c>
      <c r="D816" s="11" t="s">
        <v>64</v>
      </c>
      <c r="E816" s="11" t="s">
        <v>1448</v>
      </c>
      <c r="F816" s="11" t="s">
        <v>1449</v>
      </c>
      <c r="G816" s="11" t="s">
        <v>1446</v>
      </c>
      <c r="H816" s="11" t="s">
        <v>4</v>
      </c>
    </row>
    <row r="817" customHeight="1" spans="1:8">
      <c r="A817" s="18">
        <f ca="1">ROWS(【河南省农业农村厅】:A817)-1</f>
        <v>44</v>
      </c>
      <c r="B817" s="11" t="s">
        <v>1447</v>
      </c>
      <c r="C817" s="11" t="s">
        <v>1447</v>
      </c>
      <c r="D817" s="11" t="s">
        <v>64</v>
      </c>
      <c r="E817" s="11" t="s">
        <v>1450</v>
      </c>
      <c r="F817" s="11" t="s">
        <v>1451</v>
      </c>
      <c r="G817" s="11" t="s">
        <v>126</v>
      </c>
      <c r="H817" s="11" t="s">
        <v>4</v>
      </c>
    </row>
    <row r="818" customHeight="1" spans="1:8">
      <c r="A818" s="18">
        <f ca="1">ROWS(【河南省农业农村厅】:A818)-1</f>
        <v>45</v>
      </c>
      <c r="B818" s="11" t="s">
        <v>1447</v>
      </c>
      <c r="C818" s="11" t="s">
        <v>1447</v>
      </c>
      <c r="D818" s="11" t="s">
        <v>64</v>
      </c>
      <c r="E818" s="11" t="s">
        <v>1452</v>
      </c>
      <c r="F818" s="11" t="s">
        <v>1453</v>
      </c>
      <c r="G818" s="11" t="s">
        <v>1446</v>
      </c>
      <c r="H818" s="11" t="s">
        <v>4</v>
      </c>
    </row>
    <row r="819" hidden="1" customHeight="1" spans="1:8">
      <c r="A819" s="18">
        <f ca="1">ROWS(【河南省农业农村厅】:A819)-1</f>
        <v>46</v>
      </c>
      <c r="B819" s="11" t="s">
        <v>1454</v>
      </c>
      <c r="C819" s="11" t="s">
        <v>1454</v>
      </c>
      <c r="D819" s="11" t="s">
        <v>64</v>
      </c>
      <c r="E819" s="11" t="s">
        <v>1455</v>
      </c>
      <c r="F819" s="11" t="s">
        <v>1456</v>
      </c>
      <c r="G819" s="11" t="s">
        <v>67</v>
      </c>
      <c r="H819" s="11" t="s">
        <v>4</v>
      </c>
    </row>
    <row r="820" hidden="1" customHeight="1" spans="1:8">
      <c r="A820" s="18">
        <f ca="1">ROWS(【河南省农业农村厅】:A820)-1</f>
        <v>47</v>
      </c>
      <c r="B820" s="11" t="s">
        <v>1454</v>
      </c>
      <c r="C820" s="11" t="s">
        <v>1454</v>
      </c>
      <c r="D820" s="11" t="s">
        <v>64</v>
      </c>
      <c r="E820" s="11" t="s">
        <v>1457</v>
      </c>
      <c r="F820" s="11" t="s">
        <v>1458</v>
      </c>
      <c r="G820" s="11" t="s">
        <v>67</v>
      </c>
      <c r="H820" s="11" t="s">
        <v>4</v>
      </c>
    </row>
    <row r="821" hidden="1" customHeight="1" spans="1:8">
      <c r="A821" s="18">
        <f ca="1">ROWS(【河南省农业农村厅】:A821)-1</f>
        <v>48</v>
      </c>
      <c r="B821" s="11" t="s">
        <v>1454</v>
      </c>
      <c r="C821" s="11" t="s">
        <v>1454</v>
      </c>
      <c r="D821" s="11" t="s">
        <v>64</v>
      </c>
      <c r="E821" s="11" t="s">
        <v>1459</v>
      </c>
      <c r="F821" s="11" t="s">
        <v>1460</v>
      </c>
      <c r="G821" s="11" t="s">
        <v>67</v>
      </c>
      <c r="H821" s="11" t="s">
        <v>4</v>
      </c>
    </row>
    <row r="822" hidden="1" customHeight="1" spans="1:8">
      <c r="A822" s="18">
        <f ca="1">ROWS(【河南省农业农村厅】:A822)-1</f>
        <v>49</v>
      </c>
      <c r="B822" s="11" t="s">
        <v>1454</v>
      </c>
      <c r="C822" s="11" t="s">
        <v>1454</v>
      </c>
      <c r="D822" s="11" t="s">
        <v>64</v>
      </c>
      <c r="E822" s="11" t="s">
        <v>1461</v>
      </c>
      <c r="F822" s="11" t="s">
        <v>1462</v>
      </c>
      <c r="G822" s="11" t="s">
        <v>67</v>
      </c>
      <c r="H822" s="11" t="s">
        <v>4</v>
      </c>
    </row>
    <row r="823" hidden="1" customHeight="1" spans="1:8">
      <c r="A823" s="18">
        <f ca="1">ROWS(【河南省农业农村厅】:A823)-1</f>
        <v>50</v>
      </c>
      <c r="B823" s="11" t="s">
        <v>1463</v>
      </c>
      <c r="C823" s="11" t="s">
        <v>1463</v>
      </c>
      <c r="D823" s="11" t="s">
        <v>64</v>
      </c>
      <c r="E823" s="11" t="s">
        <v>1464</v>
      </c>
      <c r="F823" s="11" t="s">
        <v>1463</v>
      </c>
      <c r="G823" s="11" t="s">
        <v>67</v>
      </c>
      <c r="H823" s="11" t="s">
        <v>4</v>
      </c>
    </row>
    <row r="824" hidden="1" customHeight="1" spans="1:8">
      <c r="A824" s="18">
        <f ca="1">ROWS(【河南省农业农村厅】:A824)-1</f>
        <v>51</v>
      </c>
      <c r="B824" s="11" t="s">
        <v>1465</v>
      </c>
      <c r="C824" s="11" t="s">
        <v>1465</v>
      </c>
      <c r="D824" s="11" t="s">
        <v>64</v>
      </c>
      <c r="E824" s="11" t="s">
        <v>1466</v>
      </c>
      <c r="F824" s="11" t="s">
        <v>1465</v>
      </c>
      <c r="G824" s="11" t="s">
        <v>67</v>
      </c>
      <c r="H824" s="11" t="s">
        <v>4</v>
      </c>
    </row>
    <row r="825" hidden="1" customHeight="1" spans="1:8">
      <c r="A825" s="18">
        <f ca="1">ROWS(【河南省农业农村厅】:A825)-1</f>
        <v>52</v>
      </c>
      <c r="B825" s="11" t="s">
        <v>1467</v>
      </c>
      <c r="C825" s="11" t="s">
        <v>1467</v>
      </c>
      <c r="D825" s="11" t="s">
        <v>64</v>
      </c>
      <c r="E825" s="11" t="s">
        <v>1468</v>
      </c>
      <c r="F825" s="11" t="s">
        <v>1469</v>
      </c>
      <c r="G825" s="11" t="s">
        <v>67</v>
      </c>
      <c r="H825" s="11" t="s">
        <v>4</v>
      </c>
    </row>
    <row r="826" hidden="1" customHeight="1" spans="1:8">
      <c r="A826" s="18">
        <f ca="1">ROWS(【河南省农业农村厅】:A826)-1</f>
        <v>53</v>
      </c>
      <c r="B826" s="11" t="s">
        <v>1467</v>
      </c>
      <c r="C826" s="11" t="s">
        <v>1467</v>
      </c>
      <c r="D826" s="11" t="s">
        <v>64</v>
      </c>
      <c r="E826" s="11" t="s">
        <v>1468</v>
      </c>
      <c r="F826" s="11" t="s">
        <v>1470</v>
      </c>
      <c r="G826" s="11" t="s">
        <v>67</v>
      </c>
      <c r="H826" s="11" t="s">
        <v>4</v>
      </c>
    </row>
    <row r="827" customHeight="1" spans="1:8">
      <c r="A827" s="18">
        <v>55</v>
      </c>
      <c r="B827" s="11" t="s">
        <v>1471</v>
      </c>
      <c r="C827" s="11" t="s">
        <v>1471</v>
      </c>
      <c r="D827" s="11" t="s">
        <v>98</v>
      </c>
      <c r="E827" s="11" t="s">
        <v>1472</v>
      </c>
      <c r="F827" s="11" t="s">
        <v>1471</v>
      </c>
      <c r="G827" s="11" t="s">
        <v>78</v>
      </c>
      <c r="H827" s="11" t="s">
        <v>4</v>
      </c>
    </row>
    <row r="828" hidden="1" customHeight="1" spans="1:8">
      <c r="A828" s="18">
        <f ca="1">ROWS(【河南省农业农村厅】:A828)-1</f>
        <v>55</v>
      </c>
      <c r="B828" s="11" t="s">
        <v>1473</v>
      </c>
      <c r="C828" s="11" t="s">
        <v>1473</v>
      </c>
      <c r="D828" s="11" t="s">
        <v>64</v>
      </c>
      <c r="E828" s="11" t="s">
        <v>1474</v>
      </c>
      <c r="F828" s="11" t="s">
        <v>1475</v>
      </c>
      <c r="G828" s="11" t="s">
        <v>67</v>
      </c>
      <c r="H828" s="11" t="s">
        <v>4</v>
      </c>
    </row>
    <row r="829" hidden="1" customHeight="1" spans="1:8">
      <c r="A829" s="18">
        <f ca="1">ROWS(【河南省农业农村厅】:A829)-1</f>
        <v>56</v>
      </c>
      <c r="B829" s="11" t="s">
        <v>1473</v>
      </c>
      <c r="C829" s="11" t="s">
        <v>1473</v>
      </c>
      <c r="D829" s="11" t="s">
        <v>64</v>
      </c>
      <c r="E829" s="11" t="s">
        <v>1474</v>
      </c>
      <c r="F829" s="11" t="s">
        <v>1476</v>
      </c>
      <c r="G829" s="11" t="s">
        <v>67</v>
      </c>
      <c r="H829" s="11" t="s">
        <v>4</v>
      </c>
    </row>
    <row r="830" hidden="1" customHeight="1" spans="1:8">
      <c r="A830" s="18">
        <f ca="1">ROWS(【河南省农业农村厅】:A830)-1</f>
        <v>57</v>
      </c>
      <c r="B830" s="11" t="s">
        <v>1473</v>
      </c>
      <c r="C830" s="11" t="s">
        <v>1473</v>
      </c>
      <c r="D830" s="11" t="s">
        <v>64</v>
      </c>
      <c r="E830" s="11" t="s">
        <v>1474</v>
      </c>
      <c r="F830" s="11" t="s">
        <v>1477</v>
      </c>
      <c r="G830" s="11" t="s">
        <v>67</v>
      </c>
      <c r="H830" s="11" t="s">
        <v>4</v>
      </c>
    </row>
    <row r="831" hidden="1" customHeight="1" spans="1:8">
      <c r="A831" s="18">
        <f ca="1">ROWS(【河南省农业农村厅】:A831)-1</f>
        <v>58</v>
      </c>
      <c r="B831" s="11" t="s">
        <v>1478</v>
      </c>
      <c r="C831" s="11" t="s">
        <v>1478</v>
      </c>
      <c r="D831" s="11" t="s">
        <v>64</v>
      </c>
      <c r="E831" s="11" t="s">
        <v>1479</v>
      </c>
      <c r="F831" s="11" t="s">
        <v>1478</v>
      </c>
      <c r="G831" s="11" t="s">
        <v>67</v>
      </c>
      <c r="H831" s="11" t="s">
        <v>4</v>
      </c>
    </row>
    <row r="832" hidden="1" customHeight="1" spans="1:8">
      <c r="A832" s="18">
        <f ca="1">ROWS(【河南省农业农村厅】:A832)-1</f>
        <v>59</v>
      </c>
      <c r="B832" s="11" t="s">
        <v>1480</v>
      </c>
      <c r="C832" s="11" t="s">
        <v>1480</v>
      </c>
      <c r="D832" s="11" t="s">
        <v>64</v>
      </c>
      <c r="E832" s="11" t="s">
        <v>1481</v>
      </c>
      <c r="F832" s="11" t="s">
        <v>1482</v>
      </c>
      <c r="G832" s="11" t="s">
        <v>67</v>
      </c>
      <c r="H832" s="11" t="s">
        <v>4</v>
      </c>
    </row>
    <row r="833" hidden="1" customHeight="1" spans="1:8">
      <c r="A833" s="18">
        <f ca="1">ROWS(【河南省农业农村厅】:A833)-1</f>
        <v>60</v>
      </c>
      <c r="B833" s="11" t="s">
        <v>1480</v>
      </c>
      <c r="C833" s="11" t="s">
        <v>1480</v>
      </c>
      <c r="D833" s="11" t="s">
        <v>64</v>
      </c>
      <c r="E833" s="11" t="s">
        <v>1481</v>
      </c>
      <c r="F833" s="11" t="s">
        <v>1483</v>
      </c>
      <c r="G833" s="11" t="s">
        <v>67</v>
      </c>
      <c r="H833" s="11" t="s">
        <v>4</v>
      </c>
    </row>
    <row r="834" customHeight="1" spans="1:8">
      <c r="A834" s="18">
        <f ca="1">ROWS(【河南省农业农村厅】:A834)-1</f>
        <v>61</v>
      </c>
      <c r="B834" s="11" t="s">
        <v>1480</v>
      </c>
      <c r="C834" s="11" t="s">
        <v>1480</v>
      </c>
      <c r="D834" s="11" t="s">
        <v>64</v>
      </c>
      <c r="E834" s="11" t="s">
        <v>1481</v>
      </c>
      <c r="F834" s="11" t="s">
        <v>1484</v>
      </c>
      <c r="G834" s="11" t="s">
        <v>89</v>
      </c>
      <c r="H834" s="11" t="s">
        <v>4</v>
      </c>
    </row>
    <row r="835" customHeight="1" spans="1:8">
      <c r="A835" s="18">
        <f ca="1">ROWS(【河南省农业农村厅】:A835)-1</f>
        <v>62</v>
      </c>
      <c r="B835" s="11" t="s">
        <v>1480</v>
      </c>
      <c r="C835" s="11" t="s">
        <v>1480</v>
      </c>
      <c r="D835" s="11" t="s">
        <v>64</v>
      </c>
      <c r="E835" s="11" t="s">
        <v>1481</v>
      </c>
      <c r="F835" s="11" t="s">
        <v>1485</v>
      </c>
      <c r="G835" s="11" t="s">
        <v>89</v>
      </c>
      <c r="H835" s="11" t="s">
        <v>4</v>
      </c>
    </row>
    <row r="836" customHeight="1" spans="1:8">
      <c r="A836" s="18">
        <f ca="1">ROWS(【河南省农业农村厅】:A836)-1</f>
        <v>63</v>
      </c>
      <c r="B836" s="11" t="s">
        <v>1480</v>
      </c>
      <c r="C836" s="11" t="s">
        <v>1480</v>
      </c>
      <c r="D836" s="11" t="s">
        <v>64</v>
      </c>
      <c r="E836" s="11" t="s">
        <v>1481</v>
      </c>
      <c r="F836" s="11" t="s">
        <v>1486</v>
      </c>
      <c r="G836" s="11" t="s">
        <v>126</v>
      </c>
      <c r="H836" s="11" t="s">
        <v>4</v>
      </c>
    </row>
    <row r="837" customHeight="1" spans="1:8">
      <c r="A837" s="18">
        <f ca="1">ROWS(【河南省农业农村厅】:A837)-1</f>
        <v>64</v>
      </c>
      <c r="B837" s="11" t="s">
        <v>1487</v>
      </c>
      <c r="C837" s="11" t="s">
        <v>1487</v>
      </c>
      <c r="D837" s="11" t="s">
        <v>64</v>
      </c>
      <c r="E837" s="11" t="s">
        <v>1481</v>
      </c>
      <c r="F837" s="11" t="s">
        <v>1487</v>
      </c>
      <c r="G837" s="11" t="s">
        <v>78</v>
      </c>
      <c r="H837" s="11" t="s">
        <v>4</v>
      </c>
    </row>
    <row r="838" hidden="1" customHeight="1" spans="1:8">
      <c r="A838" s="18">
        <f ca="1">ROWS(【河南省农业农村厅】:A838)-1</f>
        <v>65</v>
      </c>
      <c r="B838" s="11" t="s">
        <v>1488</v>
      </c>
      <c r="C838" s="11" t="s">
        <v>1488</v>
      </c>
      <c r="D838" s="11" t="s">
        <v>64</v>
      </c>
      <c r="E838" s="11" t="s">
        <v>1489</v>
      </c>
      <c r="F838" s="11" t="s">
        <v>1488</v>
      </c>
      <c r="G838" s="11" t="s">
        <v>67</v>
      </c>
      <c r="H838" s="11" t="s">
        <v>4</v>
      </c>
    </row>
    <row r="839" hidden="1" customHeight="1" spans="1:8">
      <c r="A839" s="18">
        <f ca="1">ROWS(【河南省农业农村厅】:A839)-1</f>
        <v>66</v>
      </c>
      <c r="B839" s="11" t="s">
        <v>1490</v>
      </c>
      <c r="C839" s="11" t="s">
        <v>1490</v>
      </c>
      <c r="D839" s="11" t="s">
        <v>64</v>
      </c>
      <c r="E839" s="11" t="s">
        <v>1491</v>
      </c>
      <c r="F839" s="11" t="s">
        <v>1490</v>
      </c>
      <c r="G839" s="11" t="s">
        <v>67</v>
      </c>
      <c r="H839" s="11" t="s">
        <v>4</v>
      </c>
    </row>
    <row r="840" hidden="1" customHeight="1" spans="1:8">
      <c r="A840" s="18">
        <f ca="1">ROWS(【河南省农业农村厅】:A840)-1</f>
        <v>67</v>
      </c>
      <c r="B840" s="11" t="s">
        <v>1492</v>
      </c>
      <c r="C840" s="11" t="s">
        <v>1492</v>
      </c>
      <c r="D840" s="11" t="s">
        <v>64</v>
      </c>
      <c r="E840" s="11" t="s">
        <v>1493</v>
      </c>
      <c r="F840" s="11" t="s">
        <v>1494</v>
      </c>
      <c r="G840" s="11" t="s">
        <v>67</v>
      </c>
      <c r="H840" s="11" t="s">
        <v>4</v>
      </c>
    </row>
    <row r="841" hidden="1" customHeight="1" spans="1:8">
      <c r="A841" s="18">
        <f ca="1">ROWS(【河南省农业农村厅】:A841)-1</f>
        <v>68</v>
      </c>
      <c r="B841" s="11" t="s">
        <v>1492</v>
      </c>
      <c r="C841" s="11" t="s">
        <v>1492</v>
      </c>
      <c r="D841" s="11" t="s">
        <v>64</v>
      </c>
      <c r="E841" s="11" t="s">
        <v>1493</v>
      </c>
      <c r="F841" s="11" t="s">
        <v>1495</v>
      </c>
      <c r="G841" s="11" t="s">
        <v>67</v>
      </c>
      <c r="H841" s="11" t="s">
        <v>4</v>
      </c>
    </row>
    <row r="842" hidden="1" customHeight="1" spans="1:8">
      <c r="A842" s="18">
        <f ca="1">ROWS(【河南省农业农村厅】:A842)-1</f>
        <v>69</v>
      </c>
      <c r="B842" s="11" t="s">
        <v>1492</v>
      </c>
      <c r="C842" s="11" t="s">
        <v>1492</v>
      </c>
      <c r="D842" s="11" t="s">
        <v>64</v>
      </c>
      <c r="E842" s="11" t="s">
        <v>1493</v>
      </c>
      <c r="F842" s="11" t="s">
        <v>1496</v>
      </c>
      <c r="G842" s="11" t="s">
        <v>67</v>
      </c>
      <c r="H842" s="11" t="s">
        <v>4</v>
      </c>
    </row>
    <row r="843" hidden="1" customHeight="1" spans="1:8">
      <c r="A843" s="18">
        <f ca="1">ROWS(【河南省农业农村厅】:A843)-1</f>
        <v>70</v>
      </c>
      <c r="B843" s="11" t="s">
        <v>1492</v>
      </c>
      <c r="C843" s="11" t="s">
        <v>1492</v>
      </c>
      <c r="D843" s="11" t="s">
        <v>64</v>
      </c>
      <c r="E843" s="11" t="s">
        <v>1493</v>
      </c>
      <c r="F843" s="11" t="s">
        <v>1497</v>
      </c>
      <c r="G843" s="11" t="s">
        <v>67</v>
      </c>
      <c r="H843" s="11" t="s">
        <v>4</v>
      </c>
    </row>
    <row r="844" hidden="1" customHeight="1" spans="1:8">
      <c r="A844" s="18">
        <f ca="1">ROWS(【河南省农业农村厅】:A844)-1</f>
        <v>71</v>
      </c>
      <c r="B844" s="11" t="s">
        <v>1498</v>
      </c>
      <c r="C844" s="11" t="s">
        <v>1498</v>
      </c>
      <c r="D844" s="11" t="s">
        <v>64</v>
      </c>
      <c r="E844" s="11" t="s">
        <v>1499</v>
      </c>
      <c r="F844" s="11" t="s">
        <v>1498</v>
      </c>
      <c r="G844" s="11" t="s">
        <v>67</v>
      </c>
      <c r="H844" s="11" t="s">
        <v>4</v>
      </c>
    </row>
    <row r="845" customHeight="1" spans="1:8">
      <c r="A845" s="18">
        <f ca="1">ROWS(【河南省农业农村厅】:A845)-1</f>
        <v>72</v>
      </c>
      <c r="B845" s="11" t="s">
        <v>1500</v>
      </c>
      <c r="C845" s="11" t="s">
        <v>1500</v>
      </c>
      <c r="D845" s="11" t="s">
        <v>64</v>
      </c>
      <c r="E845" s="11" t="s">
        <v>1501</v>
      </c>
      <c r="F845" s="11" t="s">
        <v>1500</v>
      </c>
      <c r="G845" s="11" t="s">
        <v>78</v>
      </c>
      <c r="H845" s="11" t="s">
        <v>4</v>
      </c>
    </row>
    <row r="846" hidden="1" customHeight="1" spans="1:8">
      <c r="A846" s="18">
        <f ca="1">ROWS(【河南省农业农村厅】:A846)-1</f>
        <v>73</v>
      </c>
      <c r="B846" s="11" t="s">
        <v>1502</v>
      </c>
      <c r="C846" s="11" t="s">
        <v>1502</v>
      </c>
      <c r="D846" s="11" t="s">
        <v>64</v>
      </c>
      <c r="E846" s="11" t="s">
        <v>1503</v>
      </c>
      <c r="F846" s="11" t="s">
        <v>1504</v>
      </c>
      <c r="G846" s="11" t="s">
        <v>67</v>
      </c>
      <c r="H846" s="11" t="s">
        <v>4</v>
      </c>
    </row>
    <row r="847" hidden="1" customHeight="1" spans="1:8">
      <c r="A847" s="18">
        <f ca="1">ROWS(【河南省农业农村厅】:A847)-1</f>
        <v>74</v>
      </c>
      <c r="B847" s="11" t="s">
        <v>1502</v>
      </c>
      <c r="C847" s="11" t="s">
        <v>1502</v>
      </c>
      <c r="D847" s="11" t="s">
        <v>64</v>
      </c>
      <c r="E847" s="11" t="s">
        <v>1503</v>
      </c>
      <c r="F847" s="11" t="s">
        <v>1505</v>
      </c>
      <c r="G847" s="11" t="s">
        <v>67</v>
      </c>
      <c r="H847" s="11" t="s">
        <v>4</v>
      </c>
    </row>
    <row r="848" hidden="1" customHeight="1" spans="1:8">
      <c r="A848" s="18">
        <f ca="1">ROWS(【河南省农业农村厅】:A848)-1</f>
        <v>75</v>
      </c>
      <c r="B848" s="11" t="s">
        <v>1502</v>
      </c>
      <c r="C848" s="11" t="s">
        <v>1502</v>
      </c>
      <c r="D848" s="11" t="s">
        <v>64</v>
      </c>
      <c r="E848" s="11" t="s">
        <v>1503</v>
      </c>
      <c r="F848" s="11" t="s">
        <v>1506</v>
      </c>
      <c r="G848" s="11" t="s">
        <v>67</v>
      </c>
      <c r="H848" s="11" t="s">
        <v>4</v>
      </c>
    </row>
    <row r="849" hidden="1" customHeight="1" spans="1:8">
      <c r="A849" s="18">
        <f ca="1">ROWS(【河南省农业农村厅】:A849)-1</f>
        <v>76</v>
      </c>
      <c r="B849" s="11" t="s">
        <v>1502</v>
      </c>
      <c r="C849" s="11" t="s">
        <v>1502</v>
      </c>
      <c r="D849" s="11" t="s">
        <v>64</v>
      </c>
      <c r="E849" s="11" t="s">
        <v>1503</v>
      </c>
      <c r="F849" s="11" t="s">
        <v>1507</v>
      </c>
      <c r="G849" s="11" t="s">
        <v>67</v>
      </c>
      <c r="H849" s="11" t="s">
        <v>4</v>
      </c>
    </row>
    <row r="850" hidden="1" customHeight="1" spans="1:8">
      <c r="A850" s="18">
        <f ca="1">ROWS(【河南省农业农村厅】:A850)-1</f>
        <v>77</v>
      </c>
      <c r="B850" s="11" t="s">
        <v>1508</v>
      </c>
      <c r="C850" s="11" t="s">
        <v>1508</v>
      </c>
      <c r="D850" s="11" t="s">
        <v>64</v>
      </c>
      <c r="E850" s="11" t="s">
        <v>1509</v>
      </c>
      <c r="F850" s="11" t="s">
        <v>1510</v>
      </c>
      <c r="G850" s="11" t="s">
        <v>67</v>
      </c>
      <c r="H850" s="11" t="s">
        <v>4</v>
      </c>
    </row>
    <row r="851" hidden="1" customHeight="1" spans="1:8">
      <c r="A851" s="18">
        <f ca="1">ROWS(【河南省农业农村厅】:A851)-1</f>
        <v>78</v>
      </c>
      <c r="B851" s="11" t="s">
        <v>1508</v>
      </c>
      <c r="C851" s="11" t="s">
        <v>1508</v>
      </c>
      <c r="D851" s="11" t="s">
        <v>64</v>
      </c>
      <c r="E851" s="11" t="s">
        <v>1509</v>
      </c>
      <c r="F851" s="11" t="s">
        <v>1511</v>
      </c>
      <c r="G851" s="11" t="s">
        <v>67</v>
      </c>
      <c r="H851" s="11" t="s">
        <v>4</v>
      </c>
    </row>
    <row r="852" hidden="1" customHeight="1" spans="1:8">
      <c r="A852" s="18">
        <f ca="1">ROWS(【河南省农业农村厅】:A852)-1</f>
        <v>79</v>
      </c>
      <c r="B852" s="11" t="s">
        <v>1508</v>
      </c>
      <c r="C852" s="11" t="s">
        <v>1508</v>
      </c>
      <c r="D852" s="11" t="s">
        <v>64</v>
      </c>
      <c r="E852" s="11" t="s">
        <v>1509</v>
      </c>
      <c r="F852" s="11" t="s">
        <v>1512</v>
      </c>
      <c r="G852" s="11" t="s">
        <v>67</v>
      </c>
      <c r="H852" s="11" t="s">
        <v>4</v>
      </c>
    </row>
    <row r="853" hidden="1" customHeight="1" spans="1:8">
      <c r="A853" s="18">
        <f ca="1">ROWS(【河南省农业农村厅】:A853)-1</f>
        <v>80</v>
      </c>
      <c r="B853" s="11" t="s">
        <v>1513</v>
      </c>
      <c r="C853" s="11" t="s">
        <v>1513</v>
      </c>
      <c r="D853" s="11" t="s">
        <v>64</v>
      </c>
      <c r="E853" s="11" t="s">
        <v>1514</v>
      </c>
      <c r="F853" s="11" t="s">
        <v>1513</v>
      </c>
      <c r="G853" s="11" t="s">
        <v>67</v>
      </c>
      <c r="H853" s="11" t="s">
        <v>4</v>
      </c>
    </row>
    <row r="854" hidden="1" customHeight="1" spans="1:8">
      <c r="A854" s="18">
        <f ca="1">ROWS(【河南省农业农村厅】:A854)-1</f>
        <v>81</v>
      </c>
      <c r="B854" s="11" t="s">
        <v>1515</v>
      </c>
      <c r="C854" s="11" t="s">
        <v>1515</v>
      </c>
      <c r="D854" s="11" t="s">
        <v>64</v>
      </c>
      <c r="E854" s="11" t="s">
        <v>1516</v>
      </c>
      <c r="F854" s="11" t="s">
        <v>1515</v>
      </c>
      <c r="G854" s="11" t="s">
        <v>67</v>
      </c>
      <c r="H854" s="11" t="s">
        <v>4</v>
      </c>
    </row>
    <row r="855" hidden="1" customHeight="1" spans="1:8">
      <c r="A855" s="18">
        <f ca="1">ROWS(【河南省农业农村厅】:A855)-1</f>
        <v>82</v>
      </c>
      <c r="B855" s="11" t="s">
        <v>1517</v>
      </c>
      <c r="C855" s="11" t="s">
        <v>1517</v>
      </c>
      <c r="D855" s="11" t="s">
        <v>64</v>
      </c>
      <c r="E855" s="11" t="s">
        <v>1518</v>
      </c>
      <c r="F855" s="11" t="s">
        <v>1519</v>
      </c>
      <c r="G855" s="11" t="s">
        <v>67</v>
      </c>
      <c r="H855" s="11" t="s">
        <v>4</v>
      </c>
    </row>
    <row r="856" hidden="1" customHeight="1" spans="1:8">
      <c r="A856" s="18">
        <f ca="1">ROWS(【河南省农业农村厅】:A856)-1</f>
        <v>83</v>
      </c>
      <c r="B856" s="11" t="s">
        <v>1520</v>
      </c>
      <c r="C856" s="11" t="s">
        <v>1520</v>
      </c>
      <c r="D856" s="11" t="s">
        <v>64</v>
      </c>
      <c r="E856" s="11" t="s">
        <v>1521</v>
      </c>
      <c r="F856" s="11" t="s">
        <v>1522</v>
      </c>
      <c r="G856" s="11" t="s">
        <v>67</v>
      </c>
      <c r="H856" s="11" t="s">
        <v>4</v>
      </c>
    </row>
    <row r="857" hidden="1" customHeight="1" spans="1:8">
      <c r="A857" s="18">
        <f ca="1">ROWS(【河南省农业农村厅】:A857)-1</f>
        <v>84</v>
      </c>
      <c r="B857" s="11" t="s">
        <v>1520</v>
      </c>
      <c r="C857" s="11" t="s">
        <v>1520</v>
      </c>
      <c r="D857" s="11" t="s">
        <v>64</v>
      </c>
      <c r="E857" s="11" t="s">
        <v>1523</v>
      </c>
      <c r="F857" s="11" t="s">
        <v>1524</v>
      </c>
      <c r="G857" s="11" t="s">
        <v>67</v>
      </c>
      <c r="H857" s="11" t="s">
        <v>4</v>
      </c>
    </row>
    <row r="858" customHeight="1" spans="1:8">
      <c r="A858" s="18">
        <f ca="1">ROWS(【河南省农业农村厅】:A858)-1</f>
        <v>85</v>
      </c>
      <c r="B858" s="11" t="s">
        <v>1525</v>
      </c>
      <c r="C858" s="11" t="s">
        <v>1525</v>
      </c>
      <c r="D858" s="11" t="s">
        <v>64</v>
      </c>
      <c r="E858" s="11" t="s">
        <v>1526</v>
      </c>
      <c r="F858" s="11" t="s">
        <v>1525</v>
      </c>
      <c r="G858" s="11" t="s">
        <v>78</v>
      </c>
      <c r="H858" s="11" t="s">
        <v>4</v>
      </c>
    </row>
    <row r="859" hidden="1" customHeight="1" spans="1:8">
      <c r="A859" s="18">
        <f ca="1">ROWS(【河南省农业农村厅】:A859)-1</f>
        <v>86</v>
      </c>
      <c r="B859" s="11" t="s">
        <v>1527</v>
      </c>
      <c r="C859" s="11" t="s">
        <v>1527</v>
      </c>
      <c r="D859" s="11" t="s">
        <v>64</v>
      </c>
      <c r="E859" s="11" t="s">
        <v>1528</v>
      </c>
      <c r="F859" s="11" t="s">
        <v>1529</v>
      </c>
      <c r="G859" s="11" t="s">
        <v>67</v>
      </c>
      <c r="H859" s="11" t="s">
        <v>4</v>
      </c>
    </row>
    <row r="860" hidden="1" customHeight="1" spans="1:8">
      <c r="A860" s="18">
        <f ca="1">ROWS(【河南省农业农村厅】:A860)-1</f>
        <v>87</v>
      </c>
      <c r="B860" s="11" t="s">
        <v>1527</v>
      </c>
      <c r="C860" s="11" t="s">
        <v>1527</v>
      </c>
      <c r="D860" s="11" t="s">
        <v>64</v>
      </c>
      <c r="E860" s="11" t="s">
        <v>1528</v>
      </c>
      <c r="F860" s="11" t="s">
        <v>1530</v>
      </c>
      <c r="G860" s="11" t="s">
        <v>67</v>
      </c>
      <c r="H860" s="11" t="s">
        <v>4</v>
      </c>
    </row>
    <row r="861" customHeight="1" spans="1:8">
      <c r="A861" s="18">
        <f ca="1">ROWS(【河南省农业农村厅】:A861)-1</f>
        <v>88</v>
      </c>
      <c r="B861" s="11" t="s">
        <v>1531</v>
      </c>
      <c r="C861" s="11" t="s">
        <v>1531</v>
      </c>
      <c r="D861" s="11" t="s">
        <v>64</v>
      </c>
      <c r="E861" s="11" t="s">
        <v>1532</v>
      </c>
      <c r="F861" s="11" t="s">
        <v>1533</v>
      </c>
      <c r="G861" s="11" t="s">
        <v>78</v>
      </c>
      <c r="H861" s="11" t="s">
        <v>4</v>
      </c>
    </row>
    <row r="862" customHeight="1" spans="1:8">
      <c r="A862" s="18">
        <f ca="1">ROWS(【河南省农业农村厅】:A862)-1</f>
        <v>89</v>
      </c>
      <c r="B862" s="11" t="s">
        <v>1531</v>
      </c>
      <c r="C862" s="11" t="s">
        <v>1531</v>
      </c>
      <c r="D862" s="11" t="s">
        <v>64</v>
      </c>
      <c r="E862" s="11" t="s">
        <v>1532</v>
      </c>
      <c r="F862" s="11" t="s">
        <v>1534</v>
      </c>
      <c r="G862" s="11" t="s">
        <v>78</v>
      </c>
      <c r="H862" s="11" t="s">
        <v>4</v>
      </c>
    </row>
    <row r="863" customHeight="1" spans="1:8">
      <c r="A863" s="18">
        <f ca="1">ROWS(【河南省农业农村厅】:A863)-1</f>
        <v>90</v>
      </c>
      <c r="B863" s="11" t="s">
        <v>1531</v>
      </c>
      <c r="C863" s="11" t="s">
        <v>1531</v>
      </c>
      <c r="D863" s="11" t="s">
        <v>64</v>
      </c>
      <c r="E863" s="11" t="s">
        <v>1532</v>
      </c>
      <c r="F863" s="11" t="s">
        <v>1535</v>
      </c>
      <c r="G863" s="11" t="s">
        <v>78</v>
      </c>
      <c r="H863" s="11" t="s">
        <v>4</v>
      </c>
    </row>
    <row r="864" customHeight="1" spans="1:8">
      <c r="A864" s="18">
        <f ca="1">ROWS(【河南省农业农村厅】:A864)-1</f>
        <v>91</v>
      </c>
      <c r="B864" s="11" t="s">
        <v>1531</v>
      </c>
      <c r="C864" s="11" t="s">
        <v>1531</v>
      </c>
      <c r="D864" s="11" t="s">
        <v>64</v>
      </c>
      <c r="E864" s="11" t="s">
        <v>1532</v>
      </c>
      <c r="F864" s="11" t="s">
        <v>1536</v>
      </c>
      <c r="G864" s="11" t="s">
        <v>78</v>
      </c>
      <c r="H864" s="11" t="s">
        <v>4</v>
      </c>
    </row>
    <row r="865" customHeight="1" spans="1:8">
      <c r="A865" s="18">
        <f ca="1">ROWS(【河南省农业农村厅】:A865)-1</f>
        <v>92</v>
      </c>
      <c r="B865" s="11" t="s">
        <v>1531</v>
      </c>
      <c r="C865" s="11" t="s">
        <v>1531</v>
      </c>
      <c r="D865" s="11" t="s">
        <v>64</v>
      </c>
      <c r="E865" s="11" t="s">
        <v>1537</v>
      </c>
      <c r="F865" s="11" t="s">
        <v>1538</v>
      </c>
      <c r="G865" s="11" t="s">
        <v>78</v>
      </c>
      <c r="H865" s="11" t="s">
        <v>4</v>
      </c>
    </row>
    <row r="866" customHeight="1" spans="1:8">
      <c r="A866" s="18">
        <f ca="1">ROWS(【河南省农业农村厅】:A866)-1</f>
        <v>93</v>
      </c>
      <c r="B866" s="11" t="s">
        <v>1531</v>
      </c>
      <c r="C866" s="11" t="s">
        <v>1531</v>
      </c>
      <c r="D866" s="11" t="s">
        <v>64</v>
      </c>
      <c r="E866" s="11" t="s">
        <v>1537</v>
      </c>
      <c r="F866" s="11" t="s">
        <v>1539</v>
      </c>
      <c r="G866" s="11" t="s">
        <v>78</v>
      </c>
      <c r="H866" s="11" t="s">
        <v>4</v>
      </c>
    </row>
    <row r="867" customHeight="1" spans="1:8">
      <c r="A867" s="18">
        <f ca="1">ROWS(【河南省农业农村厅】:A867)-1</f>
        <v>94</v>
      </c>
      <c r="B867" s="11" t="s">
        <v>1531</v>
      </c>
      <c r="C867" s="11" t="s">
        <v>1531</v>
      </c>
      <c r="D867" s="11" t="s">
        <v>64</v>
      </c>
      <c r="E867" s="11" t="s">
        <v>1537</v>
      </c>
      <c r="F867" s="11" t="s">
        <v>1540</v>
      </c>
      <c r="G867" s="11" t="s">
        <v>78</v>
      </c>
      <c r="H867" s="11" t="s">
        <v>4</v>
      </c>
    </row>
    <row r="868" customHeight="1" spans="1:8">
      <c r="A868" s="18">
        <f ca="1">ROWS(【河南省农业农村厅】:A868)-1</f>
        <v>95</v>
      </c>
      <c r="B868" s="11" t="s">
        <v>1531</v>
      </c>
      <c r="C868" s="11" t="s">
        <v>1531</v>
      </c>
      <c r="D868" s="11" t="s">
        <v>64</v>
      </c>
      <c r="E868" s="11" t="s">
        <v>1537</v>
      </c>
      <c r="F868" s="11" t="s">
        <v>1541</v>
      </c>
      <c r="G868" s="11" t="s">
        <v>78</v>
      </c>
      <c r="H868" s="11" t="s">
        <v>4</v>
      </c>
    </row>
    <row r="869" customHeight="1" spans="1:8">
      <c r="A869" s="18">
        <f ca="1">ROWS(【河南省农业农村厅】:A869)-1</f>
        <v>96</v>
      </c>
      <c r="B869" s="11" t="s">
        <v>1531</v>
      </c>
      <c r="C869" s="11" t="s">
        <v>1531</v>
      </c>
      <c r="D869" s="11" t="s">
        <v>64</v>
      </c>
      <c r="E869" s="11" t="s">
        <v>1537</v>
      </c>
      <c r="F869" s="11" t="s">
        <v>1542</v>
      </c>
      <c r="G869" s="11" t="s">
        <v>78</v>
      </c>
      <c r="H869" s="11" t="s">
        <v>4</v>
      </c>
    </row>
    <row r="870" customHeight="1" spans="1:8">
      <c r="A870" s="18">
        <f ca="1">ROWS(【河南省农业农村厅】:A870)-1</f>
        <v>97</v>
      </c>
      <c r="B870" s="11" t="s">
        <v>1531</v>
      </c>
      <c r="C870" s="11" t="s">
        <v>1531</v>
      </c>
      <c r="D870" s="11" t="s">
        <v>64</v>
      </c>
      <c r="E870" s="11" t="s">
        <v>1537</v>
      </c>
      <c r="F870" s="11" t="s">
        <v>1543</v>
      </c>
      <c r="G870" s="11" t="s">
        <v>78</v>
      </c>
      <c r="H870" s="11" t="s">
        <v>4</v>
      </c>
    </row>
    <row r="871" customHeight="1" spans="1:8">
      <c r="A871" s="18">
        <f ca="1">ROWS(【河南省农业农村厅】:A871)-1</f>
        <v>98</v>
      </c>
      <c r="B871" s="11" t="s">
        <v>1531</v>
      </c>
      <c r="C871" s="11" t="s">
        <v>1531</v>
      </c>
      <c r="D871" s="11" t="s">
        <v>64</v>
      </c>
      <c r="E871" s="11" t="s">
        <v>1544</v>
      </c>
      <c r="F871" s="11" t="s">
        <v>1545</v>
      </c>
      <c r="G871" s="11" t="s">
        <v>78</v>
      </c>
      <c r="H871" s="11" t="s">
        <v>4</v>
      </c>
    </row>
    <row r="872" customHeight="1" spans="1:8">
      <c r="A872" s="18">
        <f ca="1">ROWS(【河南省农业农村厅】:A872)-1</f>
        <v>99</v>
      </c>
      <c r="B872" s="11" t="s">
        <v>1531</v>
      </c>
      <c r="C872" s="11" t="s">
        <v>1531</v>
      </c>
      <c r="D872" s="11" t="s">
        <v>64</v>
      </c>
      <c r="E872" s="11" t="s">
        <v>1544</v>
      </c>
      <c r="F872" s="11" t="s">
        <v>1546</v>
      </c>
      <c r="G872" s="11" t="s">
        <v>78</v>
      </c>
      <c r="H872" s="11" t="s">
        <v>4</v>
      </c>
    </row>
    <row r="873" hidden="1" customHeight="1" spans="1:8">
      <c r="A873" s="18">
        <f ca="1">ROWS(【河南省农业农村厅】:A873)-1</f>
        <v>100</v>
      </c>
      <c r="B873" s="11" t="s">
        <v>1547</v>
      </c>
      <c r="C873" s="11" t="s">
        <v>1547</v>
      </c>
      <c r="D873" s="11" t="s">
        <v>64</v>
      </c>
      <c r="E873" s="11" t="s">
        <v>1548</v>
      </c>
      <c r="F873" s="11" t="s">
        <v>1547</v>
      </c>
      <c r="G873" s="11" t="s">
        <v>67</v>
      </c>
      <c r="H873" s="11" t="s">
        <v>4</v>
      </c>
    </row>
    <row r="874" customHeight="1" spans="1:8">
      <c r="A874" s="18">
        <f ca="1">ROWS(【河南省农业农村厅】:A874)-1</f>
        <v>101</v>
      </c>
      <c r="B874" s="11" t="s">
        <v>1549</v>
      </c>
      <c r="C874" s="11" t="s">
        <v>1549</v>
      </c>
      <c r="D874" s="11" t="s">
        <v>64</v>
      </c>
      <c r="E874" s="11" t="s">
        <v>1550</v>
      </c>
      <c r="F874" s="11" t="s">
        <v>1551</v>
      </c>
      <c r="G874" s="11" t="s">
        <v>89</v>
      </c>
      <c r="H874" s="11" t="s">
        <v>4</v>
      </c>
    </row>
    <row r="875" customHeight="1" spans="1:8">
      <c r="A875" s="18">
        <f ca="1">ROWS(【河南省农业农村厅】:A875)-1</f>
        <v>102</v>
      </c>
      <c r="B875" s="11" t="s">
        <v>1549</v>
      </c>
      <c r="C875" s="11" t="s">
        <v>1549</v>
      </c>
      <c r="D875" s="11" t="s">
        <v>64</v>
      </c>
      <c r="E875" s="11" t="s">
        <v>1550</v>
      </c>
      <c r="F875" s="11" t="s">
        <v>1552</v>
      </c>
      <c r="G875" s="11" t="s">
        <v>89</v>
      </c>
      <c r="H875" s="11" t="s">
        <v>4</v>
      </c>
    </row>
    <row r="876" customHeight="1" spans="1:8">
      <c r="A876" s="18">
        <f ca="1">ROWS(【河南省农业农村厅】:A876)-1</f>
        <v>103</v>
      </c>
      <c r="B876" s="11" t="s">
        <v>1549</v>
      </c>
      <c r="C876" s="11" t="s">
        <v>1549</v>
      </c>
      <c r="D876" s="11" t="s">
        <v>64</v>
      </c>
      <c r="E876" s="11" t="s">
        <v>1553</v>
      </c>
      <c r="F876" s="11" t="s">
        <v>1554</v>
      </c>
      <c r="G876" s="11" t="s">
        <v>89</v>
      </c>
      <c r="H876" s="11" t="s">
        <v>4</v>
      </c>
    </row>
    <row r="877" customHeight="1" spans="1:8">
      <c r="A877" s="18">
        <f ca="1">ROWS(【河南省农业农村厅】:A877)-1</f>
        <v>104</v>
      </c>
      <c r="B877" s="11" t="s">
        <v>1549</v>
      </c>
      <c r="C877" s="11" t="s">
        <v>1549</v>
      </c>
      <c r="D877" s="11" t="s">
        <v>64</v>
      </c>
      <c r="E877" s="11" t="s">
        <v>1550</v>
      </c>
      <c r="F877" s="11" t="s">
        <v>1555</v>
      </c>
      <c r="G877" s="11" t="s">
        <v>89</v>
      </c>
      <c r="H877" s="11" t="s">
        <v>4</v>
      </c>
    </row>
    <row r="878" customHeight="1" spans="1:8">
      <c r="A878" s="18">
        <f ca="1">ROWS(【河南省农业农村厅】:A878)-1</f>
        <v>105</v>
      </c>
      <c r="B878" s="11" t="s">
        <v>1549</v>
      </c>
      <c r="C878" s="11" t="s">
        <v>1549</v>
      </c>
      <c r="D878" s="11" t="s">
        <v>64</v>
      </c>
      <c r="E878" s="11" t="s">
        <v>1553</v>
      </c>
      <c r="F878" s="11" t="s">
        <v>1556</v>
      </c>
      <c r="G878" s="11" t="s">
        <v>89</v>
      </c>
      <c r="H878" s="11" t="s">
        <v>4</v>
      </c>
    </row>
    <row r="879" hidden="1" customHeight="1" spans="1:8">
      <c r="A879" s="18">
        <f ca="1">ROWS(【河南省农业农村厅】:A879)-1</f>
        <v>106</v>
      </c>
      <c r="B879" s="11" t="s">
        <v>1557</v>
      </c>
      <c r="C879" s="11" t="s">
        <v>1557</v>
      </c>
      <c r="D879" s="11" t="s">
        <v>64</v>
      </c>
      <c r="E879" s="11" t="s">
        <v>1558</v>
      </c>
      <c r="F879" s="11" t="s">
        <v>1559</v>
      </c>
      <c r="G879" s="11" t="s">
        <v>67</v>
      </c>
      <c r="H879" s="11" t="s">
        <v>4</v>
      </c>
    </row>
    <row r="880" hidden="1" customHeight="1" spans="1:8">
      <c r="A880" s="18">
        <f ca="1">ROWS(【河南省农业农村厅】:A880)-1</f>
        <v>107</v>
      </c>
      <c r="B880" s="11" t="s">
        <v>1557</v>
      </c>
      <c r="C880" s="11" t="s">
        <v>1557</v>
      </c>
      <c r="D880" s="11" t="s">
        <v>64</v>
      </c>
      <c r="E880" s="11" t="s">
        <v>1558</v>
      </c>
      <c r="F880" s="11" t="s">
        <v>1560</v>
      </c>
      <c r="G880" s="11" t="s">
        <v>67</v>
      </c>
      <c r="H880" s="11" t="s">
        <v>4</v>
      </c>
    </row>
    <row r="881" hidden="1" customHeight="1" spans="1:8">
      <c r="A881" s="18">
        <f ca="1">ROWS(【河南省农业农村厅】:A881)-1</f>
        <v>108</v>
      </c>
      <c r="B881" s="11" t="s">
        <v>1557</v>
      </c>
      <c r="C881" s="11" t="s">
        <v>1557</v>
      </c>
      <c r="D881" s="11" t="s">
        <v>64</v>
      </c>
      <c r="E881" s="11" t="s">
        <v>1558</v>
      </c>
      <c r="F881" s="11" t="s">
        <v>1561</v>
      </c>
      <c r="G881" s="11" t="s">
        <v>67</v>
      </c>
      <c r="H881" s="11" t="s">
        <v>4</v>
      </c>
    </row>
    <row r="882" hidden="1" customHeight="1" spans="1:8">
      <c r="A882" s="18">
        <f ca="1">ROWS(【河南省农业农村厅】:A882)-1</f>
        <v>109</v>
      </c>
      <c r="B882" s="11" t="s">
        <v>1557</v>
      </c>
      <c r="C882" s="11" t="s">
        <v>1557</v>
      </c>
      <c r="D882" s="11" t="s">
        <v>64</v>
      </c>
      <c r="E882" s="11" t="s">
        <v>1558</v>
      </c>
      <c r="F882" s="11" t="s">
        <v>1562</v>
      </c>
      <c r="G882" s="11" t="s">
        <v>67</v>
      </c>
      <c r="H882" s="11" t="s">
        <v>4</v>
      </c>
    </row>
    <row r="883" hidden="1" customHeight="1" spans="1:8">
      <c r="A883" s="18">
        <f ca="1">ROWS(【河南省农业农村厅】:A883)-1</f>
        <v>110</v>
      </c>
      <c r="B883" s="11" t="s">
        <v>1557</v>
      </c>
      <c r="C883" s="11" t="s">
        <v>1557</v>
      </c>
      <c r="D883" s="11" t="s">
        <v>64</v>
      </c>
      <c r="E883" s="11" t="s">
        <v>1558</v>
      </c>
      <c r="F883" s="11" t="s">
        <v>1563</v>
      </c>
      <c r="G883" s="11" t="s">
        <v>67</v>
      </c>
      <c r="H883" s="11" t="s">
        <v>4</v>
      </c>
    </row>
    <row r="884" hidden="1" customHeight="1" spans="1:8">
      <c r="A884" s="18">
        <f ca="1">ROWS(【河南省农业农村厅】:A884)-1</f>
        <v>111</v>
      </c>
      <c r="B884" s="11" t="s">
        <v>1557</v>
      </c>
      <c r="C884" s="11" t="s">
        <v>1557</v>
      </c>
      <c r="D884" s="11" t="s">
        <v>64</v>
      </c>
      <c r="E884" s="11" t="s">
        <v>1558</v>
      </c>
      <c r="F884" s="11" t="s">
        <v>1564</v>
      </c>
      <c r="G884" s="11" t="s">
        <v>67</v>
      </c>
      <c r="H884" s="11" t="s">
        <v>4</v>
      </c>
    </row>
    <row r="885" hidden="1" customHeight="1" spans="1:8">
      <c r="A885" s="18">
        <f ca="1">ROWS(【河南省农业农村厅】:A885)-1</f>
        <v>112</v>
      </c>
      <c r="B885" s="11" t="s">
        <v>1557</v>
      </c>
      <c r="C885" s="11" t="s">
        <v>1557</v>
      </c>
      <c r="D885" s="11" t="s">
        <v>64</v>
      </c>
      <c r="E885" s="11" t="s">
        <v>1565</v>
      </c>
      <c r="F885" s="11" t="s">
        <v>1566</v>
      </c>
      <c r="G885" s="11" t="s">
        <v>67</v>
      </c>
      <c r="H885" s="11" t="s">
        <v>4</v>
      </c>
    </row>
    <row r="886" hidden="1" customHeight="1" spans="1:8">
      <c r="A886" s="18">
        <f ca="1">ROWS(【河南省农业农村厅】:A886)-1</f>
        <v>113</v>
      </c>
      <c r="B886" s="11" t="s">
        <v>1567</v>
      </c>
      <c r="C886" s="11" t="s">
        <v>1567</v>
      </c>
      <c r="D886" s="11" t="s">
        <v>64</v>
      </c>
      <c r="E886" s="11" t="s">
        <v>1568</v>
      </c>
      <c r="F886" s="11" t="s">
        <v>1567</v>
      </c>
      <c r="G886" s="11" t="s">
        <v>67</v>
      </c>
      <c r="H886" s="11" t="s">
        <v>4</v>
      </c>
    </row>
    <row r="887" hidden="1" customHeight="1" spans="1:8">
      <c r="A887" s="18">
        <f ca="1">ROWS(【河南省农业农村厅】:A887)-1</f>
        <v>114</v>
      </c>
      <c r="B887" s="11" t="s">
        <v>1569</v>
      </c>
      <c r="C887" s="11" t="s">
        <v>1569</v>
      </c>
      <c r="D887" s="11" t="s">
        <v>64</v>
      </c>
      <c r="E887" s="11" t="s">
        <v>1570</v>
      </c>
      <c r="F887" s="11" t="s">
        <v>1569</v>
      </c>
      <c r="G887" s="11" t="s">
        <v>67</v>
      </c>
      <c r="H887" s="11" t="s">
        <v>4</v>
      </c>
    </row>
    <row r="888" hidden="1" customHeight="1" spans="1:8">
      <c r="A888" s="18">
        <f ca="1">ROWS(【河南省农业农村厅】:A888)-1</f>
        <v>115</v>
      </c>
      <c r="B888" s="11" t="s">
        <v>1571</v>
      </c>
      <c r="C888" s="11" t="s">
        <v>1571</v>
      </c>
      <c r="D888" s="11" t="s">
        <v>64</v>
      </c>
      <c r="E888" s="11" t="s">
        <v>1572</v>
      </c>
      <c r="F888" s="11" t="s">
        <v>1571</v>
      </c>
      <c r="G888" s="11" t="s">
        <v>67</v>
      </c>
      <c r="H888" s="11" t="s">
        <v>4</v>
      </c>
    </row>
    <row r="889" customHeight="1" spans="1:8">
      <c r="A889" s="18">
        <f ca="1">ROWS(【河南省农业农村厅】:A889)-1</f>
        <v>116</v>
      </c>
      <c r="B889" s="11" t="s">
        <v>1573</v>
      </c>
      <c r="C889" s="11" t="s">
        <v>1573</v>
      </c>
      <c r="D889" s="11" t="s">
        <v>64</v>
      </c>
      <c r="E889" s="11" t="s">
        <v>1574</v>
      </c>
      <c r="F889" s="11" t="s">
        <v>1575</v>
      </c>
      <c r="G889" s="11" t="s">
        <v>89</v>
      </c>
      <c r="H889" s="11" t="s">
        <v>4</v>
      </c>
    </row>
    <row r="890" customHeight="1" spans="1:8">
      <c r="A890" s="18">
        <f ca="1">ROWS(【河南省农业农村厅】:A890)-1</f>
        <v>117</v>
      </c>
      <c r="B890" s="11" t="s">
        <v>1573</v>
      </c>
      <c r="C890" s="11" t="s">
        <v>1573</v>
      </c>
      <c r="D890" s="11" t="s">
        <v>64</v>
      </c>
      <c r="E890" s="11" t="s">
        <v>1574</v>
      </c>
      <c r="F890" s="11" t="s">
        <v>1576</v>
      </c>
      <c r="G890" s="11" t="s">
        <v>89</v>
      </c>
      <c r="H890" s="11" t="s">
        <v>4</v>
      </c>
    </row>
    <row r="891" customHeight="1" spans="1:8">
      <c r="A891" s="18">
        <f ca="1">ROWS(【河南省农业农村厅】:A891)-1</f>
        <v>118</v>
      </c>
      <c r="B891" s="11" t="s">
        <v>1573</v>
      </c>
      <c r="C891" s="11" t="s">
        <v>1573</v>
      </c>
      <c r="D891" s="11" t="s">
        <v>64</v>
      </c>
      <c r="E891" s="11" t="s">
        <v>1574</v>
      </c>
      <c r="F891" s="11" t="s">
        <v>1577</v>
      </c>
      <c r="G891" s="11" t="s">
        <v>89</v>
      </c>
      <c r="H891" s="11" t="s">
        <v>4</v>
      </c>
    </row>
    <row r="892" customHeight="1" spans="1:8">
      <c r="A892" s="18">
        <f ca="1">ROWS(【河南省农业农村厅】:A892)-1</f>
        <v>119</v>
      </c>
      <c r="B892" s="11" t="s">
        <v>1573</v>
      </c>
      <c r="C892" s="11" t="s">
        <v>1573</v>
      </c>
      <c r="D892" s="11" t="s">
        <v>64</v>
      </c>
      <c r="E892" s="11" t="s">
        <v>1578</v>
      </c>
      <c r="F892" s="11" t="s">
        <v>1579</v>
      </c>
      <c r="G892" s="11" t="s">
        <v>89</v>
      </c>
      <c r="H892" s="11" t="s">
        <v>4</v>
      </c>
    </row>
    <row r="893" hidden="1" customHeight="1" spans="1:8">
      <c r="A893" s="18">
        <f ca="1">ROWS(【河南省农业农村厅】:A893)-1</f>
        <v>120</v>
      </c>
      <c r="B893" s="11" t="s">
        <v>1573</v>
      </c>
      <c r="C893" s="11" t="s">
        <v>1573</v>
      </c>
      <c r="D893" s="11" t="s">
        <v>64</v>
      </c>
      <c r="E893" s="11" t="s">
        <v>1580</v>
      </c>
      <c r="F893" s="11" t="s">
        <v>1581</v>
      </c>
      <c r="G893" s="11" t="s">
        <v>67</v>
      </c>
      <c r="H893" s="11" t="s">
        <v>4</v>
      </c>
    </row>
    <row r="894" hidden="1" customHeight="1" spans="1:8">
      <c r="A894" s="18">
        <f ca="1">ROWS(【河南省农业农村厅】:A894)-1</f>
        <v>121</v>
      </c>
      <c r="B894" s="11" t="s">
        <v>1573</v>
      </c>
      <c r="C894" s="11" t="s">
        <v>1573</v>
      </c>
      <c r="D894" s="11" t="s">
        <v>64</v>
      </c>
      <c r="E894" s="11" t="s">
        <v>1582</v>
      </c>
      <c r="F894" s="11" t="s">
        <v>1583</v>
      </c>
      <c r="G894" s="11" t="s">
        <v>67</v>
      </c>
      <c r="H894" s="11" t="s">
        <v>4</v>
      </c>
    </row>
    <row r="895" hidden="1" customHeight="1" spans="1:8">
      <c r="A895" s="18">
        <f ca="1">ROWS(【河南省农业农村厅】:A895)-1</f>
        <v>122</v>
      </c>
      <c r="B895" s="11" t="s">
        <v>1573</v>
      </c>
      <c r="C895" s="11" t="s">
        <v>1573</v>
      </c>
      <c r="D895" s="11" t="s">
        <v>64</v>
      </c>
      <c r="E895" s="11" t="s">
        <v>1582</v>
      </c>
      <c r="F895" s="11" t="s">
        <v>1584</v>
      </c>
      <c r="G895" s="11" t="s">
        <v>67</v>
      </c>
      <c r="H895" s="11" t="s">
        <v>4</v>
      </c>
    </row>
    <row r="896" hidden="1" customHeight="1" spans="1:8">
      <c r="A896" s="18">
        <f ca="1">ROWS(【河南省农业农村厅】:A896)-1</f>
        <v>123</v>
      </c>
      <c r="B896" s="11" t="s">
        <v>1585</v>
      </c>
      <c r="C896" s="11" t="s">
        <v>1585</v>
      </c>
      <c r="D896" s="11" t="s">
        <v>64</v>
      </c>
      <c r="E896" s="11" t="s">
        <v>1586</v>
      </c>
      <c r="F896" s="11" t="s">
        <v>1585</v>
      </c>
      <c r="G896" s="11" t="s">
        <v>67</v>
      </c>
      <c r="H896" s="11" t="s">
        <v>4</v>
      </c>
    </row>
    <row r="897" hidden="1" customHeight="1" spans="1:8">
      <c r="A897" s="18">
        <f ca="1">ROWS(【河南省农业农村厅】:A897)-1</f>
        <v>124</v>
      </c>
      <c r="B897" s="11" t="s">
        <v>1587</v>
      </c>
      <c r="C897" s="11" t="s">
        <v>1587</v>
      </c>
      <c r="D897" s="11" t="s">
        <v>64</v>
      </c>
      <c r="E897" s="11" t="s">
        <v>1588</v>
      </c>
      <c r="F897" s="11" t="s">
        <v>1587</v>
      </c>
      <c r="G897" s="11" t="s">
        <v>67</v>
      </c>
      <c r="H897" s="11" t="s">
        <v>4</v>
      </c>
    </row>
    <row r="898" hidden="1" customHeight="1" spans="1:8">
      <c r="A898" s="18">
        <f ca="1">ROWS(【河南省农业农村厅】:A898)-1</f>
        <v>125</v>
      </c>
      <c r="B898" s="11" t="s">
        <v>1589</v>
      </c>
      <c r="C898" s="11" t="s">
        <v>1589</v>
      </c>
      <c r="D898" s="11" t="s">
        <v>64</v>
      </c>
      <c r="E898" s="11" t="s">
        <v>1590</v>
      </c>
      <c r="F898" s="11" t="s">
        <v>1591</v>
      </c>
      <c r="G898" s="11" t="s">
        <v>67</v>
      </c>
      <c r="H898" s="11" t="s">
        <v>4</v>
      </c>
    </row>
    <row r="899" hidden="1" customHeight="1" spans="1:8">
      <c r="A899" s="18">
        <f ca="1">ROWS(【河南省农业农村厅】:A899)-1</f>
        <v>126</v>
      </c>
      <c r="B899" s="11" t="s">
        <v>1589</v>
      </c>
      <c r="C899" s="11" t="s">
        <v>1589</v>
      </c>
      <c r="D899" s="11" t="s">
        <v>64</v>
      </c>
      <c r="E899" s="11" t="s">
        <v>1590</v>
      </c>
      <c r="F899" s="11" t="s">
        <v>1592</v>
      </c>
      <c r="G899" s="11" t="s">
        <v>67</v>
      </c>
      <c r="H899" s="11" t="s">
        <v>4</v>
      </c>
    </row>
    <row r="900" hidden="1" customHeight="1" spans="1:8">
      <c r="A900" s="18">
        <f ca="1">ROWS(【河南省农业农村厅】:A900)-1</f>
        <v>127</v>
      </c>
      <c r="B900" s="11" t="s">
        <v>1589</v>
      </c>
      <c r="C900" s="11" t="s">
        <v>1589</v>
      </c>
      <c r="D900" s="11" t="s">
        <v>64</v>
      </c>
      <c r="E900" s="11" t="s">
        <v>1590</v>
      </c>
      <c r="F900" s="11" t="s">
        <v>1593</v>
      </c>
      <c r="G900" s="11" t="s">
        <v>67</v>
      </c>
      <c r="H900" s="11" t="s">
        <v>4</v>
      </c>
    </row>
    <row r="901" hidden="1" customHeight="1" spans="1:8">
      <c r="A901" s="18">
        <f ca="1">ROWS(【河南省农业农村厅】:A901)-1</f>
        <v>128</v>
      </c>
      <c r="B901" s="11" t="s">
        <v>1589</v>
      </c>
      <c r="C901" s="11" t="s">
        <v>1589</v>
      </c>
      <c r="D901" s="11" t="s">
        <v>64</v>
      </c>
      <c r="E901" s="11" t="s">
        <v>1590</v>
      </c>
      <c r="F901" s="11" t="s">
        <v>1594</v>
      </c>
      <c r="G901" s="11" t="s">
        <v>67</v>
      </c>
      <c r="H901" s="11" t="s">
        <v>4</v>
      </c>
    </row>
    <row r="902" hidden="1" customHeight="1" spans="1:8">
      <c r="A902" s="18">
        <f ca="1">ROWS(【河南省农业农村厅】:A902)-1</f>
        <v>129</v>
      </c>
      <c r="B902" s="11" t="s">
        <v>1589</v>
      </c>
      <c r="C902" s="11" t="s">
        <v>1589</v>
      </c>
      <c r="D902" s="11" t="s">
        <v>64</v>
      </c>
      <c r="E902" s="11" t="s">
        <v>1590</v>
      </c>
      <c r="F902" s="11" t="s">
        <v>1595</v>
      </c>
      <c r="G902" s="11" t="s">
        <v>67</v>
      </c>
      <c r="H902" s="11" t="s">
        <v>4</v>
      </c>
    </row>
    <row r="903" hidden="1" customHeight="1" spans="1:8">
      <c r="A903" s="18">
        <f ca="1">ROWS(【河南省农业农村厅】:A903)-1</f>
        <v>130</v>
      </c>
      <c r="B903" s="11" t="s">
        <v>1589</v>
      </c>
      <c r="C903" s="11" t="s">
        <v>1589</v>
      </c>
      <c r="D903" s="11" t="s">
        <v>64</v>
      </c>
      <c r="E903" s="11" t="s">
        <v>1590</v>
      </c>
      <c r="F903" s="11" t="s">
        <v>1596</v>
      </c>
      <c r="G903" s="11" t="s">
        <v>67</v>
      </c>
      <c r="H903" s="11" t="s">
        <v>4</v>
      </c>
    </row>
    <row r="904" hidden="1" customHeight="1" spans="1:8">
      <c r="A904" s="18">
        <f ca="1">ROWS(【河南省农业农村厅】:A904)-1</f>
        <v>131</v>
      </c>
      <c r="B904" s="11" t="s">
        <v>1589</v>
      </c>
      <c r="C904" s="11" t="s">
        <v>1589</v>
      </c>
      <c r="D904" s="11" t="s">
        <v>64</v>
      </c>
      <c r="E904" s="11" t="s">
        <v>1590</v>
      </c>
      <c r="F904" s="11" t="s">
        <v>1597</v>
      </c>
      <c r="G904" s="11" t="s">
        <v>67</v>
      </c>
      <c r="H904" s="11" t="s">
        <v>4</v>
      </c>
    </row>
    <row r="905" hidden="1" customHeight="1" spans="1:8">
      <c r="A905" s="18">
        <f ca="1">ROWS(【河南省农业农村厅】:A905)-1</f>
        <v>132</v>
      </c>
      <c r="B905" s="11" t="s">
        <v>1589</v>
      </c>
      <c r="C905" s="11" t="s">
        <v>1589</v>
      </c>
      <c r="D905" s="11" t="s">
        <v>64</v>
      </c>
      <c r="E905" s="11" t="s">
        <v>1590</v>
      </c>
      <c r="F905" s="11" t="s">
        <v>1598</v>
      </c>
      <c r="G905" s="11" t="s">
        <v>67</v>
      </c>
      <c r="H905" s="11" t="s">
        <v>4</v>
      </c>
    </row>
    <row r="906" hidden="1" customHeight="1" spans="1:8">
      <c r="A906" s="18">
        <f ca="1">ROWS(【河南省农业农村厅】:A906)-1</f>
        <v>133</v>
      </c>
      <c r="B906" s="11" t="s">
        <v>1589</v>
      </c>
      <c r="C906" s="11" t="s">
        <v>1589</v>
      </c>
      <c r="D906" s="11" t="s">
        <v>64</v>
      </c>
      <c r="E906" s="11" t="s">
        <v>1590</v>
      </c>
      <c r="F906" s="11" t="s">
        <v>1599</v>
      </c>
      <c r="G906" s="11" t="s">
        <v>67</v>
      </c>
      <c r="H906" s="11" t="s">
        <v>4</v>
      </c>
    </row>
    <row r="907" hidden="1" customHeight="1" spans="1:8">
      <c r="A907" s="18">
        <f ca="1">ROWS(【河南省农业农村厅】:A907)-1</f>
        <v>134</v>
      </c>
      <c r="B907" s="11" t="s">
        <v>1589</v>
      </c>
      <c r="C907" s="11" t="s">
        <v>1589</v>
      </c>
      <c r="D907" s="11" t="s">
        <v>64</v>
      </c>
      <c r="E907" s="11" t="s">
        <v>1590</v>
      </c>
      <c r="F907" s="11" t="s">
        <v>1600</v>
      </c>
      <c r="G907" s="11" t="s">
        <v>67</v>
      </c>
      <c r="H907" s="11" t="s">
        <v>4</v>
      </c>
    </row>
    <row r="908" hidden="1" customHeight="1" spans="1:8">
      <c r="A908" s="18">
        <f ca="1">ROWS(【河南省农业农村厅】:A908)-1</f>
        <v>135</v>
      </c>
      <c r="B908" s="11" t="s">
        <v>1601</v>
      </c>
      <c r="C908" s="11" t="s">
        <v>1601</v>
      </c>
      <c r="D908" s="11" t="s">
        <v>64</v>
      </c>
      <c r="E908" s="11" t="s">
        <v>1602</v>
      </c>
      <c r="F908" s="11" t="s">
        <v>1601</v>
      </c>
      <c r="G908" s="11" t="s">
        <v>67</v>
      </c>
      <c r="H908" s="11" t="s">
        <v>4</v>
      </c>
    </row>
    <row r="909" hidden="1" customHeight="1" spans="1:8">
      <c r="A909" s="18">
        <f ca="1">ROWS(【河南省农业农村厅】:A909)-1</f>
        <v>136</v>
      </c>
      <c r="B909" s="11" t="s">
        <v>1603</v>
      </c>
      <c r="C909" s="11" t="s">
        <v>1603</v>
      </c>
      <c r="D909" s="11" t="s">
        <v>64</v>
      </c>
      <c r="E909" s="11" t="s">
        <v>1604</v>
      </c>
      <c r="F909" s="11" t="s">
        <v>1603</v>
      </c>
      <c r="G909" s="11" t="s">
        <v>520</v>
      </c>
      <c r="H909" s="11" t="s">
        <v>4</v>
      </c>
    </row>
    <row r="910" hidden="1" customHeight="1" spans="1:8">
      <c r="A910" s="18">
        <f ca="1">ROWS(【河南省农业农村厅】:A910)-1</f>
        <v>137</v>
      </c>
      <c r="B910" s="11" t="s">
        <v>1603</v>
      </c>
      <c r="C910" s="11" t="s">
        <v>1603</v>
      </c>
      <c r="D910" s="11" t="s">
        <v>64</v>
      </c>
      <c r="E910" s="11" t="s">
        <v>1605</v>
      </c>
      <c r="F910" s="11" t="s">
        <v>1606</v>
      </c>
      <c r="G910" s="11" t="s">
        <v>520</v>
      </c>
      <c r="H910" s="11" t="s">
        <v>4</v>
      </c>
    </row>
    <row r="911" customHeight="1" spans="1:8">
      <c r="A911" s="18">
        <f ca="1">ROWS(【河南省农业农村厅】:A911)-1</f>
        <v>138</v>
      </c>
      <c r="B911" s="11" t="s">
        <v>1607</v>
      </c>
      <c r="C911" s="11" t="s">
        <v>1607</v>
      </c>
      <c r="D911" s="11" t="s">
        <v>64</v>
      </c>
      <c r="E911" s="11" t="s">
        <v>1608</v>
      </c>
      <c r="F911" s="11" t="s">
        <v>1609</v>
      </c>
      <c r="G911" s="11" t="s">
        <v>126</v>
      </c>
      <c r="H911" s="11" t="s">
        <v>4</v>
      </c>
    </row>
    <row r="912" customHeight="1" spans="1:8">
      <c r="A912" s="18">
        <f ca="1">ROWS(【河南省农业农村厅】:A912)-1</f>
        <v>139</v>
      </c>
      <c r="B912" s="11" t="s">
        <v>1607</v>
      </c>
      <c r="C912" s="11" t="s">
        <v>1607</v>
      </c>
      <c r="D912" s="11" t="s">
        <v>64</v>
      </c>
      <c r="E912" s="11" t="s">
        <v>1610</v>
      </c>
      <c r="F912" s="11" t="s">
        <v>1611</v>
      </c>
      <c r="G912" s="11" t="s">
        <v>126</v>
      </c>
      <c r="H912" s="11" t="s">
        <v>4</v>
      </c>
    </row>
    <row r="913" customHeight="1" spans="1:8">
      <c r="A913" s="18">
        <f ca="1">ROWS(【河南省农业农村厅】:A913)-1</f>
        <v>140</v>
      </c>
      <c r="B913" s="11" t="s">
        <v>1607</v>
      </c>
      <c r="C913" s="11" t="s">
        <v>1607</v>
      </c>
      <c r="D913" s="11" t="s">
        <v>64</v>
      </c>
      <c r="E913" s="11" t="s">
        <v>1612</v>
      </c>
      <c r="F913" s="11" t="s">
        <v>1613</v>
      </c>
      <c r="G913" s="11" t="s">
        <v>78</v>
      </c>
      <c r="H913" s="11" t="s">
        <v>4</v>
      </c>
    </row>
    <row r="914" customHeight="1" spans="1:8">
      <c r="A914" s="18">
        <f ca="1">ROWS(【河南省农业农村厅】:A914)-1</f>
        <v>141</v>
      </c>
      <c r="B914" s="11" t="s">
        <v>1607</v>
      </c>
      <c r="C914" s="11" t="s">
        <v>1607</v>
      </c>
      <c r="D914" s="11" t="s">
        <v>64</v>
      </c>
      <c r="E914" s="11" t="s">
        <v>1614</v>
      </c>
      <c r="F914" s="11" t="s">
        <v>1615</v>
      </c>
      <c r="G914" s="11" t="s">
        <v>78</v>
      </c>
      <c r="H914" s="11" t="s">
        <v>4</v>
      </c>
    </row>
    <row r="915" customHeight="1" spans="1:8">
      <c r="A915" s="18">
        <f ca="1">ROWS(【河南省农业农村厅】:A915)-1</f>
        <v>142</v>
      </c>
      <c r="B915" s="11" t="s">
        <v>1616</v>
      </c>
      <c r="C915" s="11" t="s">
        <v>1616</v>
      </c>
      <c r="D915" s="11" t="s">
        <v>64</v>
      </c>
      <c r="E915" s="11" t="s">
        <v>1617</v>
      </c>
      <c r="F915" s="11" t="s">
        <v>1616</v>
      </c>
      <c r="G915" s="11" t="s">
        <v>78</v>
      </c>
      <c r="H915" s="11" t="s">
        <v>4</v>
      </c>
    </row>
    <row r="916" customHeight="1" spans="1:8">
      <c r="A916" s="18">
        <f ca="1">ROWS(【河南省农业农村厅】:A916)-1</f>
        <v>143</v>
      </c>
      <c r="B916" s="11" t="s">
        <v>1618</v>
      </c>
      <c r="C916" s="11" t="s">
        <v>1618</v>
      </c>
      <c r="D916" s="11" t="s">
        <v>64</v>
      </c>
      <c r="E916" s="11" t="s">
        <v>1619</v>
      </c>
      <c r="F916" s="11" t="s">
        <v>1620</v>
      </c>
      <c r="G916" s="11" t="s">
        <v>78</v>
      </c>
      <c r="H916" s="11" t="s">
        <v>4</v>
      </c>
    </row>
    <row r="917" customHeight="1" spans="1:8">
      <c r="A917" s="18">
        <f ca="1">ROWS(【河南省农业农村厅】:A917)-1</f>
        <v>144</v>
      </c>
      <c r="B917" s="11" t="s">
        <v>1618</v>
      </c>
      <c r="C917" s="11" t="s">
        <v>1618</v>
      </c>
      <c r="D917" s="11" t="s">
        <v>64</v>
      </c>
      <c r="E917" s="11" t="s">
        <v>1621</v>
      </c>
      <c r="F917" s="11" t="s">
        <v>1622</v>
      </c>
      <c r="G917" s="11" t="s">
        <v>78</v>
      </c>
      <c r="H917" s="11" t="s">
        <v>4</v>
      </c>
    </row>
    <row r="918" customHeight="1" spans="1:8">
      <c r="A918" s="18">
        <f ca="1">ROWS(【河南省农业农村厅】:A918)-1</f>
        <v>145</v>
      </c>
      <c r="B918" s="11" t="s">
        <v>1623</v>
      </c>
      <c r="C918" s="11" t="s">
        <v>1623</v>
      </c>
      <c r="D918" s="11" t="s">
        <v>98</v>
      </c>
      <c r="E918" s="11" t="s">
        <v>1624</v>
      </c>
      <c r="F918" s="11" t="s">
        <v>1623</v>
      </c>
      <c r="G918" s="11" t="s">
        <v>78</v>
      </c>
      <c r="H918" s="11" t="s">
        <v>4</v>
      </c>
    </row>
    <row r="919" customHeight="1" spans="1:8">
      <c r="A919" s="18">
        <f ca="1">ROWS(【河南省农业农村厅】:A919)-1</f>
        <v>146</v>
      </c>
      <c r="B919" s="11" t="s">
        <v>1625</v>
      </c>
      <c r="C919" s="11" t="s">
        <v>1625</v>
      </c>
      <c r="D919" s="11" t="s">
        <v>64</v>
      </c>
      <c r="E919" s="11" t="s">
        <v>1626</v>
      </c>
      <c r="F919" s="11" t="s">
        <v>1627</v>
      </c>
      <c r="G919" s="11" t="s">
        <v>78</v>
      </c>
      <c r="H919" s="11" t="s">
        <v>4</v>
      </c>
    </row>
    <row r="920" customHeight="1" spans="1:8">
      <c r="A920" s="18">
        <f ca="1">ROWS(【河南省农业农村厅】:A920)-1</f>
        <v>147</v>
      </c>
      <c r="B920" s="11" t="s">
        <v>1625</v>
      </c>
      <c r="C920" s="11" t="s">
        <v>1625</v>
      </c>
      <c r="D920" s="11" t="s">
        <v>64</v>
      </c>
      <c r="E920" s="11" t="s">
        <v>1628</v>
      </c>
      <c r="F920" s="11" t="s">
        <v>1629</v>
      </c>
      <c r="G920" s="11" t="s">
        <v>78</v>
      </c>
      <c r="H920" s="11" t="s">
        <v>4</v>
      </c>
    </row>
    <row r="921" customHeight="1" spans="1:8">
      <c r="A921" s="18">
        <f ca="1">ROWS(【河南省农业农村厅】:A921)-1</f>
        <v>148</v>
      </c>
      <c r="B921" s="11" t="s">
        <v>1630</v>
      </c>
      <c r="C921" s="11" t="s">
        <v>1630</v>
      </c>
      <c r="D921" s="11" t="s">
        <v>64</v>
      </c>
      <c r="E921" s="11" t="s">
        <v>1631</v>
      </c>
      <c r="F921" s="11" t="s">
        <v>1630</v>
      </c>
      <c r="G921" s="11" t="s">
        <v>78</v>
      </c>
      <c r="H921" s="11" t="s">
        <v>4</v>
      </c>
    </row>
    <row r="922" customHeight="1" spans="1:8">
      <c r="A922" s="18">
        <f ca="1">ROWS(【河南省农业农村厅】:A922)-1</f>
        <v>149</v>
      </c>
      <c r="B922" s="11" t="s">
        <v>1632</v>
      </c>
      <c r="C922" s="11" t="s">
        <v>1632</v>
      </c>
      <c r="D922" s="11" t="s">
        <v>64</v>
      </c>
      <c r="E922" s="11" t="s">
        <v>1633</v>
      </c>
      <c r="F922" s="11" t="s">
        <v>1634</v>
      </c>
      <c r="G922" s="11" t="s">
        <v>78</v>
      </c>
      <c r="H922" s="11" t="s">
        <v>4</v>
      </c>
    </row>
    <row r="923" customHeight="1" spans="1:8">
      <c r="A923" s="18">
        <f ca="1">ROWS(【河南省农业农村厅】:A923)-1</f>
        <v>150</v>
      </c>
      <c r="B923" s="11" t="s">
        <v>1632</v>
      </c>
      <c r="C923" s="11" t="s">
        <v>1632</v>
      </c>
      <c r="D923" s="11" t="s">
        <v>64</v>
      </c>
      <c r="E923" s="11" t="s">
        <v>1635</v>
      </c>
      <c r="F923" s="11" t="s">
        <v>1636</v>
      </c>
      <c r="G923" s="11" t="s">
        <v>78</v>
      </c>
      <c r="H923" s="11" t="s">
        <v>4</v>
      </c>
    </row>
    <row r="924" customHeight="1" spans="1:8">
      <c r="A924" s="18">
        <f ca="1">ROWS(【河南省农业农村厅】:A924)-1</f>
        <v>151</v>
      </c>
      <c r="B924" s="11" t="s">
        <v>1632</v>
      </c>
      <c r="C924" s="11" t="s">
        <v>1632</v>
      </c>
      <c r="D924" s="11" t="s">
        <v>64</v>
      </c>
      <c r="E924" s="11" t="s">
        <v>1637</v>
      </c>
      <c r="F924" s="11" t="s">
        <v>1638</v>
      </c>
      <c r="G924" s="11" t="s">
        <v>78</v>
      </c>
      <c r="H924" s="11" t="s">
        <v>4</v>
      </c>
    </row>
    <row r="925" customHeight="1" spans="1:8">
      <c r="A925" s="18">
        <f ca="1">ROWS(【河南省农业农村厅】:A925)-1</f>
        <v>152</v>
      </c>
      <c r="B925" s="11" t="s">
        <v>1632</v>
      </c>
      <c r="C925" s="11" t="s">
        <v>1632</v>
      </c>
      <c r="D925" s="11" t="s">
        <v>64</v>
      </c>
      <c r="E925" s="11" t="s">
        <v>1639</v>
      </c>
      <c r="F925" s="11" t="s">
        <v>1640</v>
      </c>
      <c r="G925" s="11" t="s">
        <v>78</v>
      </c>
      <c r="H925" s="11" t="s">
        <v>4</v>
      </c>
    </row>
    <row r="926" customHeight="1" spans="1:8">
      <c r="A926" s="18">
        <f ca="1">ROWS(【河南省农业农村厅】:A926)-1</f>
        <v>153</v>
      </c>
      <c r="B926" s="11" t="s">
        <v>1632</v>
      </c>
      <c r="C926" s="11" t="s">
        <v>1632</v>
      </c>
      <c r="D926" s="11" t="s">
        <v>64</v>
      </c>
      <c r="E926" s="11" t="s">
        <v>1641</v>
      </c>
      <c r="F926" s="11" t="s">
        <v>1642</v>
      </c>
      <c r="G926" s="11" t="s">
        <v>78</v>
      </c>
      <c r="H926" s="11" t="s">
        <v>4</v>
      </c>
    </row>
    <row r="927" customHeight="1" spans="1:8">
      <c r="A927" s="18">
        <f ca="1">ROWS(【河南省农业农村厅】:A927)-1</f>
        <v>154</v>
      </c>
      <c r="B927" s="11" t="s">
        <v>1643</v>
      </c>
      <c r="C927" s="11" t="s">
        <v>1643</v>
      </c>
      <c r="D927" s="11" t="s">
        <v>64</v>
      </c>
      <c r="E927" s="11" t="s">
        <v>1644</v>
      </c>
      <c r="F927" s="11" t="s">
        <v>1645</v>
      </c>
      <c r="G927" s="11" t="s">
        <v>78</v>
      </c>
      <c r="H927" s="11" t="s">
        <v>4</v>
      </c>
    </row>
    <row r="928" customHeight="1" spans="1:8">
      <c r="A928" s="18">
        <f ca="1">ROWS(【河南省农业农村厅】:A928)-1</f>
        <v>155</v>
      </c>
      <c r="B928" s="11" t="s">
        <v>1643</v>
      </c>
      <c r="C928" s="11" t="s">
        <v>1643</v>
      </c>
      <c r="D928" s="11" t="s">
        <v>64</v>
      </c>
      <c r="E928" s="11" t="s">
        <v>1646</v>
      </c>
      <c r="F928" s="11" t="s">
        <v>1647</v>
      </c>
      <c r="G928" s="11" t="s">
        <v>78</v>
      </c>
      <c r="H928" s="11" t="s">
        <v>4</v>
      </c>
    </row>
    <row r="929" customHeight="1" spans="1:8">
      <c r="A929" s="18">
        <f ca="1">ROWS(【河南省农业农村厅】:A929)-1</f>
        <v>156</v>
      </c>
      <c r="B929" s="11" t="s">
        <v>1643</v>
      </c>
      <c r="C929" s="11" t="s">
        <v>1643</v>
      </c>
      <c r="D929" s="11" t="s">
        <v>64</v>
      </c>
      <c r="E929" s="11" t="s">
        <v>1648</v>
      </c>
      <c r="F929" s="11" t="s">
        <v>1649</v>
      </c>
      <c r="G929" s="11" t="s">
        <v>78</v>
      </c>
      <c r="H929" s="11" t="s">
        <v>4</v>
      </c>
    </row>
    <row r="930" customHeight="1" spans="1:8">
      <c r="A930" s="18">
        <f ca="1">ROWS(【河南省农业农村厅】:A930)-1</f>
        <v>157</v>
      </c>
      <c r="B930" s="11" t="s">
        <v>1643</v>
      </c>
      <c r="C930" s="11" t="s">
        <v>1643</v>
      </c>
      <c r="D930" s="11" t="s">
        <v>64</v>
      </c>
      <c r="E930" s="11" t="s">
        <v>1650</v>
      </c>
      <c r="F930" s="11" t="s">
        <v>1651</v>
      </c>
      <c r="G930" s="11" t="s">
        <v>78</v>
      </c>
      <c r="H930" s="11" t="s">
        <v>4</v>
      </c>
    </row>
    <row r="931" customHeight="1" spans="1:8">
      <c r="A931" s="18">
        <f ca="1">ROWS(【河南省农业农村厅】:A931)-1</f>
        <v>158</v>
      </c>
      <c r="B931" s="11" t="s">
        <v>1643</v>
      </c>
      <c r="C931" s="11" t="s">
        <v>1643</v>
      </c>
      <c r="D931" s="11" t="s">
        <v>64</v>
      </c>
      <c r="E931" s="11" t="s">
        <v>1652</v>
      </c>
      <c r="F931" s="11" t="s">
        <v>1653</v>
      </c>
      <c r="G931" s="11" t="s">
        <v>78</v>
      </c>
      <c r="H931" s="11" t="s">
        <v>4</v>
      </c>
    </row>
    <row r="932" customHeight="1" spans="1:8">
      <c r="A932" s="18">
        <f ca="1">ROWS(【河南省农业农村厅】:A932)-1</f>
        <v>159</v>
      </c>
      <c r="B932" s="11" t="s">
        <v>1643</v>
      </c>
      <c r="C932" s="11" t="s">
        <v>1643</v>
      </c>
      <c r="D932" s="11" t="s">
        <v>64</v>
      </c>
      <c r="E932" s="11" t="s">
        <v>1654</v>
      </c>
      <c r="F932" s="11" t="s">
        <v>1655</v>
      </c>
      <c r="G932" s="11" t="s">
        <v>78</v>
      </c>
      <c r="H932" s="11" t="s">
        <v>4</v>
      </c>
    </row>
    <row r="933" hidden="1" customHeight="1" spans="1:8">
      <c r="A933" s="18">
        <f ca="1">ROWS(【河南省农业农村厅】:A933)-1</f>
        <v>160</v>
      </c>
      <c r="B933" s="11" t="s">
        <v>1656</v>
      </c>
      <c r="C933" s="11" t="s">
        <v>1656</v>
      </c>
      <c r="D933" s="11" t="s">
        <v>98</v>
      </c>
      <c r="E933" s="11" t="s">
        <v>1657</v>
      </c>
      <c r="F933" s="11" t="s">
        <v>1656</v>
      </c>
      <c r="G933" s="11" t="s">
        <v>67</v>
      </c>
      <c r="H933" s="11" t="s">
        <v>4</v>
      </c>
    </row>
    <row r="934" customHeight="1" spans="1:8">
      <c r="A934" s="18">
        <f ca="1">ROWS(【河南省农业农村厅】:A934)-1</f>
        <v>161</v>
      </c>
      <c r="B934" s="11" t="s">
        <v>1658</v>
      </c>
      <c r="C934" s="11" t="s">
        <v>1658</v>
      </c>
      <c r="D934" s="11" t="s">
        <v>64</v>
      </c>
      <c r="E934" s="11" t="s">
        <v>1659</v>
      </c>
      <c r="F934" s="11" t="s">
        <v>1660</v>
      </c>
      <c r="G934" s="11" t="s">
        <v>126</v>
      </c>
      <c r="H934" s="11" t="s">
        <v>4</v>
      </c>
    </row>
    <row r="935" customHeight="1" spans="1:8">
      <c r="A935" s="18">
        <f ca="1">ROWS(【河南省农业农村厅】:A935)-1</f>
        <v>162</v>
      </c>
      <c r="B935" s="11" t="s">
        <v>1658</v>
      </c>
      <c r="C935" s="11" t="s">
        <v>1658</v>
      </c>
      <c r="D935" s="11" t="s">
        <v>64</v>
      </c>
      <c r="E935" s="11" t="s">
        <v>1661</v>
      </c>
      <c r="F935" s="11" t="s">
        <v>1662</v>
      </c>
      <c r="G935" s="11" t="s">
        <v>78</v>
      </c>
      <c r="H935" s="11" t="s">
        <v>4</v>
      </c>
    </row>
    <row r="936" customHeight="1" spans="1:8">
      <c r="A936" s="18">
        <f ca="1">ROWS(【河南省农业农村厅】:A936)-1</f>
        <v>163</v>
      </c>
      <c r="B936" s="11" t="s">
        <v>1658</v>
      </c>
      <c r="C936" s="11" t="s">
        <v>1658</v>
      </c>
      <c r="D936" s="11" t="s">
        <v>64</v>
      </c>
      <c r="E936" s="11" t="s">
        <v>1663</v>
      </c>
      <c r="F936" s="11" t="s">
        <v>1664</v>
      </c>
      <c r="G936" s="11" t="s">
        <v>126</v>
      </c>
      <c r="H936" s="11" t="s">
        <v>4</v>
      </c>
    </row>
    <row r="937" customHeight="1" spans="1:8">
      <c r="A937" s="18">
        <f ca="1">ROWS(【河南省农业农村厅】:A937)-1</f>
        <v>164</v>
      </c>
      <c r="B937" s="11" t="s">
        <v>1665</v>
      </c>
      <c r="C937" s="11" t="s">
        <v>1665</v>
      </c>
      <c r="D937" s="11" t="s">
        <v>64</v>
      </c>
      <c r="E937" s="11" t="s">
        <v>1666</v>
      </c>
      <c r="F937" s="11" t="s">
        <v>1667</v>
      </c>
      <c r="G937" s="11" t="s">
        <v>78</v>
      </c>
      <c r="H937" s="11" t="s">
        <v>4</v>
      </c>
    </row>
    <row r="938" customHeight="1" spans="1:8">
      <c r="A938" s="18">
        <f ca="1">ROWS(【河南省农业农村厅】:A938)-1</f>
        <v>165</v>
      </c>
      <c r="B938" s="11" t="s">
        <v>1665</v>
      </c>
      <c r="C938" s="11" t="s">
        <v>1665</v>
      </c>
      <c r="D938" s="11" t="s">
        <v>64</v>
      </c>
      <c r="E938" s="11" t="s">
        <v>1668</v>
      </c>
      <c r="F938" s="11" t="s">
        <v>1669</v>
      </c>
      <c r="G938" s="11" t="s">
        <v>78</v>
      </c>
      <c r="H938" s="11" t="s">
        <v>4</v>
      </c>
    </row>
    <row r="939" customHeight="1" spans="1:8">
      <c r="A939" s="18">
        <f ca="1">ROWS(【河南省农业农村厅】:A939)-1</f>
        <v>166</v>
      </c>
      <c r="B939" s="11" t="s">
        <v>1670</v>
      </c>
      <c r="C939" s="11" t="s">
        <v>1670</v>
      </c>
      <c r="D939" s="11" t="s">
        <v>64</v>
      </c>
      <c r="E939" s="11" t="s">
        <v>827</v>
      </c>
      <c r="F939" s="11" t="s">
        <v>1670</v>
      </c>
      <c r="G939" s="11" t="s">
        <v>78</v>
      </c>
      <c r="H939" s="11" t="s">
        <v>4</v>
      </c>
    </row>
    <row r="940" customHeight="1" spans="1:8">
      <c r="A940" s="18">
        <f ca="1">ROWS(【河南省农业农村厅】:A940)-1</f>
        <v>167</v>
      </c>
      <c r="B940" s="11" t="s">
        <v>1671</v>
      </c>
      <c r="C940" s="11" t="s">
        <v>1671</v>
      </c>
      <c r="D940" s="11" t="s">
        <v>98</v>
      </c>
      <c r="E940" s="11" t="s">
        <v>1672</v>
      </c>
      <c r="F940" s="11" t="s">
        <v>1671</v>
      </c>
      <c r="G940" s="11" t="s">
        <v>1673</v>
      </c>
      <c r="H940" s="11" t="s">
        <v>4</v>
      </c>
    </row>
    <row r="941" hidden="1" customHeight="1" spans="1:8">
      <c r="A941" s="18">
        <f ca="1">ROWS(【河南省农业农村厅】:A941)-1</f>
        <v>168</v>
      </c>
      <c r="B941" s="11" t="s">
        <v>1674</v>
      </c>
      <c r="C941" s="11" t="s">
        <v>1674</v>
      </c>
      <c r="D941" s="11" t="s">
        <v>87</v>
      </c>
      <c r="E941" s="11" t="s">
        <v>1675</v>
      </c>
      <c r="F941" s="11" t="s">
        <v>1674</v>
      </c>
      <c r="G941" s="11" t="s">
        <v>67</v>
      </c>
      <c r="H941" s="11" t="s">
        <v>4</v>
      </c>
    </row>
    <row r="942" customHeight="1" spans="1:8">
      <c r="A942" s="18">
        <f ca="1">ROWS(【河南省农业农村厅】:A942)-1</f>
        <v>169</v>
      </c>
      <c r="B942" s="11" t="s">
        <v>1676</v>
      </c>
      <c r="C942" s="11" t="s">
        <v>1677</v>
      </c>
      <c r="D942" s="11" t="s">
        <v>87</v>
      </c>
      <c r="E942" s="11" t="s">
        <v>1678</v>
      </c>
      <c r="F942" s="11" t="s">
        <v>1677</v>
      </c>
      <c r="G942" s="11" t="s">
        <v>78</v>
      </c>
      <c r="H942" s="11" t="s">
        <v>4</v>
      </c>
    </row>
    <row r="943" customHeight="1" spans="1:8">
      <c r="A943" s="18">
        <f ca="1">ROWS(【河南省农业农村厅】:A943)-1</f>
        <v>170</v>
      </c>
      <c r="B943" s="11" t="s">
        <v>1676</v>
      </c>
      <c r="C943" s="11" t="s">
        <v>1679</v>
      </c>
      <c r="D943" s="11" t="s">
        <v>87</v>
      </c>
      <c r="E943" s="11" t="s">
        <v>1680</v>
      </c>
      <c r="F943" s="11" t="s">
        <v>1679</v>
      </c>
      <c r="G943" s="11" t="s">
        <v>78</v>
      </c>
      <c r="H943" s="11" t="s">
        <v>4</v>
      </c>
    </row>
    <row r="944" customHeight="1" spans="1:8">
      <c r="A944" s="18">
        <f ca="1">ROWS(【河南省农业农村厅】:A944)-1</f>
        <v>171</v>
      </c>
      <c r="B944" s="11" t="s">
        <v>1676</v>
      </c>
      <c r="C944" s="11" t="s">
        <v>1681</v>
      </c>
      <c r="D944" s="11" t="s">
        <v>87</v>
      </c>
      <c r="E944" s="11" t="s">
        <v>1682</v>
      </c>
      <c r="F944" s="11" t="s">
        <v>1681</v>
      </c>
      <c r="G944" s="11" t="s">
        <v>78</v>
      </c>
      <c r="H944" s="11" t="s">
        <v>4</v>
      </c>
    </row>
    <row r="945" customHeight="1" spans="1:8">
      <c r="A945" s="18">
        <f ca="1">ROWS(【河南省农业农村厅】:A945)-1</f>
        <v>172</v>
      </c>
      <c r="B945" s="11" t="s">
        <v>1676</v>
      </c>
      <c r="C945" s="11" t="s">
        <v>1683</v>
      </c>
      <c r="D945" s="11" t="s">
        <v>87</v>
      </c>
      <c r="E945" s="11" t="s">
        <v>1684</v>
      </c>
      <c r="F945" s="11" t="s">
        <v>1685</v>
      </c>
      <c r="G945" s="11" t="s">
        <v>78</v>
      </c>
      <c r="H945" s="11" t="s">
        <v>4</v>
      </c>
    </row>
    <row r="946" customHeight="1" spans="1:8">
      <c r="A946" s="18">
        <f ca="1">ROWS(【河南省农业农村厅】:A946)-1</f>
        <v>173</v>
      </c>
      <c r="B946" s="11" t="s">
        <v>1676</v>
      </c>
      <c r="C946" s="11" t="s">
        <v>1683</v>
      </c>
      <c r="D946" s="11" t="s">
        <v>87</v>
      </c>
      <c r="E946" s="11" t="s">
        <v>1684</v>
      </c>
      <c r="F946" s="11" t="s">
        <v>1686</v>
      </c>
      <c r="G946" s="11" t="s">
        <v>78</v>
      </c>
      <c r="H946" s="11" t="s">
        <v>4</v>
      </c>
    </row>
    <row r="947" hidden="1" customHeight="1" spans="1:8">
      <c r="A947" s="18">
        <f ca="1">ROWS(【河南省农业农村厅】:A947)-1</f>
        <v>174</v>
      </c>
      <c r="B947" s="11" t="s">
        <v>1687</v>
      </c>
      <c r="C947" s="11" t="s">
        <v>1687</v>
      </c>
      <c r="D947" s="11" t="s">
        <v>87</v>
      </c>
      <c r="E947" s="11" t="s">
        <v>1688</v>
      </c>
      <c r="F947" s="11" t="s">
        <v>1687</v>
      </c>
      <c r="G947" s="11" t="s">
        <v>67</v>
      </c>
      <c r="H947" s="11" t="s">
        <v>4</v>
      </c>
    </row>
    <row r="948" hidden="1" customHeight="1" spans="1:8">
      <c r="A948" s="18">
        <f ca="1">ROWS(【河南省农业农村厅】:A948)-1</f>
        <v>175</v>
      </c>
      <c r="B948" s="11" t="s">
        <v>1689</v>
      </c>
      <c r="C948" s="11" t="s">
        <v>1689</v>
      </c>
      <c r="D948" s="11" t="s">
        <v>87</v>
      </c>
      <c r="E948" s="11" t="s">
        <v>1690</v>
      </c>
      <c r="F948" s="11" t="s">
        <v>1689</v>
      </c>
      <c r="G948" s="11" t="s">
        <v>67</v>
      </c>
      <c r="H948" s="11" t="s">
        <v>4</v>
      </c>
    </row>
    <row r="949" hidden="1" customHeight="1" spans="1:8">
      <c r="A949" s="18">
        <f ca="1">ROWS(【河南省农业农村厅】:A949)-1</f>
        <v>176</v>
      </c>
      <c r="B949" s="11" t="s">
        <v>1691</v>
      </c>
      <c r="C949" s="11" t="s">
        <v>1691</v>
      </c>
      <c r="D949" s="11" t="s">
        <v>98</v>
      </c>
      <c r="E949" s="11" t="s">
        <v>1692</v>
      </c>
      <c r="F949" s="11" t="s">
        <v>1693</v>
      </c>
      <c r="G949" s="11" t="s">
        <v>67</v>
      </c>
      <c r="H949" s="11" t="s">
        <v>4</v>
      </c>
    </row>
    <row r="950" hidden="1" customHeight="1" spans="1:8">
      <c r="A950" s="18">
        <f ca="1">ROWS(【河南省农业农村厅】:A950)-1</f>
        <v>177</v>
      </c>
      <c r="B950" s="11" t="s">
        <v>1691</v>
      </c>
      <c r="C950" s="11" t="s">
        <v>1691</v>
      </c>
      <c r="D950" s="11" t="s">
        <v>98</v>
      </c>
      <c r="E950" s="11" t="s">
        <v>1692</v>
      </c>
      <c r="F950" s="11" t="s">
        <v>1694</v>
      </c>
      <c r="G950" s="11" t="s">
        <v>67</v>
      </c>
      <c r="H950" s="11" t="s">
        <v>4</v>
      </c>
    </row>
    <row r="951" hidden="1" customHeight="1" spans="1:8">
      <c r="A951" s="18">
        <f ca="1">ROWS(【河南省农业农村厅】:A951)-1</f>
        <v>178</v>
      </c>
      <c r="B951" s="11" t="s">
        <v>1695</v>
      </c>
      <c r="C951" s="11" t="s">
        <v>1695</v>
      </c>
      <c r="D951" s="11" t="s">
        <v>98</v>
      </c>
      <c r="E951" s="11" t="s">
        <v>1696</v>
      </c>
      <c r="F951" s="11" t="s">
        <v>1695</v>
      </c>
      <c r="G951" s="11" t="s">
        <v>67</v>
      </c>
      <c r="H951" s="11" t="s">
        <v>4</v>
      </c>
    </row>
    <row r="952" hidden="1" customHeight="1" spans="1:8">
      <c r="A952" s="18">
        <f ca="1">ROWS(【河南省农业农村厅】:A952)-1</f>
        <v>179</v>
      </c>
      <c r="B952" s="11" t="s">
        <v>1697</v>
      </c>
      <c r="C952" s="11" t="s">
        <v>1697</v>
      </c>
      <c r="D952" s="11" t="s">
        <v>98</v>
      </c>
      <c r="E952" s="11" t="s">
        <v>1698</v>
      </c>
      <c r="F952" s="11" t="s">
        <v>1697</v>
      </c>
      <c r="G952" s="11" t="s">
        <v>67</v>
      </c>
      <c r="H952" s="11" t="s">
        <v>4</v>
      </c>
    </row>
    <row r="953" customHeight="1" spans="1:8">
      <c r="A953" s="18">
        <f ca="1">ROWS(【河南省农业农村厅】:A953)-1</f>
        <v>180</v>
      </c>
      <c r="B953" s="11" t="s">
        <v>1699</v>
      </c>
      <c r="C953" s="11" t="s">
        <v>1699</v>
      </c>
      <c r="D953" s="11" t="s">
        <v>98</v>
      </c>
      <c r="E953" s="11" t="s">
        <v>1700</v>
      </c>
      <c r="F953" s="11" t="s">
        <v>1699</v>
      </c>
      <c r="G953" s="11" t="s">
        <v>89</v>
      </c>
      <c r="H953" s="11" t="s">
        <v>4</v>
      </c>
    </row>
    <row r="954" customHeight="1" spans="1:8">
      <c r="A954" s="18">
        <f ca="1">ROWS(【河南省农业农村厅】:A954)-1</f>
        <v>181</v>
      </c>
      <c r="B954" s="11" t="s">
        <v>1701</v>
      </c>
      <c r="C954" s="11" t="s">
        <v>1701</v>
      </c>
      <c r="D954" s="11" t="s">
        <v>98</v>
      </c>
      <c r="E954" s="11" t="s">
        <v>1702</v>
      </c>
      <c r="F954" s="11" t="s">
        <v>1701</v>
      </c>
      <c r="G954" s="11" t="s">
        <v>89</v>
      </c>
      <c r="H954" s="11" t="s">
        <v>4</v>
      </c>
    </row>
    <row r="955" customHeight="1" spans="1:8">
      <c r="A955" s="18">
        <f ca="1">ROWS(【河南省农业农村厅】:A955)-1</f>
        <v>182</v>
      </c>
      <c r="B955" s="11" t="s">
        <v>1703</v>
      </c>
      <c r="C955" s="11" t="s">
        <v>1704</v>
      </c>
      <c r="D955" s="11" t="s">
        <v>98</v>
      </c>
      <c r="E955" s="11" t="s">
        <v>1705</v>
      </c>
      <c r="F955" s="11" t="s">
        <v>1704</v>
      </c>
      <c r="G955" s="11" t="s">
        <v>78</v>
      </c>
      <c r="H955" s="11" t="s">
        <v>4</v>
      </c>
    </row>
    <row r="956" customHeight="1" spans="1:8">
      <c r="A956" s="18">
        <f ca="1">ROWS(【河南省农业农村厅】:A956)-1</f>
        <v>183</v>
      </c>
      <c r="B956" s="11" t="s">
        <v>1703</v>
      </c>
      <c r="C956" s="11" t="s">
        <v>1706</v>
      </c>
      <c r="D956" s="11" t="s">
        <v>98</v>
      </c>
      <c r="E956" s="11" t="s">
        <v>1707</v>
      </c>
      <c r="F956" s="11" t="s">
        <v>1706</v>
      </c>
      <c r="G956" s="11" t="s">
        <v>78</v>
      </c>
      <c r="H956" s="11" t="s">
        <v>4</v>
      </c>
    </row>
    <row r="957" customHeight="1" spans="1:8">
      <c r="A957" s="18">
        <f ca="1">ROWS(【河南省农业农村厅】:A957)-1</f>
        <v>184</v>
      </c>
      <c r="B957" s="11" t="s">
        <v>1703</v>
      </c>
      <c r="C957" s="11" t="s">
        <v>1708</v>
      </c>
      <c r="D957" s="11" t="s">
        <v>98</v>
      </c>
      <c r="E957" s="11" t="s">
        <v>1709</v>
      </c>
      <c r="F957" s="11" t="s">
        <v>1708</v>
      </c>
      <c r="G957" s="11" t="s">
        <v>78</v>
      </c>
      <c r="H957" s="11" t="s">
        <v>4</v>
      </c>
    </row>
    <row r="958" customHeight="1" spans="1:8">
      <c r="A958" s="18">
        <f ca="1">ROWS(【河南省农业农村厅】:A958)-1</f>
        <v>185</v>
      </c>
      <c r="B958" s="11" t="s">
        <v>1703</v>
      </c>
      <c r="C958" s="11" t="s">
        <v>1710</v>
      </c>
      <c r="D958" s="11" t="s">
        <v>98</v>
      </c>
      <c r="E958" s="11" t="s">
        <v>1711</v>
      </c>
      <c r="F958" s="11" t="s">
        <v>1710</v>
      </c>
      <c r="G958" s="11" t="s">
        <v>78</v>
      </c>
      <c r="H958" s="11" t="s">
        <v>4</v>
      </c>
    </row>
    <row r="959" customHeight="1" spans="1:8">
      <c r="A959" s="18">
        <f ca="1">ROWS(【河南省农业农村厅】:A959)-1</f>
        <v>186</v>
      </c>
      <c r="B959" s="11" t="s">
        <v>1520</v>
      </c>
      <c r="C959" s="11" t="s">
        <v>1520</v>
      </c>
      <c r="D959" s="11" t="s">
        <v>64</v>
      </c>
      <c r="E959" s="11" t="s">
        <v>1521</v>
      </c>
      <c r="F959" s="11" t="s">
        <v>1712</v>
      </c>
      <c r="G959" s="11" t="s">
        <v>78</v>
      </c>
      <c r="H959" s="11" t="s">
        <v>4</v>
      </c>
    </row>
    <row r="960" customHeight="1" spans="1:8">
      <c r="A960" s="18">
        <f ca="1">ROWS(【河南省农业农村厅】:A960)-1</f>
        <v>187</v>
      </c>
      <c r="B960" s="11" t="s">
        <v>1520</v>
      </c>
      <c r="C960" s="11" t="s">
        <v>1520</v>
      </c>
      <c r="D960" s="11" t="s">
        <v>64</v>
      </c>
      <c r="E960" s="11" t="s">
        <v>1521</v>
      </c>
      <c r="F960" s="11" t="s">
        <v>1713</v>
      </c>
      <c r="G960" s="11" t="s">
        <v>78</v>
      </c>
      <c r="H960" s="11" t="s">
        <v>4</v>
      </c>
    </row>
    <row r="961" hidden="1" customHeight="1" spans="1:8">
      <c r="A961" s="18">
        <f ca="1">ROWS(【河南省农业农村厅】:A961)-1</f>
        <v>188</v>
      </c>
      <c r="B961" s="11" t="s">
        <v>1714</v>
      </c>
      <c r="C961" s="11" t="s">
        <v>1714</v>
      </c>
      <c r="D961" s="11" t="s">
        <v>98</v>
      </c>
      <c r="E961" s="11" t="s">
        <v>1715</v>
      </c>
      <c r="F961" s="11" t="s">
        <v>1714</v>
      </c>
      <c r="G961" s="11" t="s">
        <v>67</v>
      </c>
      <c r="H961" s="11" t="s">
        <v>4</v>
      </c>
    </row>
    <row r="962" hidden="1" customHeight="1" spans="1:8">
      <c r="A962" s="18">
        <f ca="1">ROWS(【河南省农业农村厅】:A962)-1</f>
        <v>189</v>
      </c>
      <c r="B962" s="11" t="s">
        <v>1716</v>
      </c>
      <c r="C962" s="11" t="s">
        <v>1716</v>
      </c>
      <c r="D962" s="11" t="s">
        <v>98</v>
      </c>
      <c r="E962" s="11" t="s">
        <v>1717</v>
      </c>
      <c r="F962" s="11" t="s">
        <v>1718</v>
      </c>
      <c r="G962" s="11" t="s">
        <v>67</v>
      </c>
      <c r="H962" s="11" t="s">
        <v>4</v>
      </c>
    </row>
    <row r="963" customHeight="1" spans="1:8">
      <c r="A963" s="18">
        <f ca="1">ROWS(【河南省农业农村厅】:A963)-1</f>
        <v>190</v>
      </c>
      <c r="B963" s="11" t="s">
        <v>1719</v>
      </c>
      <c r="C963" s="11" t="s">
        <v>1719</v>
      </c>
      <c r="D963" s="11" t="s">
        <v>181</v>
      </c>
      <c r="E963" s="11" t="s">
        <v>1720</v>
      </c>
      <c r="F963" s="11" t="s">
        <v>1719</v>
      </c>
      <c r="G963" s="11" t="s">
        <v>78</v>
      </c>
      <c r="H963" s="11" t="s">
        <v>4</v>
      </c>
    </row>
    <row r="964" hidden="1" customHeight="1" spans="1:8">
      <c r="A964" s="104" t="s">
        <v>1721</v>
      </c>
      <c r="B964" s="104"/>
      <c r="C964" s="104"/>
      <c r="D964" s="104"/>
      <c r="E964" s="104"/>
      <c r="F964" s="104"/>
      <c r="G964" s="104"/>
      <c r="H964" s="104"/>
    </row>
    <row r="965" hidden="1" customHeight="1" spans="1:8">
      <c r="A965" s="18">
        <f ca="1">ROWS(【河南省药品监督管理局】:A965)-1</f>
        <v>1</v>
      </c>
      <c r="B965" s="11" t="s">
        <v>1722</v>
      </c>
      <c r="C965" s="11" t="s">
        <v>1722</v>
      </c>
      <c r="D965" s="18" t="s">
        <v>64</v>
      </c>
      <c r="E965" s="11" t="s">
        <v>1723</v>
      </c>
      <c r="F965" s="11" t="s">
        <v>1724</v>
      </c>
      <c r="G965" s="18" t="s">
        <v>67</v>
      </c>
      <c r="H965" s="11" t="s">
        <v>5</v>
      </c>
    </row>
    <row r="966" hidden="1" customHeight="1" spans="1:8">
      <c r="A966" s="18">
        <f ca="1">ROWS(【河南省药品监督管理局】:A966)-1</f>
        <v>2</v>
      </c>
      <c r="B966" s="11" t="s">
        <v>1722</v>
      </c>
      <c r="C966" s="11" t="s">
        <v>1722</v>
      </c>
      <c r="D966" s="18" t="s">
        <v>64</v>
      </c>
      <c r="E966" s="11" t="s">
        <v>1723</v>
      </c>
      <c r="F966" s="11" t="s">
        <v>1725</v>
      </c>
      <c r="G966" s="18" t="s">
        <v>67</v>
      </c>
      <c r="H966" s="11" t="s">
        <v>5</v>
      </c>
    </row>
    <row r="967" hidden="1" customHeight="1" spans="1:8">
      <c r="A967" s="18">
        <f ca="1">ROWS(【河南省药品监督管理局】:A967)-1</f>
        <v>3</v>
      </c>
      <c r="B967" s="11" t="s">
        <v>1722</v>
      </c>
      <c r="C967" s="11" t="s">
        <v>1722</v>
      </c>
      <c r="D967" s="18" t="s">
        <v>64</v>
      </c>
      <c r="E967" s="11" t="s">
        <v>1723</v>
      </c>
      <c r="F967" s="11" t="s">
        <v>1726</v>
      </c>
      <c r="G967" s="18" t="s">
        <v>67</v>
      </c>
      <c r="H967" s="11" t="s">
        <v>5</v>
      </c>
    </row>
    <row r="968" hidden="1" customHeight="1" spans="1:8">
      <c r="A968" s="18">
        <f ca="1">ROWS(【河南省药品监督管理局】:A968)-1</f>
        <v>4</v>
      </c>
      <c r="B968" s="11" t="s">
        <v>1722</v>
      </c>
      <c r="C968" s="11" t="s">
        <v>1722</v>
      </c>
      <c r="D968" s="18" t="s">
        <v>64</v>
      </c>
      <c r="E968" s="11" t="s">
        <v>1723</v>
      </c>
      <c r="F968" s="15" t="s">
        <v>1727</v>
      </c>
      <c r="G968" s="18" t="s">
        <v>67</v>
      </c>
      <c r="H968" s="11" t="s">
        <v>5</v>
      </c>
    </row>
    <row r="969" hidden="1" customHeight="1" spans="1:8">
      <c r="A969" s="18">
        <f ca="1">ROWS(【河南省药品监督管理局】:A969)-1</f>
        <v>5</v>
      </c>
      <c r="B969" s="11" t="s">
        <v>1722</v>
      </c>
      <c r="C969" s="11" t="s">
        <v>1722</v>
      </c>
      <c r="D969" s="18" t="s">
        <v>64</v>
      </c>
      <c r="E969" s="11" t="s">
        <v>1723</v>
      </c>
      <c r="F969" s="15" t="s">
        <v>1728</v>
      </c>
      <c r="G969" s="18" t="s">
        <v>67</v>
      </c>
      <c r="H969" s="11" t="s">
        <v>5</v>
      </c>
    </row>
    <row r="970" hidden="1" customHeight="1" spans="1:8">
      <c r="A970" s="18">
        <f ca="1">ROWS(【河南省药品监督管理局】:A970)-1</f>
        <v>6</v>
      </c>
      <c r="B970" s="11" t="s">
        <v>1722</v>
      </c>
      <c r="C970" s="11" t="s">
        <v>1722</v>
      </c>
      <c r="D970" s="18" t="s">
        <v>64</v>
      </c>
      <c r="E970" s="11" t="s">
        <v>1723</v>
      </c>
      <c r="F970" s="15" t="s">
        <v>1729</v>
      </c>
      <c r="G970" s="18" t="s">
        <v>67</v>
      </c>
      <c r="H970" s="11" t="s">
        <v>5</v>
      </c>
    </row>
    <row r="971" hidden="1" customHeight="1" spans="1:8">
      <c r="A971" s="18">
        <f ca="1">ROWS(【河南省药品监督管理局】:A971)-1</f>
        <v>7</v>
      </c>
      <c r="B971" s="11" t="s">
        <v>1722</v>
      </c>
      <c r="C971" s="11" t="s">
        <v>1722</v>
      </c>
      <c r="D971" s="18" t="s">
        <v>64</v>
      </c>
      <c r="E971" s="11" t="s">
        <v>1723</v>
      </c>
      <c r="F971" s="15" t="s">
        <v>1730</v>
      </c>
      <c r="G971" s="18" t="s">
        <v>67</v>
      </c>
      <c r="H971" s="11" t="s">
        <v>5</v>
      </c>
    </row>
    <row r="972" hidden="1" customHeight="1" spans="1:8">
      <c r="A972" s="18">
        <f ca="1">ROWS(【河南省药品监督管理局】:A972)-1</f>
        <v>8</v>
      </c>
      <c r="B972" s="11" t="s">
        <v>1722</v>
      </c>
      <c r="C972" s="11" t="s">
        <v>1722</v>
      </c>
      <c r="D972" s="18" t="s">
        <v>64</v>
      </c>
      <c r="E972" s="11" t="s">
        <v>1723</v>
      </c>
      <c r="F972" s="15" t="s">
        <v>1731</v>
      </c>
      <c r="G972" s="18" t="s">
        <v>67</v>
      </c>
      <c r="H972" s="11" t="s">
        <v>5</v>
      </c>
    </row>
    <row r="973" hidden="1" customHeight="1" spans="1:8">
      <c r="A973" s="18">
        <f ca="1">ROWS(【河南省药品监督管理局】:A973)-1</f>
        <v>9</v>
      </c>
      <c r="B973" s="11" t="s">
        <v>1722</v>
      </c>
      <c r="C973" s="11" t="s">
        <v>1722</v>
      </c>
      <c r="D973" s="18" t="s">
        <v>64</v>
      </c>
      <c r="E973" s="11" t="s">
        <v>1723</v>
      </c>
      <c r="F973" s="15" t="s">
        <v>1732</v>
      </c>
      <c r="G973" s="18" t="s">
        <v>67</v>
      </c>
      <c r="H973" s="11" t="s">
        <v>5</v>
      </c>
    </row>
    <row r="974" hidden="1" customHeight="1" spans="1:8">
      <c r="A974" s="18">
        <f ca="1">ROWS(【河南省药品监督管理局】:A974)-1</f>
        <v>10</v>
      </c>
      <c r="B974" s="11" t="s">
        <v>1722</v>
      </c>
      <c r="C974" s="11" t="s">
        <v>1722</v>
      </c>
      <c r="D974" s="18" t="s">
        <v>64</v>
      </c>
      <c r="E974" s="11" t="s">
        <v>1723</v>
      </c>
      <c r="F974" s="15" t="s">
        <v>1733</v>
      </c>
      <c r="G974" s="18" t="s">
        <v>67</v>
      </c>
      <c r="H974" s="11" t="s">
        <v>5</v>
      </c>
    </row>
    <row r="975" hidden="1" customHeight="1" spans="1:8">
      <c r="A975" s="18">
        <f ca="1">ROWS(【河南省药品监督管理局】:A975)-1</f>
        <v>11</v>
      </c>
      <c r="B975" s="11" t="s">
        <v>1722</v>
      </c>
      <c r="C975" s="11" t="s">
        <v>1722</v>
      </c>
      <c r="D975" s="18" t="s">
        <v>64</v>
      </c>
      <c r="E975" s="11" t="s">
        <v>1723</v>
      </c>
      <c r="F975" s="15" t="s">
        <v>1734</v>
      </c>
      <c r="G975" s="18" t="s">
        <v>67</v>
      </c>
      <c r="H975" s="11" t="s">
        <v>5</v>
      </c>
    </row>
    <row r="976" hidden="1" customHeight="1" spans="1:8">
      <c r="A976" s="18">
        <f ca="1">ROWS(【河南省药品监督管理局】:A976)-1</f>
        <v>12</v>
      </c>
      <c r="B976" s="11" t="s">
        <v>1722</v>
      </c>
      <c r="C976" s="11" t="s">
        <v>1722</v>
      </c>
      <c r="D976" s="11" t="s">
        <v>64</v>
      </c>
      <c r="E976" s="11" t="s">
        <v>1723</v>
      </c>
      <c r="F976" s="15" t="s">
        <v>1735</v>
      </c>
      <c r="G976" s="11" t="s">
        <v>67</v>
      </c>
      <c r="H976" s="11" t="s">
        <v>5</v>
      </c>
    </row>
    <row r="977" hidden="1" customHeight="1" spans="1:8">
      <c r="A977" s="18">
        <f ca="1">ROWS(【河南省药品监督管理局】:A977)-1</f>
        <v>13</v>
      </c>
      <c r="B977" s="11" t="s">
        <v>1722</v>
      </c>
      <c r="C977" s="11" t="s">
        <v>1722</v>
      </c>
      <c r="D977" s="18" t="s">
        <v>64</v>
      </c>
      <c r="E977" s="11" t="s">
        <v>1723</v>
      </c>
      <c r="F977" s="11" t="s">
        <v>1736</v>
      </c>
      <c r="G977" s="18" t="s">
        <v>67</v>
      </c>
      <c r="H977" s="11" t="s">
        <v>5</v>
      </c>
    </row>
    <row r="978" hidden="1" customHeight="1" spans="1:8">
      <c r="A978" s="18">
        <f ca="1">ROWS(【河南省药品监督管理局】:A978)-1</f>
        <v>14</v>
      </c>
      <c r="B978" s="11" t="s">
        <v>1722</v>
      </c>
      <c r="C978" s="11" t="s">
        <v>1722</v>
      </c>
      <c r="D978" s="11" t="s">
        <v>64</v>
      </c>
      <c r="E978" s="11" t="s">
        <v>1723</v>
      </c>
      <c r="F978" s="11" t="s">
        <v>1737</v>
      </c>
      <c r="G978" s="11" t="s">
        <v>67</v>
      </c>
      <c r="H978" s="11" t="s">
        <v>5</v>
      </c>
    </row>
    <row r="979" hidden="1" customHeight="1" spans="1:8">
      <c r="A979" s="18">
        <f ca="1">ROWS(【河南省药品监督管理局】:A979)-1</f>
        <v>15</v>
      </c>
      <c r="B979" s="11" t="s">
        <v>1722</v>
      </c>
      <c r="C979" s="11" t="s">
        <v>1722</v>
      </c>
      <c r="D979" s="18" t="s">
        <v>64</v>
      </c>
      <c r="E979" s="11" t="s">
        <v>1723</v>
      </c>
      <c r="F979" s="11" t="s">
        <v>1738</v>
      </c>
      <c r="G979" s="18" t="s">
        <v>67</v>
      </c>
      <c r="H979" s="11" t="s">
        <v>5</v>
      </c>
    </row>
    <row r="980" hidden="1" customHeight="1" spans="1:8">
      <c r="A980" s="18">
        <f ca="1">ROWS(【河南省药品监督管理局】:A980)-1</f>
        <v>16</v>
      </c>
      <c r="B980" s="11" t="s">
        <v>1722</v>
      </c>
      <c r="C980" s="11" t="s">
        <v>1722</v>
      </c>
      <c r="D980" s="18" t="s">
        <v>64</v>
      </c>
      <c r="E980" s="11" t="s">
        <v>1723</v>
      </c>
      <c r="F980" s="11" t="s">
        <v>1739</v>
      </c>
      <c r="G980" s="18" t="s">
        <v>67</v>
      </c>
      <c r="H980" s="11" t="s">
        <v>5</v>
      </c>
    </row>
    <row r="981" hidden="1" customHeight="1" spans="1:8">
      <c r="A981" s="18">
        <f ca="1">ROWS(【河南省药品监督管理局】:A981)-1</f>
        <v>17</v>
      </c>
      <c r="B981" s="11" t="s">
        <v>1722</v>
      </c>
      <c r="C981" s="11" t="s">
        <v>1722</v>
      </c>
      <c r="D981" s="18" t="s">
        <v>64</v>
      </c>
      <c r="E981" s="11" t="s">
        <v>1723</v>
      </c>
      <c r="F981" s="11" t="s">
        <v>1740</v>
      </c>
      <c r="G981" s="18" t="s">
        <v>67</v>
      </c>
      <c r="H981" s="11" t="s">
        <v>5</v>
      </c>
    </row>
    <row r="982" hidden="1" customHeight="1" spans="1:8">
      <c r="A982" s="18">
        <f ca="1">ROWS(【河南省药品监督管理局】:A982)-1</f>
        <v>18</v>
      </c>
      <c r="B982" s="11" t="s">
        <v>1722</v>
      </c>
      <c r="C982" s="11" t="s">
        <v>1722</v>
      </c>
      <c r="D982" s="18" t="s">
        <v>64</v>
      </c>
      <c r="E982" s="11" t="s">
        <v>1723</v>
      </c>
      <c r="F982" s="11" t="s">
        <v>1741</v>
      </c>
      <c r="G982" s="18" t="s">
        <v>67</v>
      </c>
      <c r="H982" s="11" t="s">
        <v>5</v>
      </c>
    </row>
    <row r="983" hidden="1" customHeight="1" spans="1:8">
      <c r="A983" s="18">
        <f ca="1">ROWS(【河南省药品监督管理局】:A983)-1</f>
        <v>19</v>
      </c>
      <c r="B983" s="11" t="s">
        <v>1722</v>
      </c>
      <c r="C983" s="11" t="s">
        <v>1722</v>
      </c>
      <c r="D983" s="18" t="s">
        <v>64</v>
      </c>
      <c r="E983" s="11" t="s">
        <v>1723</v>
      </c>
      <c r="F983" s="11" t="s">
        <v>1742</v>
      </c>
      <c r="G983" s="18" t="s">
        <v>67</v>
      </c>
      <c r="H983" s="11" t="s">
        <v>5</v>
      </c>
    </row>
    <row r="984" hidden="1" customHeight="1" spans="1:8">
      <c r="A984" s="18">
        <f ca="1">ROWS(【河南省药品监督管理局】:A984)-1</f>
        <v>20</v>
      </c>
      <c r="B984" s="11" t="s">
        <v>1722</v>
      </c>
      <c r="C984" s="11" t="s">
        <v>1722</v>
      </c>
      <c r="D984" s="18" t="s">
        <v>64</v>
      </c>
      <c r="E984" s="11" t="s">
        <v>1723</v>
      </c>
      <c r="F984" s="11" t="s">
        <v>1743</v>
      </c>
      <c r="G984" s="18" t="s">
        <v>67</v>
      </c>
      <c r="H984" s="11" t="s">
        <v>5</v>
      </c>
    </row>
    <row r="985" hidden="1" customHeight="1" spans="1:8">
      <c r="A985" s="18">
        <f ca="1">ROWS(【河南省药品监督管理局】:A985)-1</f>
        <v>21</v>
      </c>
      <c r="B985" s="11" t="s">
        <v>1722</v>
      </c>
      <c r="C985" s="11" t="s">
        <v>1722</v>
      </c>
      <c r="D985" s="18" t="s">
        <v>64</v>
      </c>
      <c r="E985" s="11" t="s">
        <v>1723</v>
      </c>
      <c r="F985" s="11" t="s">
        <v>1744</v>
      </c>
      <c r="G985" s="18" t="s">
        <v>67</v>
      </c>
      <c r="H985" s="11" t="s">
        <v>5</v>
      </c>
    </row>
    <row r="986" hidden="1" customHeight="1" spans="1:8">
      <c r="A986" s="18">
        <f ca="1">ROWS(【河南省药品监督管理局】:A986)-1</f>
        <v>22</v>
      </c>
      <c r="B986" s="11" t="s">
        <v>1722</v>
      </c>
      <c r="C986" s="11" t="s">
        <v>1722</v>
      </c>
      <c r="D986" s="18" t="s">
        <v>64</v>
      </c>
      <c r="E986" s="11" t="s">
        <v>1723</v>
      </c>
      <c r="F986" s="11" t="s">
        <v>1745</v>
      </c>
      <c r="G986" s="18" t="s">
        <v>67</v>
      </c>
      <c r="H986" s="11" t="s">
        <v>5</v>
      </c>
    </row>
    <row r="987" hidden="1" customHeight="1" spans="1:8">
      <c r="A987" s="18">
        <f ca="1">ROWS(【河南省药品监督管理局】:A987)-1</f>
        <v>23</v>
      </c>
      <c r="B987" s="11" t="s">
        <v>1722</v>
      </c>
      <c r="C987" s="11" t="s">
        <v>1722</v>
      </c>
      <c r="D987" s="18" t="s">
        <v>64</v>
      </c>
      <c r="E987" s="11" t="s">
        <v>1723</v>
      </c>
      <c r="F987" s="11" t="s">
        <v>1746</v>
      </c>
      <c r="G987" s="18" t="s">
        <v>67</v>
      </c>
      <c r="H987" s="11" t="s">
        <v>5</v>
      </c>
    </row>
    <row r="988" hidden="1" customHeight="1" spans="1:8">
      <c r="A988" s="18">
        <f ca="1">ROWS(【河南省药品监督管理局】:A988)-1</f>
        <v>24</v>
      </c>
      <c r="B988" s="11" t="s">
        <v>1722</v>
      </c>
      <c r="C988" s="11" t="s">
        <v>1722</v>
      </c>
      <c r="D988" s="18" t="s">
        <v>64</v>
      </c>
      <c r="E988" s="11" t="s">
        <v>1723</v>
      </c>
      <c r="F988" s="11" t="s">
        <v>1747</v>
      </c>
      <c r="G988" s="18" t="s">
        <v>67</v>
      </c>
      <c r="H988" s="11" t="s">
        <v>5</v>
      </c>
    </row>
    <row r="989" hidden="1" customHeight="1" spans="1:8">
      <c r="A989" s="18">
        <f ca="1">ROWS(【河南省药品监督管理局】:A989)-1</f>
        <v>25</v>
      </c>
      <c r="B989" s="11" t="s">
        <v>1722</v>
      </c>
      <c r="C989" s="11" t="s">
        <v>1722</v>
      </c>
      <c r="D989" s="18" t="s">
        <v>64</v>
      </c>
      <c r="E989" s="11" t="s">
        <v>1723</v>
      </c>
      <c r="F989" s="11" t="s">
        <v>1748</v>
      </c>
      <c r="G989" s="18" t="s">
        <v>67</v>
      </c>
      <c r="H989" s="11" t="s">
        <v>5</v>
      </c>
    </row>
    <row r="990" hidden="1" customHeight="1" spans="1:8">
      <c r="A990" s="18">
        <f ca="1">ROWS(【河南省药品监督管理局】:A990)-1</f>
        <v>26</v>
      </c>
      <c r="B990" s="11" t="s">
        <v>1749</v>
      </c>
      <c r="C990" s="11" t="s">
        <v>1749</v>
      </c>
      <c r="D990" s="18" t="s">
        <v>114</v>
      </c>
      <c r="E990" s="11" t="s">
        <v>1750</v>
      </c>
      <c r="F990" s="11" t="s">
        <v>1751</v>
      </c>
      <c r="G990" s="18" t="s">
        <v>67</v>
      </c>
      <c r="H990" s="11" t="s">
        <v>5</v>
      </c>
    </row>
    <row r="991" hidden="1" customHeight="1" spans="1:8">
      <c r="A991" s="18">
        <f ca="1">ROWS(【河南省药品监督管理局】:A991)-1</f>
        <v>27</v>
      </c>
      <c r="B991" s="11" t="s">
        <v>1749</v>
      </c>
      <c r="C991" s="11" t="s">
        <v>1749</v>
      </c>
      <c r="D991" s="18" t="s">
        <v>114</v>
      </c>
      <c r="E991" s="11" t="s">
        <v>1752</v>
      </c>
      <c r="F991" s="11" t="s">
        <v>1753</v>
      </c>
      <c r="G991" s="18" t="s">
        <v>67</v>
      </c>
      <c r="H991" s="11" t="s">
        <v>5</v>
      </c>
    </row>
    <row r="992" hidden="1" customHeight="1" spans="1:8">
      <c r="A992" s="18">
        <f ca="1">ROWS(【河南省药品监督管理局】:A992)-1</f>
        <v>28</v>
      </c>
      <c r="B992" s="11" t="s">
        <v>1754</v>
      </c>
      <c r="C992" s="11" t="s">
        <v>1754</v>
      </c>
      <c r="D992" s="18" t="s">
        <v>64</v>
      </c>
      <c r="E992" s="11" t="s">
        <v>1755</v>
      </c>
      <c r="F992" s="11" t="s">
        <v>1756</v>
      </c>
      <c r="G992" s="18" t="s">
        <v>67</v>
      </c>
      <c r="H992" s="11" t="s">
        <v>5</v>
      </c>
    </row>
    <row r="993" hidden="1" customHeight="1" spans="1:8">
      <c r="A993" s="18">
        <f ca="1">ROWS(【河南省药品监督管理局】:A993)-1</f>
        <v>29</v>
      </c>
      <c r="B993" s="11" t="s">
        <v>1754</v>
      </c>
      <c r="C993" s="11" t="s">
        <v>1754</v>
      </c>
      <c r="D993" s="11" t="s">
        <v>64</v>
      </c>
      <c r="E993" s="11" t="s">
        <v>1755</v>
      </c>
      <c r="F993" s="11" t="s">
        <v>1757</v>
      </c>
      <c r="G993" s="11" t="s">
        <v>67</v>
      </c>
      <c r="H993" s="11" t="s">
        <v>5</v>
      </c>
    </row>
    <row r="994" hidden="1" customHeight="1" spans="1:8">
      <c r="A994" s="18">
        <f ca="1">ROWS(【河南省药品监督管理局】:A994)-1</f>
        <v>30</v>
      </c>
      <c r="B994" s="11" t="s">
        <v>1754</v>
      </c>
      <c r="C994" s="11" t="s">
        <v>1754</v>
      </c>
      <c r="D994" s="18" t="s">
        <v>64</v>
      </c>
      <c r="E994" s="11" t="s">
        <v>1755</v>
      </c>
      <c r="F994" s="11" t="s">
        <v>1758</v>
      </c>
      <c r="G994" s="18" t="s">
        <v>67</v>
      </c>
      <c r="H994" s="11" t="s">
        <v>5</v>
      </c>
    </row>
    <row r="995" hidden="1" customHeight="1" spans="1:8">
      <c r="A995" s="18">
        <f ca="1">ROWS(【河南省药品监督管理局】:A995)-1</f>
        <v>31</v>
      </c>
      <c r="B995" s="11" t="s">
        <v>1754</v>
      </c>
      <c r="C995" s="11" t="s">
        <v>1754</v>
      </c>
      <c r="D995" s="11" t="s">
        <v>64</v>
      </c>
      <c r="E995" s="11" t="s">
        <v>1755</v>
      </c>
      <c r="F995" s="11" t="s">
        <v>1759</v>
      </c>
      <c r="G995" s="11" t="s">
        <v>67</v>
      </c>
      <c r="H995" s="11" t="s">
        <v>5</v>
      </c>
    </row>
    <row r="996" hidden="1" customHeight="1" spans="1:8">
      <c r="A996" s="18">
        <f ca="1">ROWS(【河南省药品监督管理局】:A996)-1</f>
        <v>32</v>
      </c>
      <c r="B996" s="11" t="s">
        <v>1754</v>
      </c>
      <c r="C996" s="11" t="s">
        <v>1754</v>
      </c>
      <c r="D996" s="18" t="s">
        <v>64</v>
      </c>
      <c r="E996" s="11" t="s">
        <v>1755</v>
      </c>
      <c r="F996" s="11" t="s">
        <v>1760</v>
      </c>
      <c r="G996" s="18" t="s">
        <v>67</v>
      </c>
      <c r="H996" s="11" t="s">
        <v>5</v>
      </c>
    </row>
    <row r="997" hidden="1" customHeight="1" spans="1:8">
      <c r="A997" s="18">
        <f ca="1">ROWS(【河南省药品监督管理局】:A997)-1</f>
        <v>33</v>
      </c>
      <c r="B997" s="11" t="s">
        <v>1754</v>
      </c>
      <c r="C997" s="11" t="s">
        <v>1754</v>
      </c>
      <c r="D997" s="18" t="s">
        <v>64</v>
      </c>
      <c r="E997" s="11" t="s">
        <v>1755</v>
      </c>
      <c r="F997" s="11" t="s">
        <v>1761</v>
      </c>
      <c r="G997" s="18" t="s">
        <v>67</v>
      </c>
      <c r="H997" s="11" t="s">
        <v>5</v>
      </c>
    </row>
    <row r="998" hidden="1" customHeight="1" spans="1:8">
      <c r="A998" s="18">
        <f ca="1">ROWS(【河南省药品监督管理局】:A998)-1</f>
        <v>34</v>
      </c>
      <c r="B998" s="11" t="s">
        <v>1754</v>
      </c>
      <c r="C998" s="11" t="s">
        <v>1754</v>
      </c>
      <c r="D998" s="18" t="s">
        <v>64</v>
      </c>
      <c r="E998" s="11" t="s">
        <v>1755</v>
      </c>
      <c r="F998" s="11" t="s">
        <v>1762</v>
      </c>
      <c r="G998" s="18" t="s">
        <v>67</v>
      </c>
      <c r="H998" s="11" t="s">
        <v>5</v>
      </c>
    </row>
    <row r="999" hidden="1" customHeight="1" spans="1:8">
      <c r="A999" s="18">
        <f ca="1">ROWS(【河南省药品监督管理局】:A999)-1</f>
        <v>35</v>
      </c>
      <c r="B999" s="11" t="s">
        <v>1754</v>
      </c>
      <c r="C999" s="11" t="s">
        <v>1754</v>
      </c>
      <c r="D999" s="18" t="s">
        <v>64</v>
      </c>
      <c r="E999" s="11" t="s">
        <v>1755</v>
      </c>
      <c r="F999" s="11" t="s">
        <v>1763</v>
      </c>
      <c r="G999" s="18" t="s">
        <v>67</v>
      </c>
      <c r="H999" s="11" t="s">
        <v>5</v>
      </c>
    </row>
    <row r="1000" hidden="1" customHeight="1" spans="1:8">
      <c r="A1000" s="18">
        <f ca="1">ROWS(【河南省药品监督管理局】:A1000)-1</f>
        <v>36</v>
      </c>
      <c r="B1000" s="11" t="s">
        <v>1754</v>
      </c>
      <c r="C1000" s="11" t="s">
        <v>1754</v>
      </c>
      <c r="D1000" s="18" t="s">
        <v>64</v>
      </c>
      <c r="E1000" s="11" t="s">
        <v>1755</v>
      </c>
      <c r="F1000" s="11" t="s">
        <v>1764</v>
      </c>
      <c r="G1000" s="18" t="s">
        <v>67</v>
      </c>
      <c r="H1000" s="11" t="s">
        <v>5</v>
      </c>
    </row>
    <row r="1001" hidden="1" customHeight="1" spans="1:8">
      <c r="A1001" s="18">
        <f ca="1">ROWS(【河南省药品监督管理局】:A1001)-1</f>
        <v>37</v>
      </c>
      <c r="B1001" s="11" t="s">
        <v>1754</v>
      </c>
      <c r="C1001" s="11" t="s">
        <v>1754</v>
      </c>
      <c r="D1001" s="18" t="s">
        <v>64</v>
      </c>
      <c r="E1001" s="11" t="s">
        <v>1755</v>
      </c>
      <c r="F1001" s="11" t="s">
        <v>1765</v>
      </c>
      <c r="G1001" s="18" t="s">
        <v>67</v>
      </c>
      <c r="H1001" s="11" t="s">
        <v>5</v>
      </c>
    </row>
    <row r="1002" hidden="1" customHeight="1" spans="1:8">
      <c r="A1002" s="18">
        <f ca="1">ROWS(【河南省药品监督管理局】:A1002)-1</f>
        <v>38</v>
      </c>
      <c r="B1002" s="11" t="s">
        <v>1754</v>
      </c>
      <c r="C1002" s="11" t="s">
        <v>1754</v>
      </c>
      <c r="D1002" s="18" t="s">
        <v>64</v>
      </c>
      <c r="E1002" s="11" t="s">
        <v>1755</v>
      </c>
      <c r="F1002" s="11" t="s">
        <v>1766</v>
      </c>
      <c r="G1002" s="18" t="s">
        <v>67</v>
      </c>
      <c r="H1002" s="11" t="s">
        <v>5</v>
      </c>
    </row>
    <row r="1003" hidden="1" customHeight="1" spans="1:8">
      <c r="A1003" s="18">
        <f ca="1">ROWS(【河南省药品监督管理局】:A1003)-1</f>
        <v>39</v>
      </c>
      <c r="B1003" s="11" t="s">
        <v>1754</v>
      </c>
      <c r="C1003" s="11" t="s">
        <v>1754</v>
      </c>
      <c r="D1003" s="18" t="s">
        <v>64</v>
      </c>
      <c r="E1003" s="11" t="s">
        <v>1755</v>
      </c>
      <c r="F1003" s="11" t="s">
        <v>1767</v>
      </c>
      <c r="G1003" s="18" t="s">
        <v>67</v>
      </c>
      <c r="H1003" s="11" t="s">
        <v>5</v>
      </c>
    </row>
    <row r="1004" hidden="1" customHeight="1" spans="1:8">
      <c r="A1004" s="18">
        <f ca="1">ROWS(【河南省药品监督管理局】:A1004)-1</f>
        <v>40</v>
      </c>
      <c r="B1004" s="11" t="s">
        <v>1754</v>
      </c>
      <c r="C1004" s="11" t="s">
        <v>1754</v>
      </c>
      <c r="D1004" s="18" t="s">
        <v>64</v>
      </c>
      <c r="E1004" s="11" t="s">
        <v>1755</v>
      </c>
      <c r="F1004" s="11" t="s">
        <v>1768</v>
      </c>
      <c r="G1004" s="18" t="s">
        <v>67</v>
      </c>
      <c r="H1004" s="11" t="s">
        <v>5</v>
      </c>
    </row>
    <row r="1005" hidden="1" customHeight="1" spans="1:8">
      <c r="A1005" s="18">
        <f ca="1">ROWS(【河南省药品监督管理局】:A1005)-1</f>
        <v>41</v>
      </c>
      <c r="B1005" s="11" t="s">
        <v>1754</v>
      </c>
      <c r="C1005" s="11" t="s">
        <v>1754</v>
      </c>
      <c r="D1005" s="18" t="s">
        <v>64</v>
      </c>
      <c r="E1005" s="11" t="s">
        <v>1755</v>
      </c>
      <c r="F1005" s="11" t="s">
        <v>1769</v>
      </c>
      <c r="G1005" s="18" t="s">
        <v>67</v>
      </c>
      <c r="H1005" s="11" t="s">
        <v>5</v>
      </c>
    </row>
    <row r="1006" hidden="1" customHeight="1" spans="1:8">
      <c r="A1006" s="18">
        <f ca="1">ROWS(【河南省药品监督管理局】:A1006)-1</f>
        <v>42</v>
      </c>
      <c r="B1006" s="11" t="s">
        <v>1754</v>
      </c>
      <c r="C1006" s="11" t="s">
        <v>1754</v>
      </c>
      <c r="D1006" s="18" t="s">
        <v>64</v>
      </c>
      <c r="E1006" s="11" t="s">
        <v>1755</v>
      </c>
      <c r="F1006" s="11" t="s">
        <v>1770</v>
      </c>
      <c r="G1006" s="18" t="s">
        <v>67</v>
      </c>
      <c r="H1006" s="11" t="s">
        <v>5</v>
      </c>
    </row>
    <row r="1007" hidden="1" customHeight="1" spans="1:8">
      <c r="A1007" s="18">
        <f ca="1">ROWS(【河南省药品监督管理局】:A1007)-1</f>
        <v>43</v>
      </c>
      <c r="B1007" s="11" t="s">
        <v>1754</v>
      </c>
      <c r="C1007" s="11" t="s">
        <v>1754</v>
      </c>
      <c r="D1007" s="11" t="s">
        <v>64</v>
      </c>
      <c r="E1007" s="11" t="s">
        <v>1755</v>
      </c>
      <c r="F1007" s="11" t="s">
        <v>1771</v>
      </c>
      <c r="G1007" s="11" t="s">
        <v>67</v>
      </c>
      <c r="H1007" s="11" t="s">
        <v>5</v>
      </c>
    </row>
    <row r="1008" hidden="1" customHeight="1" spans="1:8">
      <c r="A1008" s="18">
        <f ca="1">ROWS(【河南省药品监督管理局】:A1008)-1</f>
        <v>44</v>
      </c>
      <c r="B1008" s="11" t="s">
        <v>1754</v>
      </c>
      <c r="C1008" s="11" t="s">
        <v>1754</v>
      </c>
      <c r="D1008" s="18" t="s">
        <v>64</v>
      </c>
      <c r="E1008" s="11" t="s">
        <v>1755</v>
      </c>
      <c r="F1008" s="11" t="s">
        <v>1772</v>
      </c>
      <c r="G1008" s="18" t="s">
        <v>67</v>
      </c>
      <c r="H1008" s="11" t="s">
        <v>5</v>
      </c>
    </row>
    <row r="1009" hidden="1" customHeight="1" spans="1:8">
      <c r="A1009" s="18">
        <f ca="1">ROWS(【河南省药品监督管理局】:A1009)-1</f>
        <v>45</v>
      </c>
      <c r="B1009" s="11" t="s">
        <v>1754</v>
      </c>
      <c r="C1009" s="11" t="s">
        <v>1754</v>
      </c>
      <c r="D1009" s="18" t="s">
        <v>64</v>
      </c>
      <c r="E1009" s="11" t="s">
        <v>1755</v>
      </c>
      <c r="F1009" s="11" t="s">
        <v>1773</v>
      </c>
      <c r="G1009" s="18" t="s">
        <v>67</v>
      </c>
      <c r="H1009" s="11" t="s">
        <v>5</v>
      </c>
    </row>
    <row r="1010" hidden="1" customHeight="1" spans="1:8">
      <c r="A1010" s="18">
        <f ca="1">ROWS(【河南省药品监督管理局】:A1010)-1</f>
        <v>46</v>
      </c>
      <c r="B1010" s="11" t="s">
        <v>1774</v>
      </c>
      <c r="C1010" s="11" t="s">
        <v>1774</v>
      </c>
      <c r="D1010" s="18" t="s">
        <v>64</v>
      </c>
      <c r="E1010" s="11" t="s">
        <v>1775</v>
      </c>
      <c r="F1010" s="11" t="s">
        <v>1776</v>
      </c>
      <c r="G1010" s="18" t="s">
        <v>67</v>
      </c>
      <c r="H1010" s="11" t="s">
        <v>5</v>
      </c>
    </row>
    <row r="1011" hidden="1" customHeight="1" spans="1:8">
      <c r="A1011" s="18">
        <f ca="1">ROWS(【河南省药品监督管理局】:A1011)-1</f>
        <v>47</v>
      </c>
      <c r="B1011" s="11" t="s">
        <v>1774</v>
      </c>
      <c r="C1011" s="11" t="s">
        <v>1774</v>
      </c>
      <c r="D1011" s="18" t="s">
        <v>64</v>
      </c>
      <c r="E1011" s="11" t="s">
        <v>1775</v>
      </c>
      <c r="F1011" s="11" t="s">
        <v>1777</v>
      </c>
      <c r="G1011" s="18" t="s">
        <v>67</v>
      </c>
      <c r="H1011" s="11" t="s">
        <v>5</v>
      </c>
    </row>
    <row r="1012" hidden="1" customHeight="1" spans="1:8">
      <c r="A1012" s="18">
        <f ca="1">ROWS(【河南省药品监督管理局】:A1012)-1</f>
        <v>48</v>
      </c>
      <c r="B1012" s="11" t="s">
        <v>1774</v>
      </c>
      <c r="C1012" s="11" t="s">
        <v>1774</v>
      </c>
      <c r="D1012" s="18" t="s">
        <v>64</v>
      </c>
      <c r="E1012" s="11" t="s">
        <v>1775</v>
      </c>
      <c r="F1012" s="11" t="s">
        <v>1778</v>
      </c>
      <c r="G1012" s="18" t="s">
        <v>67</v>
      </c>
      <c r="H1012" s="11" t="s">
        <v>5</v>
      </c>
    </row>
    <row r="1013" hidden="1" customHeight="1" spans="1:8">
      <c r="A1013" s="18">
        <f ca="1">ROWS(【河南省药品监督管理局】:A1013)-1</f>
        <v>49</v>
      </c>
      <c r="B1013" s="11" t="s">
        <v>1774</v>
      </c>
      <c r="C1013" s="11" t="s">
        <v>1774</v>
      </c>
      <c r="D1013" s="18" t="s">
        <v>64</v>
      </c>
      <c r="E1013" s="11" t="s">
        <v>1775</v>
      </c>
      <c r="F1013" s="11" t="s">
        <v>1779</v>
      </c>
      <c r="G1013" s="18" t="s">
        <v>67</v>
      </c>
      <c r="H1013" s="11" t="s">
        <v>5</v>
      </c>
    </row>
    <row r="1014" hidden="1" customHeight="1" spans="1:8">
      <c r="A1014" s="18">
        <f ca="1">ROWS(【河南省药品监督管理局】:A1014)-1</f>
        <v>50</v>
      </c>
      <c r="B1014" s="11" t="s">
        <v>1774</v>
      </c>
      <c r="C1014" s="11" t="s">
        <v>1774</v>
      </c>
      <c r="D1014" s="18" t="s">
        <v>64</v>
      </c>
      <c r="E1014" s="11" t="s">
        <v>1775</v>
      </c>
      <c r="F1014" s="11" t="s">
        <v>1780</v>
      </c>
      <c r="G1014" s="18" t="s">
        <v>67</v>
      </c>
      <c r="H1014" s="11" t="s">
        <v>5</v>
      </c>
    </row>
    <row r="1015" hidden="1" customHeight="1" spans="1:8">
      <c r="A1015" s="18">
        <f ca="1">ROWS(【河南省药品监督管理局】:A1015)-1</f>
        <v>51</v>
      </c>
      <c r="B1015" s="11" t="s">
        <v>1774</v>
      </c>
      <c r="C1015" s="11" t="s">
        <v>1774</v>
      </c>
      <c r="D1015" s="18" t="s">
        <v>64</v>
      </c>
      <c r="E1015" s="11" t="s">
        <v>1775</v>
      </c>
      <c r="F1015" s="11" t="s">
        <v>1781</v>
      </c>
      <c r="G1015" s="18" t="s">
        <v>67</v>
      </c>
      <c r="H1015" s="11" t="s">
        <v>5</v>
      </c>
    </row>
    <row r="1016" hidden="1" customHeight="1" spans="1:8">
      <c r="A1016" s="18">
        <f ca="1">ROWS(【河南省药品监督管理局】:A1016)-1</f>
        <v>52</v>
      </c>
      <c r="B1016" s="11" t="s">
        <v>1774</v>
      </c>
      <c r="C1016" s="11" t="s">
        <v>1774</v>
      </c>
      <c r="D1016" s="18" t="s">
        <v>64</v>
      </c>
      <c r="E1016" s="11" t="s">
        <v>1782</v>
      </c>
      <c r="F1016" s="11" t="s">
        <v>1783</v>
      </c>
      <c r="G1016" s="18" t="s">
        <v>67</v>
      </c>
      <c r="H1016" s="11" t="s">
        <v>5</v>
      </c>
    </row>
    <row r="1017" hidden="1" customHeight="1" spans="1:8">
      <c r="A1017" s="18">
        <f ca="1">ROWS(【河南省药品监督管理局】:A1017)-1</f>
        <v>53</v>
      </c>
      <c r="B1017" s="11" t="s">
        <v>1774</v>
      </c>
      <c r="C1017" s="11" t="s">
        <v>1774</v>
      </c>
      <c r="D1017" s="18" t="s">
        <v>64</v>
      </c>
      <c r="E1017" s="11" t="s">
        <v>1782</v>
      </c>
      <c r="F1017" s="11" t="s">
        <v>1784</v>
      </c>
      <c r="G1017" s="18" t="s">
        <v>67</v>
      </c>
      <c r="H1017" s="11" t="s">
        <v>5</v>
      </c>
    </row>
    <row r="1018" hidden="1" customHeight="1" spans="1:8">
      <c r="A1018" s="18">
        <f ca="1">ROWS(【河南省药品监督管理局】:A1018)-1</f>
        <v>54</v>
      </c>
      <c r="B1018" s="11" t="s">
        <v>1774</v>
      </c>
      <c r="C1018" s="11" t="s">
        <v>1774</v>
      </c>
      <c r="D1018" s="18" t="s">
        <v>64</v>
      </c>
      <c r="E1018" s="11" t="s">
        <v>1785</v>
      </c>
      <c r="F1018" s="11" t="s">
        <v>1786</v>
      </c>
      <c r="G1018" s="18" t="s">
        <v>67</v>
      </c>
      <c r="H1018" s="11" t="s">
        <v>5</v>
      </c>
    </row>
    <row r="1019" hidden="1" customHeight="1" spans="1:8">
      <c r="A1019" s="18">
        <f ca="1">ROWS(【河南省药品监督管理局】:A1019)-1</f>
        <v>55</v>
      </c>
      <c r="B1019" s="11" t="s">
        <v>1774</v>
      </c>
      <c r="C1019" s="11" t="s">
        <v>1774</v>
      </c>
      <c r="D1019" s="18" t="s">
        <v>64</v>
      </c>
      <c r="E1019" s="11" t="s">
        <v>1785</v>
      </c>
      <c r="F1019" s="11" t="s">
        <v>1787</v>
      </c>
      <c r="G1019" s="18" t="s">
        <v>67</v>
      </c>
      <c r="H1019" s="11" t="s">
        <v>5</v>
      </c>
    </row>
    <row r="1020" hidden="1" customHeight="1" spans="1:8">
      <c r="A1020" s="18">
        <f ca="1">ROWS(【河南省药品监督管理局】:A1020)-1</f>
        <v>56</v>
      </c>
      <c r="B1020" s="11" t="s">
        <v>1774</v>
      </c>
      <c r="C1020" s="11" t="s">
        <v>1774</v>
      </c>
      <c r="D1020" s="18" t="s">
        <v>64</v>
      </c>
      <c r="E1020" s="11" t="s">
        <v>1788</v>
      </c>
      <c r="F1020" s="11" t="s">
        <v>1789</v>
      </c>
      <c r="G1020" s="18" t="s">
        <v>67</v>
      </c>
      <c r="H1020" s="11" t="s">
        <v>5</v>
      </c>
    </row>
    <row r="1021" hidden="1" customHeight="1" spans="1:8">
      <c r="A1021" s="18">
        <f ca="1">ROWS(【河南省药品监督管理局】:A1021)-1</f>
        <v>57</v>
      </c>
      <c r="B1021" s="11" t="s">
        <v>1774</v>
      </c>
      <c r="C1021" s="11" t="s">
        <v>1774</v>
      </c>
      <c r="D1021" s="18" t="s">
        <v>64</v>
      </c>
      <c r="E1021" s="11" t="s">
        <v>1790</v>
      </c>
      <c r="F1021" s="11" t="s">
        <v>1791</v>
      </c>
      <c r="G1021" s="18" t="s">
        <v>67</v>
      </c>
      <c r="H1021" s="11" t="s">
        <v>5</v>
      </c>
    </row>
    <row r="1022" hidden="1" customHeight="1" spans="1:8">
      <c r="A1022" s="18">
        <f ca="1">ROWS(【河南省药品监督管理局】:A1022)-1</f>
        <v>58</v>
      </c>
      <c r="B1022" s="11" t="s">
        <v>1774</v>
      </c>
      <c r="C1022" s="11" t="s">
        <v>1774</v>
      </c>
      <c r="D1022" s="18" t="s">
        <v>64</v>
      </c>
      <c r="E1022" s="11" t="s">
        <v>1792</v>
      </c>
      <c r="F1022" s="11" t="s">
        <v>1793</v>
      </c>
      <c r="G1022" s="18" t="s">
        <v>67</v>
      </c>
      <c r="H1022" s="11" t="s">
        <v>5</v>
      </c>
    </row>
    <row r="1023" hidden="1" customHeight="1" spans="1:8">
      <c r="A1023" s="18">
        <f ca="1">ROWS(【河南省药品监督管理局】:A1023)-1</f>
        <v>59</v>
      </c>
      <c r="B1023" s="11" t="s">
        <v>1774</v>
      </c>
      <c r="C1023" s="11" t="s">
        <v>1774</v>
      </c>
      <c r="D1023" s="18" t="s">
        <v>64</v>
      </c>
      <c r="E1023" s="11" t="s">
        <v>1794</v>
      </c>
      <c r="F1023" s="11" t="s">
        <v>1795</v>
      </c>
      <c r="G1023" s="18" t="s">
        <v>67</v>
      </c>
      <c r="H1023" s="11" t="s">
        <v>5</v>
      </c>
    </row>
    <row r="1024" hidden="1" customHeight="1" spans="1:8">
      <c r="A1024" s="18">
        <f ca="1">ROWS(【河南省药品监督管理局】:A1024)-1</f>
        <v>60</v>
      </c>
      <c r="B1024" s="11" t="s">
        <v>1774</v>
      </c>
      <c r="C1024" s="11" t="s">
        <v>1774</v>
      </c>
      <c r="D1024" s="18" t="s">
        <v>64</v>
      </c>
      <c r="E1024" s="11" t="s">
        <v>1796</v>
      </c>
      <c r="F1024" s="11" t="s">
        <v>1797</v>
      </c>
      <c r="G1024" s="18" t="s">
        <v>67</v>
      </c>
      <c r="H1024" s="11" t="s">
        <v>5</v>
      </c>
    </row>
    <row r="1025" hidden="1" customHeight="1" spans="1:8">
      <c r="A1025" s="18">
        <f ca="1">ROWS(【河南省药品监督管理局】:A1025)-1</f>
        <v>61</v>
      </c>
      <c r="B1025" s="11" t="s">
        <v>1774</v>
      </c>
      <c r="C1025" s="11" t="s">
        <v>1774</v>
      </c>
      <c r="D1025" s="18" t="s">
        <v>64</v>
      </c>
      <c r="E1025" s="11" t="s">
        <v>1775</v>
      </c>
      <c r="F1025" s="11" t="s">
        <v>1798</v>
      </c>
      <c r="G1025" s="18" t="s">
        <v>67</v>
      </c>
      <c r="H1025" s="11" t="s">
        <v>5</v>
      </c>
    </row>
    <row r="1026" hidden="1" customHeight="1" spans="1:8">
      <c r="A1026" s="18">
        <f ca="1">ROWS(【河南省药品监督管理局】:A1026)-1</f>
        <v>62</v>
      </c>
      <c r="B1026" s="11" t="s">
        <v>1774</v>
      </c>
      <c r="C1026" s="11" t="s">
        <v>1774</v>
      </c>
      <c r="D1026" s="18" t="s">
        <v>64</v>
      </c>
      <c r="E1026" s="11" t="s">
        <v>1775</v>
      </c>
      <c r="F1026" s="11" t="s">
        <v>1799</v>
      </c>
      <c r="G1026" s="18" t="s">
        <v>67</v>
      </c>
      <c r="H1026" s="11" t="s">
        <v>5</v>
      </c>
    </row>
    <row r="1027" hidden="1" customHeight="1" spans="1:8">
      <c r="A1027" s="18">
        <f ca="1">ROWS(【河南省药品监督管理局】:A1027)-1</f>
        <v>63</v>
      </c>
      <c r="B1027" s="11" t="s">
        <v>1774</v>
      </c>
      <c r="C1027" s="11" t="s">
        <v>1774</v>
      </c>
      <c r="D1027" s="18" t="s">
        <v>64</v>
      </c>
      <c r="E1027" s="11" t="s">
        <v>1775</v>
      </c>
      <c r="F1027" s="11" t="s">
        <v>1800</v>
      </c>
      <c r="G1027" s="18" t="s">
        <v>67</v>
      </c>
      <c r="H1027" s="11" t="s">
        <v>5</v>
      </c>
    </row>
    <row r="1028" hidden="1" customHeight="1" spans="1:8">
      <c r="A1028" s="18">
        <f ca="1">ROWS(【河南省药品监督管理局】:A1028)-1</f>
        <v>64</v>
      </c>
      <c r="B1028" s="11" t="s">
        <v>1801</v>
      </c>
      <c r="C1028" s="11" t="s">
        <v>1801</v>
      </c>
      <c r="D1028" s="18" t="s">
        <v>64</v>
      </c>
      <c r="E1028" s="11" t="s">
        <v>1802</v>
      </c>
      <c r="F1028" s="11" t="s">
        <v>1801</v>
      </c>
      <c r="G1028" s="18" t="s">
        <v>67</v>
      </c>
      <c r="H1028" s="11" t="s">
        <v>5</v>
      </c>
    </row>
    <row r="1029" hidden="1" customHeight="1" spans="1:8">
      <c r="A1029" s="18">
        <f ca="1">ROWS(【河南省药品监督管理局】:A1029)-1</f>
        <v>65</v>
      </c>
      <c r="B1029" s="11" t="s">
        <v>1803</v>
      </c>
      <c r="C1029" s="11" t="s">
        <v>1803</v>
      </c>
      <c r="D1029" s="18" t="s">
        <v>64</v>
      </c>
      <c r="E1029" s="11" t="s">
        <v>1804</v>
      </c>
      <c r="F1029" s="11" t="s">
        <v>1803</v>
      </c>
      <c r="G1029" s="18" t="s">
        <v>67</v>
      </c>
      <c r="H1029" s="11" t="s">
        <v>5</v>
      </c>
    </row>
    <row r="1030" hidden="1" customHeight="1" spans="1:8">
      <c r="A1030" s="18">
        <f ca="1">ROWS(【河南省药品监督管理局】:A1030)-1</f>
        <v>66</v>
      </c>
      <c r="B1030" s="11" t="s">
        <v>1805</v>
      </c>
      <c r="C1030" s="11" t="s">
        <v>1805</v>
      </c>
      <c r="D1030" s="18" t="s">
        <v>64</v>
      </c>
      <c r="E1030" s="11" t="s">
        <v>1806</v>
      </c>
      <c r="F1030" s="11" t="s">
        <v>1807</v>
      </c>
      <c r="G1030" s="18" t="s">
        <v>67</v>
      </c>
      <c r="H1030" s="11" t="s">
        <v>5</v>
      </c>
    </row>
    <row r="1031" hidden="1" customHeight="1" spans="1:8">
      <c r="A1031" s="18">
        <f ca="1">ROWS(【河南省药品监督管理局】:A1031)-1</f>
        <v>67</v>
      </c>
      <c r="B1031" s="11" t="s">
        <v>1805</v>
      </c>
      <c r="C1031" s="11" t="s">
        <v>1805</v>
      </c>
      <c r="D1031" s="18" t="s">
        <v>64</v>
      </c>
      <c r="E1031" s="11" t="s">
        <v>1806</v>
      </c>
      <c r="F1031" s="11" t="s">
        <v>1808</v>
      </c>
      <c r="G1031" s="18" t="s">
        <v>67</v>
      </c>
      <c r="H1031" s="11" t="s">
        <v>5</v>
      </c>
    </row>
    <row r="1032" hidden="1" customHeight="1" spans="1:8">
      <c r="A1032" s="18">
        <f ca="1">ROWS(【河南省药品监督管理局】:A1032)-1</f>
        <v>68</v>
      </c>
      <c r="B1032" s="11" t="s">
        <v>1805</v>
      </c>
      <c r="C1032" s="11" t="s">
        <v>1805</v>
      </c>
      <c r="D1032" s="18" t="s">
        <v>64</v>
      </c>
      <c r="E1032" s="11" t="s">
        <v>1806</v>
      </c>
      <c r="F1032" s="11" t="s">
        <v>1809</v>
      </c>
      <c r="G1032" s="18" t="s">
        <v>67</v>
      </c>
      <c r="H1032" s="11" t="s">
        <v>5</v>
      </c>
    </row>
    <row r="1033" hidden="1" customHeight="1" spans="1:8">
      <c r="A1033" s="18">
        <f ca="1">ROWS(【河南省药品监督管理局】:A1033)-1</f>
        <v>69</v>
      </c>
      <c r="B1033" s="11" t="s">
        <v>1805</v>
      </c>
      <c r="C1033" s="11" t="s">
        <v>1805</v>
      </c>
      <c r="D1033" s="18" t="s">
        <v>64</v>
      </c>
      <c r="E1033" s="11" t="s">
        <v>1806</v>
      </c>
      <c r="F1033" s="11" t="s">
        <v>1810</v>
      </c>
      <c r="G1033" s="18" t="s">
        <v>67</v>
      </c>
      <c r="H1033" s="11" t="s">
        <v>5</v>
      </c>
    </row>
    <row r="1034" hidden="1" customHeight="1" spans="1:8">
      <c r="A1034" s="18">
        <f ca="1">ROWS(【河南省药品监督管理局】:A1034)-1</f>
        <v>70</v>
      </c>
      <c r="B1034" s="11" t="s">
        <v>1811</v>
      </c>
      <c r="C1034" s="11" t="s">
        <v>1811</v>
      </c>
      <c r="D1034" s="18" t="s">
        <v>64</v>
      </c>
      <c r="E1034" s="11" t="s">
        <v>1812</v>
      </c>
      <c r="F1034" s="11" t="s">
        <v>1811</v>
      </c>
      <c r="G1034" s="18" t="s">
        <v>67</v>
      </c>
      <c r="H1034" s="11" t="s">
        <v>5</v>
      </c>
    </row>
    <row r="1035" hidden="1" customHeight="1" spans="1:8">
      <c r="A1035" s="18">
        <f ca="1">ROWS(【河南省药品监督管理局】:A1035)-1</f>
        <v>71</v>
      </c>
      <c r="B1035" s="11" t="s">
        <v>1813</v>
      </c>
      <c r="C1035" s="11" t="s">
        <v>1813</v>
      </c>
      <c r="D1035" s="18" t="s">
        <v>64</v>
      </c>
      <c r="E1035" s="11" t="s">
        <v>1814</v>
      </c>
      <c r="F1035" s="11" t="s">
        <v>1813</v>
      </c>
      <c r="G1035" s="18" t="s">
        <v>67</v>
      </c>
      <c r="H1035" s="11" t="s">
        <v>5</v>
      </c>
    </row>
    <row r="1036" hidden="1" customHeight="1" spans="1:8">
      <c r="A1036" s="18">
        <f ca="1">ROWS(【河南省药品监督管理局】:A1036)-1</f>
        <v>72</v>
      </c>
      <c r="B1036" s="11" t="s">
        <v>1815</v>
      </c>
      <c r="C1036" s="11" t="s">
        <v>1815</v>
      </c>
      <c r="D1036" s="18" t="s">
        <v>64</v>
      </c>
      <c r="E1036" s="11" t="s">
        <v>1816</v>
      </c>
      <c r="F1036" s="11" t="s">
        <v>1817</v>
      </c>
      <c r="G1036" s="18" t="s">
        <v>67</v>
      </c>
      <c r="H1036" s="11" t="s">
        <v>5</v>
      </c>
    </row>
    <row r="1037" hidden="1" customHeight="1" spans="1:8">
      <c r="A1037" s="18">
        <f ca="1">ROWS(【河南省药品监督管理局】:A1037)-1</f>
        <v>73</v>
      </c>
      <c r="B1037" s="11" t="s">
        <v>1815</v>
      </c>
      <c r="C1037" s="11" t="s">
        <v>1815</v>
      </c>
      <c r="D1037" s="18" t="s">
        <v>64</v>
      </c>
      <c r="E1037" s="11" t="s">
        <v>1816</v>
      </c>
      <c r="F1037" s="11" t="s">
        <v>1818</v>
      </c>
      <c r="G1037" s="18" t="s">
        <v>67</v>
      </c>
      <c r="H1037" s="11" t="s">
        <v>5</v>
      </c>
    </row>
    <row r="1038" hidden="1" customHeight="1" spans="1:8">
      <c r="A1038" s="18">
        <f ca="1">ROWS(【河南省药品监督管理局】:A1038)-1</f>
        <v>74</v>
      </c>
      <c r="B1038" s="11" t="s">
        <v>1815</v>
      </c>
      <c r="C1038" s="11" t="s">
        <v>1815</v>
      </c>
      <c r="D1038" s="18" t="s">
        <v>64</v>
      </c>
      <c r="E1038" s="11" t="s">
        <v>1816</v>
      </c>
      <c r="F1038" s="11" t="s">
        <v>1819</v>
      </c>
      <c r="G1038" s="18" t="s">
        <v>67</v>
      </c>
      <c r="H1038" s="11" t="s">
        <v>5</v>
      </c>
    </row>
    <row r="1039" hidden="1" customHeight="1" spans="1:8">
      <c r="A1039" s="18">
        <f ca="1">ROWS(【河南省药品监督管理局】:A1039)-1</f>
        <v>75</v>
      </c>
      <c r="B1039" s="11" t="s">
        <v>1820</v>
      </c>
      <c r="C1039" s="11" t="s">
        <v>1820</v>
      </c>
      <c r="D1039" s="18" t="s">
        <v>64</v>
      </c>
      <c r="E1039" s="11" t="s">
        <v>1821</v>
      </c>
      <c r="F1039" s="11" t="s">
        <v>1820</v>
      </c>
      <c r="G1039" s="18" t="s">
        <v>67</v>
      </c>
      <c r="H1039" s="11" t="s">
        <v>5</v>
      </c>
    </row>
    <row r="1040" hidden="1" customHeight="1" spans="1:8">
      <c r="A1040" s="18">
        <f ca="1">ROWS(【河南省药品监督管理局】:A1040)-1</f>
        <v>76</v>
      </c>
      <c r="B1040" s="11" t="s">
        <v>1822</v>
      </c>
      <c r="C1040" s="11" t="s">
        <v>1822</v>
      </c>
      <c r="D1040" s="18" t="s">
        <v>64</v>
      </c>
      <c r="E1040" s="11" t="s">
        <v>1823</v>
      </c>
      <c r="F1040" s="11" t="s">
        <v>1822</v>
      </c>
      <c r="G1040" s="18" t="s">
        <v>67</v>
      </c>
      <c r="H1040" s="11" t="s">
        <v>5</v>
      </c>
    </row>
    <row r="1041" hidden="1" customHeight="1" spans="1:8">
      <c r="A1041" s="18">
        <f ca="1">ROWS(【河南省药品监督管理局】:A1041)-1</f>
        <v>77</v>
      </c>
      <c r="B1041" s="11" t="s">
        <v>1824</v>
      </c>
      <c r="C1041" s="11" t="s">
        <v>1824</v>
      </c>
      <c r="D1041" s="18" t="s">
        <v>64</v>
      </c>
      <c r="E1041" s="11" t="s">
        <v>1825</v>
      </c>
      <c r="F1041" s="11" t="s">
        <v>1826</v>
      </c>
      <c r="G1041" s="18" t="s">
        <v>67</v>
      </c>
      <c r="H1041" s="11" t="s">
        <v>5</v>
      </c>
    </row>
    <row r="1042" hidden="1" customHeight="1" spans="1:8">
      <c r="A1042" s="18">
        <f ca="1">ROWS(【河南省药品监督管理局】:A1042)-1</f>
        <v>78</v>
      </c>
      <c r="B1042" s="11" t="s">
        <v>1824</v>
      </c>
      <c r="C1042" s="11" t="s">
        <v>1824</v>
      </c>
      <c r="D1042" s="18" t="s">
        <v>64</v>
      </c>
      <c r="E1042" s="11" t="s">
        <v>1825</v>
      </c>
      <c r="F1042" s="11" t="s">
        <v>1827</v>
      </c>
      <c r="G1042" s="18" t="s">
        <v>67</v>
      </c>
      <c r="H1042" s="11" t="s">
        <v>5</v>
      </c>
    </row>
    <row r="1043" hidden="1" customHeight="1" spans="1:8">
      <c r="A1043" s="18">
        <f ca="1">ROWS(【河南省药品监督管理局】:A1043)-1</f>
        <v>79</v>
      </c>
      <c r="B1043" s="11" t="s">
        <v>1824</v>
      </c>
      <c r="C1043" s="11" t="s">
        <v>1824</v>
      </c>
      <c r="D1043" s="18" t="s">
        <v>64</v>
      </c>
      <c r="E1043" s="11" t="s">
        <v>1825</v>
      </c>
      <c r="F1043" s="11" t="s">
        <v>1828</v>
      </c>
      <c r="G1043" s="18" t="s">
        <v>67</v>
      </c>
      <c r="H1043" s="11" t="s">
        <v>5</v>
      </c>
    </row>
    <row r="1044" hidden="1" customHeight="1" spans="1:8">
      <c r="A1044" s="18">
        <f ca="1">ROWS(【河南省药品监督管理局】:A1044)-1</f>
        <v>80</v>
      </c>
      <c r="B1044" s="11" t="s">
        <v>1824</v>
      </c>
      <c r="C1044" s="11" t="s">
        <v>1824</v>
      </c>
      <c r="D1044" s="18" t="s">
        <v>64</v>
      </c>
      <c r="E1044" s="11" t="s">
        <v>1829</v>
      </c>
      <c r="F1044" s="11" t="s">
        <v>1830</v>
      </c>
      <c r="G1044" s="18" t="s">
        <v>67</v>
      </c>
      <c r="H1044" s="11" t="s">
        <v>5</v>
      </c>
    </row>
    <row r="1045" hidden="1" customHeight="1" spans="1:8">
      <c r="A1045" s="18">
        <f ca="1">ROWS(【河南省药品监督管理局】:A1045)-1</f>
        <v>81</v>
      </c>
      <c r="B1045" s="11" t="s">
        <v>1831</v>
      </c>
      <c r="C1045" s="11" t="s">
        <v>1831</v>
      </c>
      <c r="D1045" s="18" t="s">
        <v>64</v>
      </c>
      <c r="E1045" s="11" t="s">
        <v>1832</v>
      </c>
      <c r="F1045" s="11" t="s">
        <v>1833</v>
      </c>
      <c r="G1045" s="18" t="s">
        <v>67</v>
      </c>
      <c r="H1045" s="11" t="s">
        <v>5</v>
      </c>
    </row>
    <row r="1046" hidden="1" customHeight="1" spans="1:8">
      <c r="A1046" s="18">
        <f ca="1">ROWS(【河南省药品监督管理局】:A1046)-1</f>
        <v>82</v>
      </c>
      <c r="B1046" s="11" t="s">
        <v>1831</v>
      </c>
      <c r="C1046" s="11" t="s">
        <v>1831</v>
      </c>
      <c r="D1046" s="18" t="s">
        <v>64</v>
      </c>
      <c r="E1046" s="11" t="s">
        <v>1832</v>
      </c>
      <c r="F1046" s="11" t="s">
        <v>1834</v>
      </c>
      <c r="G1046" s="18" t="s">
        <v>67</v>
      </c>
      <c r="H1046" s="11" t="s">
        <v>5</v>
      </c>
    </row>
    <row r="1047" hidden="1" customHeight="1" spans="1:8">
      <c r="A1047" s="18">
        <f ca="1">ROWS(【河南省药品监督管理局】:A1047)-1</f>
        <v>83</v>
      </c>
      <c r="B1047" s="11" t="s">
        <v>1831</v>
      </c>
      <c r="C1047" s="11" t="s">
        <v>1831</v>
      </c>
      <c r="D1047" s="18" t="s">
        <v>64</v>
      </c>
      <c r="E1047" s="11" t="s">
        <v>1832</v>
      </c>
      <c r="F1047" s="11" t="s">
        <v>1835</v>
      </c>
      <c r="G1047" s="18" t="s">
        <v>67</v>
      </c>
      <c r="H1047" s="11" t="s">
        <v>5</v>
      </c>
    </row>
    <row r="1048" hidden="1" customHeight="1" spans="1:8">
      <c r="A1048" s="18">
        <f ca="1">ROWS(【河南省药品监督管理局】:A1048)-1</f>
        <v>84</v>
      </c>
      <c r="B1048" s="11" t="s">
        <v>1831</v>
      </c>
      <c r="C1048" s="11" t="s">
        <v>1831</v>
      </c>
      <c r="D1048" s="18" t="s">
        <v>64</v>
      </c>
      <c r="E1048" s="11" t="s">
        <v>1836</v>
      </c>
      <c r="F1048" s="11" t="s">
        <v>1837</v>
      </c>
      <c r="G1048" s="18" t="s">
        <v>67</v>
      </c>
      <c r="H1048" s="11" t="s">
        <v>5</v>
      </c>
    </row>
    <row r="1049" hidden="1" customHeight="1" spans="1:8">
      <c r="A1049" s="18">
        <f ca="1">ROWS(【河南省药品监督管理局】:A1049)-1</f>
        <v>85</v>
      </c>
      <c r="B1049" s="11" t="s">
        <v>1831</v>
      </c>
      <c r="C1049" s="11" t="s">
        <v>1831</v>
      </c>
      <c r="D1049" s="18" t="s">
        <v>64</v>
      </c>
      <c r="E1049" s="11" t="s">
        <v>1832</v>
      </c>
      <c r="F1049" s="11" t="s">
        <v>1838</v>
      </c>
      <c r="G1049" s="18" t="s">
        <v>67</v>
      </c>
      <c r="H1049" s="11" t="s">
        <v>5</v>
      </c>
    </row>
    <row r="1050" hidden="1" customHeight="1" spans="1:8">
      <c r="A1050" s="18">
        <f ca="1">ROWS(【河南省药品监督管理局】:A1050)-1</f>
        <v>86</v>
      </c>
      <c r="B1050" s="11" t="s">
        <v>1831</v>
      </c>
      <c r="C1050" s="11" t="s">
        <v>1831</v>
      </c>
      <c r="D1050" s="18" t="s">
        <v>64</v>
      </c>
      <c r="E1050" s="11" t="s">
        <v>1832</v>
      </c>
      <c r="F1050" s="11" t="s">
        <v>1839</v>
      </c>
      <c r="G1050" s="18" t="s">
        <v>67</v>
      </c>
      <c r="H1050" s="11" t="s">
        <v>5</v>
      </c>
    </row>
    <row r="1051" hidden="1" customHeight="1" spans="1:8">
      <c r="A1051" s="18">
        <f ca="1">ROWS(【河南省药品监督管理局】:A1051)-1</f>
        <v>87</v>
      </c>
      <c r="B1051" s="11" t="s">
        <v>1831</v>
      </c>
      <c r="C1051" s="11" t="s">
        <v>1831</v>
      </c>
      <c r="D1051" s="18" t="s">
        <v>64</v>
      </c>
      <c r="E1051" s="11" t="s">
        <v>1832</v>
      </c>
      <c r="F1051" s="11" t="s">
        <v>1840</v>
      </c>
      <c r="G1051" s="18" t="s">
        <v>67</v>
      </c>
      <c r="H1051" s="11" t="s">
        <v>5</v>
      </c>
    </row>
    <row r="1052" hidden="1" customHeight="1" spans="1:8">
      <c r="A1052" s="18">
        <f ca="1">ROWS(【河南省药品监督管理局】:A1052)-1</f>
        <v>88</v>
      </c>
      <c r="B1052" s="11" t="s">
        <v>1831</v>
      </c>
      <c r="C1052" s="11" t="s">
        <v>1831</v>
      </c>
      <c r="D1052" s="18" t="s">
        <v>64</v>
      </c>
      <c r="E1052" s="11" t="s">
        <v>1832</v>
      </c>
      <c r="F1052" s="11" t="s">
        <v>1841</v>
      </c>
      <c r="G1052" s="18" t="s">
        <v>67</v>
      </c>
      <c r="H1052" s="11" t="s">
        <v>5</v>
      </c>
    </row>
    <row r="1053" hidden="1" customHeight="1" spans="1:8">
      <c r="A1053" s="18">
        <f ca="1">ROWS(【河南省药品监督管理局】:A1053)-1</f>
        <v>89</v>
      </c>
      <c r="B1053" s="11" t="s">
        <v>1842</v>
      </c>
      <c r="C1053" s="11" t="s">
        <v>1842</v>
      </c>
      <c r="D1053" s="18" t="s">
        <v>64</v>
      </c>
      <c r="E1053" s="11" t="s">
        <v>1843</v>
      </c>
      <c r="F1053" s="11" t="s">
        <v>1844</v>
      </c>
      <c r="G1053" s="18" t="s">
        <v>67</v>
      </c>
      <c r="H1053" s="11" t="s">
        <v>5</v>
      </c>
    </row>
    <row r="1054" hidden="1" customHeight="1" spans="1:8">
      <c r="A1054" s="18">
        <f ca="1">ROWS(【河南省药品监督管理局】:A1054)-1</f>
        <v>90</v>
      </c>
      <c r="B1054" s="11" t="s">
        <v>1842</v>
      </c>
      <c r="C1054" s="11" t="s">
        <v>1842</v>
      </c>
      <c r="D1054" s="18" t="s">
        <v>64</v>
      </c>
      <c r="E1054" s="11" t="s">
        <v>1843</v>
      </c>
      <c r="F1054" s="11" t="s">
        <v>1845</v>
      </c>
      <c r="G1054" s="18" t="s">
        <v>67</v>
      </c>
      <c r="H1054" s="11" t="s">
        <v>5</v>
      </c>
    </row>
    <row r="1055" hidden="1" customHeight="1" spans="1:8">
      <c r="A1055" s="18">
        <f ca="1">ROWS(【河南省药品监督管理局】:A1055)-1</f>
        <v>91</v>
      </c>
      <c r="B1055" s="11" t="s">
        <v>1846</v>
      </c>
      <c r="C1055" s="11" t="s">
        <v>1846</v>
      </c>
      <c r="D1055" s="18" t="s">
        <v>64</v>
      </c>
      <c r="E1055" s="11" t="s">
        <v>1847</v>
      </c>
      <c r="F1055" s="11" t="s">
        <v>1846</v>
      </c>
      <c r="G1055" s="18" t="s">
        <v>67</v>
      </c>
      <c r="H1055" s="11" t="s">
        <v>5</v>
      </c>
    </row>
    <row r="1056" hidden="1" customHeight="1" spans="1:8">
      <c r="A1056" s="18">
        <f ca="1">ROWS(【河南省药品监督管理局】:A1056)-1</f>
        <v>92</v>
      </c>
      <c r="B1056" s="11" t="s">
        <v>1846</v>
      </c>
      <c r="C1056" s="11" t="s">
        <v>1846</v>
      </c>
      <c r="D1056" s="18" t="s">
        <v>64</v>
      </c>
      <c r="E1056" s="11" t="s">
        <v>1847</v>
      </c>
      <c r="F1056" s="11" t="s">
        <v>1848</v>
      </c>
      <c r="G1056" s="18" t="s">
        <v>67</v>
      </c>
      <c r="H1056" s="11" t="s">
        <v>5</v>
      </c>
    </row>
    <row r="1057" hidden="1" customHeight="1" spans="1:8">
      <c r="A1057" s="18">
        <f ca="1">ROWS(【河南省药品监督管理局】:A1057)-1</f>
        <v>93</v>
      </c>
      <c r="B1057" s="11" t="s">
        <v>1849</v>
      </c>
      <c r="C1057" s="11" t="s">
        <v>1849</v>
      </c>
      <c r="D1057" s="11" t="s">
        <v>98</v>
      </c>
      <c r="E1057" s="11" t="s">
        <v>1850</v>
      </c>
      <c r="F1057" s="11" t="s">
        <v>1851</v>
      </c>
      <c r="G1057" s="18" t="s">
        <v>67</v>
      </c>
      <c r="H1057" s="11" t="s">
        <v>5</v>
      </c>
    </row>
    <row r="1058" hidden="1" customHeight="1" spans="1:8">
      <c r="A1058" s="18">
        <f ca="1">ROWS(【河南省药品监督管理局】:A1058)-1</f>
        <v>94</v>
      </c>
      <c r="B1058" s="11" t="s">
        <v>1852</v>
      </c>
      <c r="C1058" s="11" t="s">
        <v>1852</v>
      </c>
      <c r="D1058" s="11" t="s">
        <v>98</v>
      </c>
      <c r="E1058" s="11" t="s">
        <v>1853</v>
      </c>
      <c r="F1058" s="11" t="s">
        <v>1854</v>
      </c>
      <c r="G1058" s="18" t="s">
        <v>67</v>
      </c>
      <c r="H1058" s="11" t="s">
        <v>5</v>
      </c>
    </row>
    <row r="1059" hidden="1" customHeight="1" spans="1:8">
      <c r="A1059" s="18">
        <f ca="1">ROWS(【河南省药品监督管理局】:A1059)-1</f>
        <v>95</v>
      </c>
      <c r="B1059" s="11" t="s">
        <v>1855</v>
      </c>
      <c r="C1059" s="11" t="s">
        <v>1855</v>
      </c>
      <c r="D1059" s="11" t="s">
        <v>98</v>
      </c>
      <c r="E1059" s="11" t="s">
        <v>1856</v>
      </c>
      <c r="F1059" s="11" t="s">
        <v>1855</v>
      </c>
      <c r="G1059" s="18" t="s">
        <v>67</v>
      </c>
      <c r="H1059" s="11" t="s">
        <v>5</v>
      </c>
    </row>
    <row r="1060" hidden="1" customHeight="1" spans="1:8">
      <c r="A1060" s="18">
        <f ca="1">ROWS(【河南省药品监督管理局】:A1060)-1</f>
        <v>96</v>
      </c>
      <c r="B1060" s="11" t="s">
        <v>1857</v>
      </c>
      <c r="C1060" s="11" t="s">
        <v>1857</v>
      </c>
      <c r="D1060" s="18" t="s">
        <v>64</v>
      </c>
      <c r="E1060" s="11" t="s">
        <v>1858</v>
      </c>
      <c r="F1060" s="11" t="s">
        <v>1859</v>
      </c>
      <c r="G1060" s="18" t="s">
        <v>67</v>
      </c>
      <c r="H1060" s="11" t="s">
        <v>5</v>
      </c>
    </row>
    <row r="1061" hidden="1" customHeight="1" spans="1:8">
      <c r="A1061" s="18">
        <f ca="1">ROWS(【河南省药品监督管理局】:A1061)-1</f>
        <v>97</v>
      </c>
      <c r="B1061" s="11" t="s">
        <v>1857</v>
      </c>
      <c r="C1061" s="11" t="s">
        <v>1857</v>
      </c>
      <c r="D1061" s="18" t="s">
        <v>64</v>
      </c>
      <c r="E1061" s="11" t="s">
        <v>1858</v>
      </c>
      <c r="F1061" s="11" t="s">
        <v>1860</v>
      </c>
      <c r="G1061" s="18" t="s">
        <v>67</v>
      </c>
      <c r="H1061" s="11" t="s">
        <v>5</v>
      </c>
    </row>
    <row r="1062" hidden="1" customHeight="1" spans="1:8">
      <c r="A1062" s="18">
        <f ca="1">ROWS(【河南省药品监督管理局】:A1062)-1</f>
        <v>98</v>
      </c>
      <c r="B1062" s="11" t="s">
        <v>1857</v>
      </c>
      <c r="C1062" s="11" t="s">
        <v>1857</v>
      </c>
      <c r="D1062" s="18" t="s">
        <v>64</v>
      </c>
      <c r="E1062" s="11" t="s">
        <v>1858</v>
      </c>
      <c r="F1062" s="11" t="s">
        <v>1861</v>
      </c>
      <c r="G1062" s="18" t="s">
        <v>67</v>
      </c>
      <c r="H1062" s="11" t="s">
        <v>5</v>
      </c>
    </row>
    <row r="1063" hidden="1" customHeight="1" spans="1:8">
      <c r="A1063" s="18">
        <f ca="1">ROWS(【河南省药品监督管理局】:A1063)-1</f>
        <v>99</v>
      </c>
      <c r="B1063" s="11" t="s">
        <v>1857</v>
      </c>
      <c r="C1063" s="11" t="s">
        <v>1857</v>
      </c>
      <c r="D1063" s="18" t="s">
        <v>64</v>
      </c>
      <c r="E1063" s="11" t="s">
        <v>1858</v>
      </c>
      <c r="F1063" s="11" t="s">
        <v>1862</v>
      </c>
      <c r="G1063" s="18" t="s">
        <v>67</v>
      </c>
      <c r="H1063" s="11" t="s">
        <v>5</v>
      </c>
    </row>
    <row r="1064" hidden="1" customHeight="1" spans="1:8">
      <c r="A1064" s="18">
        <f ca="1">ROWS(【河南省药品监督管理局】:A1064)-1</f>
        <v>100</v>
      </c>
      <c r="B1064" s="11" t="s">
        <v>1863</v>
      </c>
      <c r="C1064" s="11" t="s">
        <v>1863</v>
      </c>
      <c r="D1064" s="11" t="s">
        <v>98</v>
      </c>
      <c r="E1064" s="11" t="s">
        <v>1864</v>
      </c>
      <c r="F1064" s="11" t="s">
        <v>1863</v>
      </c>
      <c r="G1064" s="18" t="s">
        <v>67</v>
      </c>
      <c r="H1064" s="11" t="s">
        <v>5</v>
      </c>
    </row>
    <row r="1065" hidden="1" customHeight="1" spans="1:8">
      <c r="A1065" s="18">
        <f ca="1">ROWS(【河南省药品监督管理局】:A1065)-1</f>
        <v>101</v>
      </c>
      <c r="B1065" s="11" t="s">
        <v>1865</v>
      </c>
      <c r="C1065" s="11" t="s">
        <v>1865</v>
      </c>
      <c r="D1065" s="11" t="s">
        <v>98</v>
      </c>
      <c r="E1065" s="11" t="s">
        <v>1866</v>
      </c>
      <c r="F1065" s="11" t="s">
        <v>1865</v>
      </c>
      <c r="G1065" s="18" t="s">
        <v>67</v>
      </c>
      <c r="H1065" s="11" t="s">
        <v>5</v>
      </c>
    </row>
    <row r="1066" hidden="1" customHeight="1" spans="1:8">
      <c r="A1066" s="18">
        <f ca="1">ROWS(【河南省药品监督管理局】:A1066)-1</f>
        <v>102</v>
      </c>
      <c r="B1066" s="11" t="s">
        <v>1867</v>
      </c>
      <c r="C1066" s="11" t="s">
        <v>1867</v>
      </c>
      <c r="D1066" s="11" t="s">
        <v>98</v>
      </c>
      <c r="E1066" s="11" t="s">
        <v>1868</v>
      </c>
      <c r="F1066" s="11" t="s">
        <v>1867</v>
      </c>
      <c r="G1066" s="18" t="s">
        <v>67</v>
      </c>
      <c r="H1066" s="11" t="s">
        <v>5</v>
      </c>
    </row>
    <row r="1067" hidden="1" customHeight="1" spans="1:8">
      <c r="A1067" s="18">
        <f ca="1">ROWS(【河南省药品监督管理局】:A1067)-1</f>
        <v>103</v>
      </c>
      <c r="B1067" s="11" t="s">
        <v>1869</v>
      </c>
      <c r="C1067" s="11" t="s">
        <v>1869</v>
      </c>
      <c r="D1067" s="11" t="s">
        <v>98</v>
      </c>
      <c r="E1067" s="11" t="s">
        <v>1870</v>
      </c>
      <c r="F1067" s="11" t="s">
        <v>1869</v>
      </c>
      <c r="G1067" s="18" t="s">
        <v>67</v>
      </c>
      <c r="H1067" s="11" t="s">
        <v>5</v>
      </c>
    </row>
    <row r="1068" hidden="1" customHeight="1" spans="1:8">
      <c r="A1068" s="18">
        <f ca="1">ROWS(【河南省药品监督管理局】:A1068)-1</f>
        <v>104</v>
      </c>
      <c r="B1068" s="11" t="s">
        <v>1871</v>
      </c>
      <c r="C1068" s="11" t="s">
        <v>1871</v>
      </c>
      <c r="D1068" s="18" t="s">
        <v>64</v>
      </c>
      <c r="E1068" s="11" t="s">
        <v>1872</v>
      </c>
      <c r="F1068" s="11" t="s">
        <v>1873</v>
      </c>
      <c r="G1068" s="18" t="s">
        <v>67</v>
      </c>
      <c r="H1068" s="11" t="s">
        <v>5</v>
      </c>
    </row>
    <row r="1069" hidden="1" customHeight="1" spans="1:8">
      <c r="A1069" s="18">
        <f ca="1">ROWS(【河南省药品监督管理局】:A1069)-1</f>
        <v>105</v>
      </c>
      <c r="B1069" s="11" t="s">
        <v>1871</v>
      </c>
      <c r="C1069" s="11" t="s">
        <v>1871</v>
      </c>
      <c r="D1069" s="18" t="s">
        <v>64</v>
      </c>
      <c r="E1069" s="11" t="s">
        <v>1872</v>
      </c>
      <c r="F1069" s="11" t="s">
        <v>1874</v>
      </c>
      <c r="G1069" s="18" t="s">
        <v>67</v>
      </c>
      <c r="H1069" s="11" t="s">
        <v>5</v>
      </c>
    </row>
    <row r="1070" hidden="1" customHeight="1" spans="1:8">
      <c r="A1070" s="18">
        <f ca="1">ROWS(【河南省药品监督管理局】:A1070)-1</f>
        <v>106</v>
      </c>
      <c r="B1070" s="11" t="s">
        <v>1871</v>
      </c>
      <c r="C1070" s="11" t="s">
        <v>1871</v>
      </c>
      <c r="D1070" s="18" t="s">
        <v>64</v>
      </c>
      <c r="E1070" s="11" t="s">
        <v>1872</v>
      </c>
      <c r="F1070" s="11" t="s">
        <v>1875</v>
      </c>
      <c r="G1070" s="18" t="s">
        <v>67</v>
      </c>
      <c r="H1070" s="11" t="s">
        <v>5</v>
      </c>
    </row>
    <row r="1071" hidden="1" customHeight="1" spans="1:8">
      <c r="A1071" s="18">
        <f ca="1">ROWS(【河南省药品监督管理局】:A1071)-1</f>
        <v>107</v>
      </c>
      <c r="B1071" s="11" t="s">
        <v>1871</v>
      </c>
      <c r="C1071" s="11" t="s">
        <v>1871</v>
      </c>
      <c r="D1071" s="18" t="s">
        <v>64</v>
      </c>
      <c r="E1071" s="11" t="s">
        <v>1872</v>
      </c>
      <c r="F1071" s="11" t="s">
        <v>1876</v>
      </c>
      <c r="G1071" s="18" t="s">
        <v>67</v>
      </c>
      <c r="H1071" s="11" t="s">
        <v>5</v>
      </c>
    </row>
    <row r="1072" hidden="1" customHeight="1" spans="1:8">
      <c r="A1072" s="18">
        <f ca="1">ROWS(【河南省药品监督管理局】:A1072)-1</f>
        <v>108</v>
      </c>
      <c r="B1072" s="11" t="s">
        <v>1871</v>
      </c>
      <c r="C1072" s="11" t="s">
        <v>1871</v>
      </c>
      <c r="D1072" s="18" t="s">
        <v>64</v>
      </c>
      <c r="E1072" s="11" t="s">
        <v>1872</v>
      </c>
      <c r="F1072" s="11" t="s">
        <v>1877</v>
      </c>
      <c r="G1072" s="18" t="s">
        <v>67</v>
      </c>
      <c r="H1072" s="11" t="s">
        <v>5</v>
      </c>
    </row>
    <row r="1073" hidden="1" customHeight="1" spans="1:8">
      <c r="A1073" s="18">
        <f ca="1">ROWS(【河南省药品监督管理局】:A1073)-1</f>
        <v>109</v>
      </c>
      <c r="B1073" s="11" t="s">
        <v>1871</v>
      </c>
      <c r="C1073" s="11" t="s">
        <v>1871</v>
      </c>
      <c r="D1073" s="18" t="s">
        <v>64</v>
      </c>
      <c r="E1073" s="11" t="s">
        <v>1872</v>
      </c>
      <c r="F1073" s="11" t="s">
        <v>1878</v>
      </c>
      <c r="G1073" s="18" t="s">
        <v>67</v>
      </c>
      <c r="H1073" s="11" t="s">
        <v>5</v>
      </c>
    </row>
    <row r="1074" hidden="1" customHeight="1" spans="1:8">
      <c r="A1074" s="18">
        <f ca="1">ROWS(【河南省药品监督管理局】:A1074)-1</f>
        <v>110</v>
      </c>
      <c r="B1074" s="11" t="s">
        <v>1871</v>
      </c>
      <c r="C1074" s="11" t="s">
        <v>1871</v>
      </c>
      <c r="D1074" s="18" t="s">
        <v>64</v>
      </c>
      <c r="E1074" s="11" t="s">
        <v>1872</v>
      </c>
      <c r="F1074" s="11" t="s">
        <v>1879</v>
      </c>
      <c r="G1074" s="18" t="s">
        <v>67</v>
      </c>
      <c r="H1074" s="11" t="s">
        <v>5</v>
      </c>
    </row>
    <row r="1075" hidden="1" customHeight="1" spans="1:8">
      <c r="A1075" s="18">
        <f ca="1">ROWS(【河南省药品监督管理局】:A1075)-1</f>
        <v>111</v>
      </c>
      <c r="B1075" s="11" t="s">
        <v>1871</v>
      </c>
      <c r="C1075" s="11" t="s">
        <v>1871</v>
      </c>
      <c r="D1075" s="18" t="s">
        <v>64</v>
      </c>
      <c r="E1075" s="11" t="s">
        <v>1872</v>
      </c>
      <c r="F1075" s="11" t="s">
        <v>1880</v>
      </c>
      <c r="G1075" s="18" t="s">
        <v>67</v>
      </c>
      <c r="H1075" s="11" t="s">
        <v>5</v>
      </c>
    </row>
    <row r="1076" hidden="1" customHeight="1" spans="1:8">
      <c r="A1076" s="18">
        <f ca="1">ROWS(【河南省药品监督管理局】:A1076)-1</f>
        <v>112</v>
      </c>
      <c r="B1076" s="11" t="s">
        <v>1871</v>
      </c>
      <c r="C1076" s="11" t="s">
        <v>1871</v>
      </c>
      <c r="D1076" s="18" t="s">
        <v>64</v>
      </c>
      <c r="E1076" s="11" t="s">
        <v>1872</v>
      </c>
      <c r="F1076" s="11" t="s">
        <v>1881</v>
      </c>
      <c r="G1076" s="18" t="s">
        <v>67</v>
      </c>
      <c r="H1076" s="11" t="s">
        <v>5</v>
      </c>
    </row>
    <row r="1077" hidden="1" customHeight="1" spans="1:8">
      <c r="A1077" s="18">
        <f ca="1">ROWS(【河南省药品监督管理局】:A1077)-1</f>
        <v>113</v>
      </c>
      <c r="B1077" s="11" t="s">
        <v>1871</v>
      </c>
      <c r="C1077" s="11" t="s">
        <v>1871</v>
      </c>
      <c r="D1077" s="18" t="s">
        <v>64</v>
      </c>
      <c r="E1077" s="11" t="s">
        <v>1872</v>
      </c>
      <c r="F1077" s="11" t="s">
        <v>1882</v>
      </c>
      <c r="G1077" s="18" t="s">
        <v>67</v>
      </c>
      <c r="H1077" s="11" t="s">
        <v>5</v>
      </c>
    </row>
    <row r="1078" hidden="1" customHeight="1" spans="1:8">
      <c r="A1078" s="18">
        <f ca="1">ROWS(【河南省药品监督管理局】:A1078)-1</f>
        <v>114</v>
      </c>
      <c r="B1078" s="23" t="s">
        <v>1871</v>
      </c>
      <c r="C1078" s="23" t="s">
        <v>1871</v>
      </c>
      <c r="D1078" s="23" t="s">
        <v>64</v>
      </c>
      <c r="E1078" s="23" t="s">
        <v>1883</v>
      </c>
      <c r="F1078" s="23" t="s">
        <v>1884</v>
      </c>
      <c r="G1078" s="23" t="s">
        <v>67</v>
      </c>
      <c r="H1078" s="23" t="s">
        <v>5</v>
      </c>
    </row>
    <row r="1079" hidden="1" customHeight="1" spans="1:8">
      <c r="A1079" s="18">
        <f ca="1">ROWS(【河南省药品监督管理局】:A1079)-1</f>
        <v>115</v>
      </c>
      <c r="B1079" s="11" t="s">
        <v>1871</v>
      </c>
      <c r="C1079" s="11" t="s">
        <v>1871</v>
      </c>
      <c r="D1079" s="18" t="s">
        <v>64</v>
      </c>
      <c r="E1079" s="11" t="s">
        <v>1872</v>
      </c>
      <c r="F1079" s="11" t="s">
        <v>1885</v>
      </c>
      <c r="G1079" s="18" t="s">
        <v>67</v>
      </c>
      <c r="H1079" s="11" t="s">
        <v>5</v>
      </c>
    </row>
    <row r="1080" hidden="1" customHeight="1" spans="1:8">
      <c r="A1080" s="18">
        <f ca="1">ROWS(【河南省药品监督管理局】:A1080)-1</f>
        <v>116</v>
      </c>
      <c r="B1080" s="11" t="s">
        <v>1871</v>
      </c>
      <c r="C1080" s="11" t="s">
        <v>1871</v>
      </c>
      <c r="D1080" s="18" t="s">
        <v>64</v>
      </c>
      <c r="E1080" s="11" t="s">
        <v>1872</v>
      </c>
      <c r="F1080" s="11" t="s">
        <v>1886</v>
      </c>
      <c r="G1080" s="18" t="s">
        <v>67</v>
      </c>
      <c r="H1080" s="11" t="s">
        <v>5</v>
      </c>
    </row>
    <row r="1081" hidden="1" customHeight="1" spans="1:8">
      <c r="A1081" s="18">
        <f ca="1">ROWS(【河南省药品监督管理局】:A1081)-1</f>
        <v>117</v>
      </c>
      <c r="B1081" s="11" t="s">
        <v>1871</v>
      </c>
      <c r="C1081" s="11" t="s">
        <v>1871</v>
      </c>
      <c r="D1081" s="18" t="s">
        <v>64</v>
      </c>
      <c r="E1081" s="11" t="s">
        <v>1872</v>
      </c>
      <c r="F1081" s="11" t="s">
        <v>1887</v>
      </c>
      <c r="G1081" s="18" t="s">
        <v>67</v>
      </c>
      <c r="H1081" s="11" t="s">
        <v>5</v>
      </c>
    </row>
    <row r="1082" hidden="1" customHeight="1" spans="1:8">
      <c r="A1082" s="18">
        <f ca="1">ROWS(【河南省药品监督管理局】:A1082)-1</f>
        <v>118</v>
      </c>
      <c r="B1082" s="11" t="s">
        <v>1871</v>
      </c>
      <c r="C1082" s="11" t="s">
        <v>1871</v>
      </c>
      <c r="D1082" s="18" t="s">
        <v>64</v>
      </c>
      <c r="E1082" s="11" t="s">
        <v>1872</v>
      </c>
      <c r="F1082" s="11" t="s">
        <v>1888</v>
      </c>
      <c r="G1082" s="18" t="s">
        <v>67</v>
      </c>
      <c r="H1082" s="11" t="s">
        <v>5</v>
      </c>
    </row>
    <row r="1083" hidden="1" customHeight="1" spans="1:8">
      <c r="A1083" s="18">
        <f ca="1">ROWS(【河南省药品监督管理局】:A1083)-1</f>
        <v>119</v>
      </c>
      <c r="B1083" s="11" t="s">
        <v>1871</v>
      </c>
      <c r="C1083" s="11" t="s">
        <v>1871</v>
      </c>
      <c r="D1083" s="18" t="s">
        <v>64</v>
      </c>
      <c r="E1083" s="11" t="s">
        <v>1872</v>
      </c>
      <c r="F1083" s="11" t="s">
        <v>1889</v>
      </c>
      <c r="G1083" s="18" t="s">
        <v>67</v>
      </c>
      <c r="H1083" s="11" t="s">
        <v>5</v>
      </c>
    </row>
    <row r="1084" hidden="1" customHeight="1" spans="1:8">
      <c r="A1084" s="18">
        <f ca="1">ROWS(【河南省药品监督管理局】:A1084)-1</f>
        <v>120</v>
      </c>
      <c r="B1084" s="11" t="s">
        <v>1871</v>
      </c>
      <c r="C1084" s="11" t="s">
        <v>1871</v>
      </c>
      <c r="D1084" s="18" t="s">
        <v>64</v>
      </c>
      <c r="E1084" s="11" t="s">
        <v>1872</v>
      </c>
      <c r="F1084" s="11" t="s">
        <v>1890</v>
      </c>
      <c r="G1084" s="18" t="s">
        <v>67</v>
      </c>
      <c r="H1084" s="11" t="s">
        <v>5</v>
      </c>
    </row>
    <row r="1085" hidden="1" customHeight="1" spans="1:8">
      <c r="A1085" s="18">
        <f ca="1">ROWS(【河南省药品监督管理局】:A1085)-1</f>
        <v>121</v>
      </c>
      <c r="B1085" s="11" t="s">
        <v>1871</v>
      </c>
      <c r="C1085" s="11" t="s">
        <v>1871</v>
      </c>
      <c r="D1085" s="18" t="s">
        <v>64</v>
      </c>
      <c r="E1085" s="11" t="s">
        <v>1872</v>
      </c>
      <c r="F1085" s="11" t="s">
        <v>1891</v>
      </c>
      <c r="G1085" s="18" t="s">
        <v>67</v>
      </c>
      <c r="H1085" s="11" t="s">
        <v>5</v>
      </c>
    </row>
    <row r="1086" hidden="1" customHeight="1" spans="1:8">
      <c r="A1086" s="18">
        <f ca="1">ROWS(【河南省药品监督管理局】:A1086)-1</f>
        <v>122</v>
      </c>
      <c r="B1086" s="11" t="s">
        <v>1892</v>
      </c>
      <c r="C1086" s="11" t="s">
        <v>1892</v>
      </c>
      <c r="D1086" s="11" t="s">
        <v>64</v>
      </c>
      <c r="E1086" s="11" t="s">
        <v>1893</v>
      </c>
      <c r="F1086" s="11" t="s">
        <v>1894</v>
      </c>
      <c r="G1086" s="18" t="s">
        <v>67</v>
      </c>
      <c r="H1086" s="11" t="s">
        <v>5</v>
      </c>
    </row>
    <row r="1087" hidden="1" customHeight="1" spans="1:8">
      <c r="A1087" s="18">
        <f ca="1">ROWS(【河南省药品监督管理局】:A1087)-1</f>
        <v>123</v>
      </c>
      <c r="B1087" s="11" t="s">
        <v>1892</v>
      </c>
      <c r="C1087" s="11" t="s">
        <v>1892</v>
      </c>
      <c r="D1087" s="11" t="s">
        <v>64</v>
      </c>
      <c r="E1087" s="11" t="s">
        <v>1893</v>
      </c>
      <c r="F1087" s="11" t="s">
        <v>1895</v>
      </c>
      <c r="G1087" s="18" t="s">
        <v>67</v>
      </c>
      <c r="H1087" s="11" t="s">
        <v>5</v>
      </c>
    </row>
    <row r="1088" hidden="1" customHeight="1" spans="1:8">
      <c r="A1088" s="18">
        <f ca="1">ROWS(【河南省药品监督管理局】:A1088)-1</f>
        <v>124</v>
      </c>
      <c r="B1088" s="11" t="s">
        <v>1892</v>
      </c>
      <c r="C1088" s="11" t="s">
        <v>1892</v>
      </c>
      <c r="D1088" s="11" t="s">
        <v>64</v>
      </c>
      <c r="E1088" s="11" t="s">
        <v>1893</v>
      </c>
      <c r="F1088" s="11" t="s">
        <v>1896</v>
      </c>
      <c r="G1088" s="18" t="s">
        <v>67</v>
      </c>
      <c r="H1088" s="11" t="s">
        <v>5</v>
      </c>
    </row>
    <row r="1089" hidden="1" customHeight="1" spans="1:8">
      <c r="A1089" s="18">
        <f ca="1">ROWS(【河南省药品监督管理局】:A1089)-1</f>
        <v>125</v>
      </c>
      <c r="B1089" s="11" t="s">
        <v>1892</v>
      </c>
      <c r="C1089" s="11" t="s">
        <v>1892</v>
      </c>
      <c r="D1089" s="11" t="s">
        <v>64</v>
      </c>
      <c r="E1089" s="11" t="s">
        <v>1893</v>
      </c>
      <c r="F1089" s="11" t="s">
        <v>1897</v>
      </c>
      <c r="G1089" s="18" t="s">
        <v>67</v>
      </c>
      <c r="H1089" s="11" t="s">
        <v>5</v>
      </c>
    </row>
    <row r="1090" hidden="1" customHeight="1" spans="1:8">
      <c r="A1090" s="18">
        <f ca="1">ROWS(【河南省药品监督管理局】:A1090)-1</f>
        <v>126</v>
      </c>
      <c r="B1090" s="11" t="s">
        <v>1892</v>
      </c>
      <c r="C1090" s="11" t="s">
        <v>1892</v>
      </c>
      <c r="D1090" s="11" t="s">
        <v>64</v>
      </c>
      <c r="E1090" s="11" t="s">
        <v>1893</v>
      </c>
      <c r="F1090" s="11" t="s">
        <v>1898</v>
      </c>
      <c r="G1090" s="18" t="s">
        <v>67</v>
      </c>
      <c r="H1090" s="11" t="s">
        <v>5</v>
      </c>
    </row>
    <row r="1091" hidden="1" customHeight="1" spans="1:8">
      <c r="A1091" s="18">
        <f ca="1">ROWS(【河南省药品监督管理局】:A1091)-1</f>
        <v>127</v>
      </c>
      <c r="B1091" s="11" t="s">
        <v>1892</v>
      </c>
      <c r="C1091" s="11" t="s">
        <v>1892</v>
      </c>
      <c r="D1091" s="11" t="s">
        <v>64</v>
      </c>
      <c r="E1091" s="11" t="s">
        <v>1893</v>
      </c>
      <c r="F1091" s="11" t="s">
        <v>1899</v>
      </c>
      <c r="G1091" s="18" t="s">
        <v>67</v>
      </c>
      <c r="H1091" s="11" t="s">
        <v>5</v>
      </c>
    </row>
    <row r="1092" hidden="1" customHeight="1" spans="1:8">
      <c r="A1092" s="18">
        <f ca="1">ROWS(【河南省药品监督管理局】:A1092)-1</f>
        <v>128</v>
      </c>
      <c r="B1092" s="11" t="s">
        <v>1892</v>
      </c>
      <c r="C1092" s="11" t="s">
        <v>1892</v>
      </c>
      <c r="D1092" s="11" t="s">
        <v>64</v>
      </c>
      <c r="E1092" s="11" t="s">
        <v>1893</v>
      </c>
      <c r="F1092" s="11" t="s">
        <v>1900</v>
      </c>
      <c r="G1092" s="18" t="s">
        <v>67</v>
      </c>
      <c r="H1092" s="11" t="s">
        <v>5</v>
      </c>
    </row>
    <row r="1093" hidden="1" customHeight="1" spans="1:8">
      <c r="A1093" s="18">
        <f ca="1">ROWS(【河南省药品监督管理局】:A1093)-1</f>
        <v>129</v>
      </c>
      <c r="B1093" s="11" t="s">
        <v>1892</v>
      </c>
      <c r="C1093" s="11" t="s">
        <v>1892</v>
      </c>
      <c r="D1093" s="11" t="s">
        <v>64</v>
      </c>
      <c r="E1093" s="11" t="s">
        <v>1893</v>
      </c>
      <c r="F1093" s="11" t="s">
        <v>1901</v>
      </c>
      <c r="G1093" s="18" t="s">
        <v>67</v>
      </c>
      <c r="H1093" s="11" t="s">
        <v>5</v>
      </c>
    </row>
    <row r="1094" hidden="1" customHeight="1" spans="1:8">
      <c r="A1094" s="18">
        <f ca="1">ROWS(【河南省药品监督管理局】:A1094)-1</f>
        <v>130</v>
      </c>
      <c r="B1094" s="11" t="s">
        <v>1892</v>
      </c>
      <c r="C1094" s="11" t="s">
        <v>1892</v>
      </c>
      <c r="D1094" s="11" t="s">
        <v>64</v>
      </c>
      <c r="E1094" s="11" t="s">
        <v>1893</v>
      </c>
      <c r="F1094" s="11" t="s">
        <v>1902</v>
      </c>
      <c r="G1094" s="18" t="s">
        <v>67</v>
      </c>
      <c r="H1094" s="11" t="s">
        <v>5</v>
      </c>
    </row>
    <row r="1095" hidden="1" customHeight="1" spans="1:8">
      <c r="A1095" s="18">
        <f ca="1">ROWS(【河南省药品监督管理局】:A1095)-1</f>
        <v>131</v>
      </c>
      <c r="B1095" s="11" t="s">
        <v>1892</v>
      </c>
      <c r="C1095" s="11" t="s">
        <v>1892</v>
      </c>
      <c r="D1095" s="11" t="s">
        <v>64</v>
      </c>
      <c r="E1095" s="11" t="s">
        <v>1893</v>
      </c>
      <c r="F1095" s="11" t="s">
        <v>1903</v>
      </c>
      <c r="G1095" s="18" t="s">
        <v>67</v>
      </c>
      <c r="H1095" s="11" t="s">
        <v>5</v>
      </c>
    </row>
    <row r="1096" hidden="1" customHeight="1" spans="1:8">
      <c r="A1096" s="18">
        <f ca="1">ROWS(【河南省药品监督管理局】:A1096)-1</f>
        <v>132</v>
      </c>
      <c r="B1096" s="11" t="s">
        <v>1892</v>
      </c>
      <c r="C1096" s="11" t="s">
        <v>1892</v>
      </c>
      <c r="D1096" s="11" t="s">
        <v>64</v>
      </c>
      <c r="E1096" s="11" t="s">
        <v>1893</v>
      </c>
      <c r="F1096" s="11" t="s">
        <v>1904</v>
      </c>
      <c r="G1096" s="18" t="s">
        <v>67</v>
      </c>
      <c r="H1096" s="11" t="s">
        <v>5</v>
      </c>
    </row>
    <row r="1097" hidden="1" customHeight="1" spans="1:8">
      <c r="A1097" s="18">
        <f ca="1">ROWS(【河南省药品监督管理局】:A1097)-1</f>
        <v>133</v>
      </c>
      <c r="B1097" s="11" t="s">
        <v>1892</v>
      </c>
      <c r="C1097" s="11" t="s">
        <v>1892</v>
      </c>
      <c r="D1097" s="11" t="s">
        <v>64</v>
      </c>
      <c r="E1097" s="11" t="s">
        <v>1893</v>
      </c>
      <c r="F1097" s="11" t="s">
        <v>1905</v>
      </c>
      <c r="G1097" s="18" t="s">
        <v>67</v>
      </c>
      <c r="H1097" s="11" t="s">
        <v>5</v>
      </c>
    </row>
    <row r="1098" hidden="1" customHeight="1" spans="1:8">
      <c r="A1098" s="18">
        <f ca="1">ROWS(【河南省药品监督管理局】:A1098)-1</f>
        <v>134</v>
      </c>
      <c r="B1098" s="11" t="s">
        <v>1892</v>
      </c>
      <c r="C1098" s="11" t="s">
        <v>1892</v>
      </c>
      <c r="D1098" s="11" t="s">
        <v>64</v>
      </c>
      <c r="E1098" s="11" t="s">
        <v>1893</v>
      </c>
      <c r="F1098" s="11" t="s">
        <v>1906</v>
      </c>
      <c r="G1098" s="18" t="s">
        <v>67</v>
      </c>
      <c r="H1098" s="11" t="s">
        <v>5</v>
      </c>
    </row>
    <row r="1099" hidden="1" customHeight="1" spans="1:8">
      <c r="A1099" s="18">
        <f ca="1">ROWS(【河南省药品监督管理局】:A1099)-1</f>
        <v>135</v>
      </c>
      <c r="B1099" s="23" t="s">
        <v>1907</v>
      </c>
      <c r="C1099" s="23" t="s">
        <v>1907</v>
      </c>
      <c r="D1099" s="23" t="s">
        <v>64</v>
      </c>
      <c r="E1099" s="23" t="s">
        <v>1908</v>
      </c>
      <c r="F1099" s="23" t="s">
        <v>1909</v>
      </c>
      <c r="G1099" s="95" t="s">
        <v>67</v>
      </c>
      <c r="H1099" s="23" t="s">
        <v>5</v>
      </c>
    </row>
    <row r="1100" hidden="1" customHeight="1" spans="1:8">
      <c r="A1100" s="18">
        <f ca="1">ROWS(【河南省药品监督管理局】:A1100)-1</f>
        <v>136</v>
      </c>
      <c r="B1100" s="23" t="s">
        <v>1907</v>
      </c>
      <c r="C1100" s="23" t="s">
        <v>1907</v>
      </c>
      <c r="D1100" s="23" t="s">
        <v>64</v>
      </c>
      <c r="E1100" s="23" t="s">
        <v>1908</v>
      </c>
      <c r="F1100" s="23" t="s">
        <v>1910</v>
      </c>
      <c r="G1100" s="95" t="s">
        <v>67</v>
      </c>
      <c r="H1100" s="23" t="s">
        <v>5</v>
      </c>
    </row>
    <row r="1101" hidden="1" customHeight="1" spans="1:8">
      <c r="A1101" s="18">
        <f ca="1">ROWS(【河南省药品监督管理局】:A1101)-1</f>
        <v>137</v>
      </c>
      <c r="B1101" s="11" t="s">
        <v>1907</v>
      </c>
      <c r="C1101" s="11" t="s">
        <v>1907</v>
      </c>
      <c r="D1101" s="11" t="s">
        <v>64</v>
      </c>
      <c r="E1101" s="11" t="s">
        <v>1908</v>
      </c>
      <c r="F1101" s="11" t="s">
        <v>1911</v>
      </c>
      <c r="G1101" s="18" t="s">
        <v>67</v>
      </c>
      <c r="H1101" s="11" t="s">
        <v>5</v>
      </c>
    </row>
    <row r="1102" hidden="1" customHeight="1" spans="1:8">
      <c r="A1102" s="18">
        <f ca="1">ROWS(【河南省药品监督管理局】:A1102)-1</f>
        <v>138</v>
      </c>
      <c r="B1102" s="11" t="s">
        <v>1907</v>
      </c>
      <c r="C1102" s="11" t="s">
        <v>1907</v>
      </c>
      <c r="D1102" s="11" t="s">
        <v>64</v>
      </c>
      <c r="E1102" s="11" t="s">
        <v>1908</v>
      </c>
      <c r="F1102" s="11" t="s">
        <v>1912</v>
      </c>
      <c r="G1102" s="18" t="s">
        <v>67</v>
      </c>
      <c r="H1102" s="11" t="s">
        <v>5</v>
      </c>
    </row>
    <row r="1103" hidden="1" customHeight="1" spans="1:8">
      <c r="A1103" s="18">
        <f ca="1">ROWS(【河南省药品监督管理局】:A1103)-1</f>
        <v>139</v>
      </c>
      <c r="B1103" s="11" t="s">
        <v>1907</v>
      </c>
      <c r="C1103" s="11" t="s">
        <v>1907</v>
      </c>
      <c r="D1103" s="11" t="s">
        <v>64</v>
      </c>
      <c r="E1103" s="11" t="s">
        <v>1908</v>
      </c>
      <c r="F1103" s="11" t="s">
        <v>1913</v>
      </c>
      <c r="G1103" s="18" t="s">
        <v>67</v>
      </c>
      <c r="H1103" s="11" t="s">
        <v>5</v>
      </c>
    </row>
    <row r="1104" hidden="1" customHeight="1" spans="1:8">
      <c r="A1104" s="18">
        <f ca="1">ROWS(【河南省药品监督管理局】:A1104)-1</f>
        <v>140</v>
      </c>
      <c r="B1104" s="11" t="s">
        <v>1907</v>
      </c>
      <c r="C1104" s="11" t="s">
        <v>1907</v>
      </c>
      <c r="D1104" s="11" t="s">
        <v>64</v>
      </c>
      <c r="E1104" s="11" t="s">
        <v>1908</v>
      </c>
      <c r="F1104" s="11" t="s">
        <v>1914</v>
      </c>
      <c r="G1104" s="18" t="s">
        <v>67</v>
      </c>
      <c r="H1104" s="11" t="s">
        <v>5</v>
      </c>
    </row>
    <row r="1105" hidden="1" customHeight="1" spans="1:8">
      <c r="A1105" s="18">
        <f ca="1">ROWS(【河南省药品监督管理局】:A1105)-1</f>
        <v>141</v>
      </c>
      <c r="B1105" s="11" t="s">
        <v>1907</v>
      </c>
      <c r="C1105" s="11" t="s">
        <v>1907</v>
      </c>
      <c r="D1105" s="11" t="s">
        <v>64</v>
      </c>
      <c r="E1105" s="11" t="s">
        <v>1908</v>
      </c>
      <c r="F1105" s="11" t="s">
        <v>1915</v>
      </c>
      <c r="G1105" s="18" t="s">
        <v>67</v>
      </c>
      <c r="H1105" s="11" t="s">
        <v>5</v>
      </c>
    </row>
    <row r="1106" hidden="1" customHeight="1" spans="1:8">
      <c r="A1106" s="18">
        <f ca="1">ROWS(【河南省药品监督管理局】:A1106)-1</f>
        <v>142</v>
      </c>
      <c r="B1106" s="11" t="s">
        <v>1907</v>
      </c>
      <c r="C1106" s="11" t="s">
        <v>1907</v>
      </c>
      <c r="D1106" s="11" t="s">
        <v>64</v>
      </c>
      <c r="E1106" s="11" t="s">
        <v>1908</v>
      </c>
      <c r="F1106" s="11" t="s">
        <v>1916</v>
      </c>
      <c r="G1106" s="18" t="s">
        <v>67</v>
      </c>
      <c r="H1106" s="11" t="s">
        <v>5</v>
      </c>
    </row>
    <row r="1107" hidden="1" customHeight="1" spans="1:8">
      <c r="A1107" s="18">
        <f ca="1">ROWS(【河南省药品监督管理局】:A1107)-1</f>
        <v>143</v>
      </c>
      <c r="B1107" s="11" t="s">
        <v>1907</v>
      </c>
      <c r="C1107" s="11" t="s">
        <v>1907</v>
      </c>
      <c r="D1107" s="11" t="s">
        <v>64</v>
      </c>
      <c r="E1107" s="11" t="s">
        <v>1908</v>
      </c>
      <c r="F1107" s="11" t="s">
        <v>1917</v>
      </c>
      <c r="G1107" s="18" t="s">
        <v>67</v>
      </c>
      <c r="H1107" s="11" t="s">
        <v>5</v>
      </c>
    </row>
    <row r="1108" hidden="1" customHeight="1" spans="1:8">
      <c r="A1108" s="18">
        <f ca="1">ROWS(【河南省药品监督管理局】:A1108)-1</f>
        <v>144</v>
      </c>
      <c r="B1108" s="11" t="s">
        <v>1907</v>
      </c>
      <c r="C1108" s="11" t="s">
        <v>1907</v>
      </c>
      <c r="D1108" s="11" t="s">
        <v>64</v>
      </c>
      <c r="E1108" s="11" t="s">
        <v>1908</v>
      </c>
      <c r="F1108" s="11" t="s">
        <v>1918</v>
      </c>
      <c r="G1108" s="18" t="s">
        <v>67</v>
      </c>
      <c r="H1108" s="11" t="s">
        <v>5</v>
      </c>
    </row>
    <row r="1109" hidden="1" customHeight="1" spans="1:8">
      <c r="A1109" s="18">
        <f ca="1">ROWS(【河南省药品监督管理局】:A1109)-1</f>
        <v>145</v>
      </c>
      <c r="B1109" s="11" t="s">
        <v>1907</v>
      </c>
      <c r="C1109" s="11" t="s">
        <v>1907</v>
      </c>
      <c r="D1109" s="11" t="s">
        <v>64</v>
      </c>
      <c r="E1109" s="11" t="s">
        <v>1908</v>
      </c>
      <c r="F1109" s="11" t="s">
        <v>1919</v>
      </c>
      <c r="G1109" s="18" t="s">
        <v>67</v>
      </c>
      <c r="H1109" s="11" t="s">
        <v>5</v>
      </c>
    </row>
    <row r="1110" hidden="1" customHeight="1" spans="1:8">
      <c r="A1110" s="18">
        <f ca="1">ROWS(【河南省药品监督管理局】:A1110)-1</f>
        <v>146</v>
      </c>
      <c r="B1110" s="23" t="s">
        <v>1907</v>
      </c>
      <c r="C1110" s="23" t="s">
        <v>1907</v>
      </c>
      <c r="D1110" s="23" t="s">
        <v>64</v>
      </c>
      <c r="E1110" s="23" t="s">
        <v>1908</v>
      </c>
      <c r="F1110" s="23" t="s">
        <v>1920</v>
      </c>
      <c r="G1110" s="95" t="s">
        <v>67</v>
      </c>
      <c r="H1110" s="23" t="s">
        <v>5</v>
      </c>
    </row>
    <row r="1111" hidden="1" customHeight="1" spans="1:8">
      <c r="A1111" s="18">
        <f ca="1">ROWS(【河南省药品监督管理局】:A1111)-1</f>
        <v>147</v>
      </c>
      <c r="B1111" s="23" t="s">
        <v>1907</v>
      </c>
      <c r="C1111" s="23" t="s">
        <v>1907</v>
      </c>
      <c r="D1111" s="23" t="s">
        <v>64</v>
      </c>
      <c r="E1111" s="23" t="s">
        <v>1908</v>
      </c>
      <c r="F1111" s="23" t="s">
        <v>1921</v>
      </c>
      <c r="G1111" s="95" t="s">
        <v>67</v>
      </c>
      <c r="H1111" s="23" t="s">
        <v>5</v>
      </c>
    </row>
    <row r="1112" hidden="1" customHeight="1" spans="1:8">
      <c r="A1112" s="18">
        <f ca="1">ROWS(【河南省药品监督管理局】:A1112)-1</f>
        <v>148</v>
      </c>
      <c r="B1112" s="11" t="s">
        <v>1907</v>
      </c>
      <c r="C1112" s="11" t="s">
        <v>1907</v>
      </c>
      <c r="D1112" s="11" t="s">
        <v>64</v>
      </c>
      <c r="E1112" s="11" t="s">
        <v>1908</v>
      </c>
      <c r="F1112" s="11" t="s">
        <v>1922</v>
      </c>
      <c r="G1112" s="18" t="s">
        <v>67</v>
      </c>
      <c r="H1112" s="11" t="s">
        <v>5</v>
      </c>
    </row>
    <row r="1113" hidden="1" customHeight="1" spans="1:8">
      <c r="A1113" s="18">
        <f ca="1">ROWS(【河南省药品监督管理局】:A1113)-1</f>
        <v>149</v>
      </c>
      <c r="B1113" s="11" t="s">
        <v>1923</v>
      </c>
      <c r="C1113" s="11" t="s">
        <v>1923</v>
      </c>
      <c r="D1113" s="11" t="s">
        <v>98</v>
      </c>
      <c r="E1113" s="11" t="s">
        <v>1924</v>
      </c>
      <c r="F1113" s="11" t="s">
        <v>1923</v>
      </c>
      <c r="G1113" s="18" t="s">
        <v>67</v>
      </c>
      <c r="H1113" s="11" t="s">
        <v>5</v>
      </c>
    </row>
    <row r="1114" hidden="1" customHeight="1" spans="1:8">
      <c r="A1114" s="18">
        <f ca="1">ROWS(【河南省药品监督管理局】:A1114)-1</f>
        <v>150</v>
      </c>
      <c r="B1114" s="11" t="s">
        <v>1923</v>
      </c>
      <c r="C1114" s="11" t="s">
        <v>1923</v>
      </c>
      <c r="D1114" s="11" t="s">
        <v>98</v>
      </c>
      <c r="E1114" s="11" t="s">
        <v>1924</v>
      </c>
      <c r="F1114" s="11" t="s">
        <v>1925</v>
      </c>
      <c r="G1114" s="18" t="s">
        <v>67</v>
      </c>
      <c r="H1114" s="11" t="s">
        <v>5</v>
      </c>
    </row>
    <row r="1115" hidden="1" customHeight="1" spans="1:8">
      <c r="A1115" s="18">
        <f ca="1">ROWS(【河南省药品监督管理局】:A1115)-1</f>
        <v>151</v>
      </c>
      <c r="B1115" s="11" t="s">
        <v>1926</v>
      </c>
      <c r="C1115" s="11" t="s">
        <v>1926</v>
      </c>
      <c r="D1115" s="11" t="s">
        <v>64</v>
      </c>
      <c r="E1115" s="11" t="s">
        <v>1927</v>
      </c>
      <c r="F1115" s="11" t="s">
        <v>1928</v>
      </c>
      <c r="G1115" s="18" t="s">
        <v>67</v>
      </c>
      <c r="H1115" s="11" t="s">
        <v>5</v>
      </c>
    </row>
    <row r="1116" hidden="1" customHeight="1" spans="1:8">
      <c r="A1116" s="18">
        <f ca="1">ROWS(【河南省药品监督管理局】:A1116)-1</f>
        <v>152</v>
      </c>
      <c r="B1116" s="11" t="s">
        <v>1926</v>
      </c>
      <c r="C1116" s="11" t="s">
        <v>1926</v>
      </c>
      <c r="D1116" s="11" t="s">
        <v>64</v>
      </c>
      <c r="E1116" s="11" t="s">
        <v>1927</v>
      </c>
      <c r="F1116" s="11" t="s">
        <v>1929</v>
      </c>
      <c r="G1116" s="18" t="s">
        <v>67</v>
      </c>
      <c r="H1116" s="11" t="s">
        <v>5</v>
      </c>
    </row>
    <row r="1117" hidden="1" customHeight="1" spans="1:8">
      <c r="A1117" s="18">
        <f ca="1">ROWS(【河南省药品监督管理局】:A1117)-1</f>
        <v>153</v>
      </c>
      <c r="B1117" s="11" t="s">
        <v>1926</v>
      </c>
      <c r="C1117" s="11" t="s">
        <v>1926</v>
      </c>
      <c r="D1117" s="11" t="s">
        <v>64</v>
      </c>
      <c r="E1117" s="11" t="s">
        <v>1927</v>
      </c>
      <c r="F1117" s="11" t="s">
        <v>1930</v>
      </c>
      <c r="G1117" s="18" t="s">
        <v>67</v>
      </c>
      <c r="H1117" s="11" t="s">
        <v>5</v>
      </c>
    </row>
    <row r="1118" hidden="1" customHeight="1" spans="1:8">
      <c r="A1118" s="18">
        <f ca="1">ROWS(【河南省药品监督管理局】:A1118)-1</f>
        <v>154</v>
      </c>
      <c r="B1118" s="11" t="s">
        <v>1926</v>
      </c>
      <c r="C1118" s="11" t="s">
        <v>1926</v>
      </c>
      <c r="D1118" s="11" t="s">
        <v>64</v>
      </c>
      <c r="E1118" s="11" t="s">
        <v>1927</v>
      </c>
      <c r="F1118" s="11" t="s">
        <v>1931</v>
      </c>
      <c r="G1118" s="18" t="s">
        <v>67</v>
      </c>
      <c r="H1118" s="11" t="s">
        <v>5</v>
      </c>
    </row>
    <row r="1119" hidden="1" customHeight="1" spans="1:8">
      <c r="A1119" s="18">
        <f ca="1">ROWS(【河南省药品监督管理局】:A1119)-1</f>
        <v>155</v>
      </c>
      <c r="B1119" s="11" t="s">
        <v>1926</v>
      </c>
      <c r="C1119" s="11" t="s">
        <v>1926</v>
      </c>
      <c r="D1119" s="11" t="s">
        <v>64</v>
      </c>
      <c r="E1119" s="11" t="s">
        <v>1927</v>
      </c>
      <c r="F1119" s="11" t="s">
        <v>1932</v>
      </c>
      <c r="G1119" s="18" t="s">
        <v>67</v>
      </c>
      <c r="H1119" s="11" t="s">
        <v>5</v>
      </c>
    </row>
    <row r="1120" hidden="1" customHeight="1" spans="1:8">
      <c r="A1120" s="18">
        <f ca="1">ROWS(【河南省药品监督管理局】:A1120)-1</f>
        <v>156</v>
      </c>
      <c r="B1120" s="11" t="s">
        <v>1926</v>
      </c>
      <c r="C1120" s="11" t="s">
        <v>1926</v>
      </c>
      <c r="D1120" s="11" t="s">
        <v>64</v>
      </c>
      <c r="E1120" s="11" t="s">
        <v>1927</v>
      </c>
      <c r="F1120" s="11" t="s">
        <v>1933</v>
      </c>
      <c r="G1120" s="18" t="s">
        <v>67</v>
      </c>
      <c r="H1120" s="11" t="s">
        <v>5</v>
      </c>
    </row>
    <row r="1121" hidden="1" customHeight="1" spans="1:8">
      <c r="A1121" s="18">
        <f ca="1">ROWS(【河南省药品监督管理局】:A1121)-1</f>
        <v>157</v>
      </c>
      <c r="B1121" s="11" t="s">
        <v>1926</v>
      </c>
      <c r="C1121" s="11" t="s">
        <v>1926</v>
      </c>
      <c r="D1121" s="11" t="s">
        <v>64</v>
      </c>
      <c r="E1121" s="11" t="s">
        <v>1927</v>
      </c>
      <c r="F1121" s="11" t="s">
        <v>1934</v>
      </c>
      <c r="G1121" s="18" t="s">
        <v>67</v>
      </c>
      <c r="H1121" s="11" t="s">
        <v>5</v>
      </c>
    </row>
    <row r="1122" hidden="1" customHeight="1" spans="1:8">
      <c r="A1122" s="18">
        <f ca="1">ROWS(【河南省药品监督管理局】:A1122)-1</f>
        <v>158</v>
      </c>
      <c r="B1122" s="11" t="s">
        <v>1935</v>
      </c>
      <c r="C1122" s="11" t="s">
        <v>1935</v>
      </c>
      <c r="D1122" s="11" t="s">
        <v>64</v>
      </c>
      <c r="E1122" s="11" t="s">
        <v>1936</v>
      </c>
      <c r="F1122" s="11" t="s">
        <v>1935</v>
      </c>
      <c r="G1122" s="18" t="s">
        <v>67</v>
      </c>
      <c r="H1122" s="11" t="s">
        <v>5</v>
      </c>
    </row>
    <row r="1123" hidden="1" customHeight="1" spans="1:8">
      <c r="A1123" s="18">
        <f ca="1">ROWS(【河南省药品监督管理局】:A1123)-1</f>
        <v>159</v>
      </c>
      <c r="B1123" s="11" t="s">
        <v>1937</v>
      </c>
      <c r="C1123" s="11" t="s">
        <v>1937</v>
      </c>
      <c r="D1123" s="11" t="s">
        <v>64</v>
      </c>
      <c r="E1123" s="11" t="s">
        <v>1938</v>
      </c>
      <c r="F1123" s="11" t="s">
        <v>1939</v>
      </c>
      <c r="G1123" s="18" t="s">
        <v>67</v>
      </c>
      <c r="H1123" s="11" t="s">
        <v>5</v>
      </c>
    </row>
    <row r="1124" hidden="1" customHeight="1" spans="1:8">
      <c r="A1124" s="18">
        <f ca="1">ROWS(【河南省药品监督管理局】:A1124)-1</f>
        <v>160</v>
      </c>
      <c r="B1124" s="11" t="s">
        <v>1937</v>
      </c>
      <c r="C1124" s="11" t="s">
        <v>1937</v>
      </c>
      <c r="D1124" s="11" t="s">
        <v>64</v>
      </c>
      <c r="E1124" s="11" t="s">
        <v>1938</v>
      </c>
      <c r="F1124" s="11" t="s">
        <v>1940</v>
      </c>
      <c r="G1124" s="18" t="s">
        <v>67</v>
      </c>
      <c r="H1124" s="11" t="s">
        <v>5</v>
      </c>
    </row>
    <row r="1125" hidden="1" customHeight="1" spans="1:8">
      <c r="A1125" s="18">
        <f ca="1">ROWS(【河南省药品监督管理局】:A1125)-1</f>
        <v>161</v>
      </c>
      <c r="B1125" s="11" t="s">
        <v>1937</v>
      </c>
      <c r="C1125" s="11" t="s">
        <v>1937</v>
      </c>
      <c r="D1125" s="11" t="s">
        <v>64</v>
      </c>
      <c r="E1125" s="11" t="s">
        <v>1938</v>
      </c>
      <c r="F1125" s="11" t="s">
        <v>1941</v>
      </c>
      <c r="G1125" s="18" t="s">
        <v>67</v>
      </c>
      <c r="H1125" s="11" t="s">
        <v>5</v>
      </c>
    </row>
    <row r="1126" hidden="1" customHeight="1" spans="1:8">
      <c r="A1126" s="18">
        <f ca="1">ROWS(【河南省药品监督管理局】:A1126)-1</f>
        <v>162</v>
      </c>
      <c r="B1126" s="11" t="s">
        <v>1937</v>
      </c>
      <c r="C1126" s="11" t="s">
        <v>1937</v>
      </c>
      <c r="D1126" s="11" t="s">
        <v>64</v>
      </c>
      <c r="E1126" s="11" t="s">
        <v>1938</v>
      </c>
      <c r="F1126" s="11" t="s">
        <v>1942</v>
      </c>
      <c r="G1126" s="18" t="s">
        <v>67</v>
      </c>
      <c r="H1126" s="11" t="s">
        <v>5</v>
      </c>
    </row>
    <row r="1127" hidden="1" customHeight="1" spans="1:8">
      <c r="A1127" s="18">
        <f ca="1">ROWS(【河南省药品监督管理局】:A1127)-1</f>
        <v>163</v>
      </c>
      <c r="B1127" s="11" t="s">
        <v>1943</v>
      </c>
      <c r="C1127" s="11" t="s">
        <v>1943</v>
      </c>
      <c r="D1127" s="11" t="s">
        <v>64</v>
      </c>
      <c r="E1127" s="11" t="s">
        <v>1944</v>
      </c>
      <c r="F1127" s="11" t="s">
        <v>1943</v>
      </c>
      <c r="G1127" s="18" t="s">
        <v>67</v>
      </c>
      <c r="H1127" s="11" t="s">
        <v>5</v>
      </c>
    </row>
    <row r="1128" hidden="1" customHeight="1" spans="1:8">
      <c r="A1128" s="18">
        <f ca="1">ROWS(【河南省药品监督管理局】:A1128)-1</f>
        <v>164</v>
      </c>
      <c r="B1128" s="11" t="s">
        <v>1945</v>
      </c>
      <c r="C1128" s="11" t="s">
        <v>1945</v>
      </c>
      <c r="D1128" s="11" t="s">
        <v>98</v>
      </c>
      <c r="E1128" s="11" t="s">
        <v>1946</v>
      </c>
      <c r="F1128" s="11" t="s">
        <v>1945</v>
      </c>
      <c r="G1128" s="18" t="s">
        <v>67</v>
      </c>
      <c r="H1128" s="11" t="s">
        <v>5</v>
      </c>
    </row>
    <row r="1129" hidden="1" customHeight="1" spans="1:8">
      <c r="A1129" s="18">
        <f ca="1">ROWS(【河南省药品监督管理局】:A1129)-1</f>
        <v>165</v>
      </c>
      <c r="B1129" s="11" t="s">
        <v>1947</v>
      </c>
      <c r="C1129" s="11" t="s">
        <v>1947</v>
      </c>
      <c r="D1129" s="11" t="s">
        <v>64</v>
      </c>
      <c r="E1129" s="11" t="s">
        <v>1948</v>
      </c>
      <c r="F1129" s="11" t="s">
        <v>1949</v>
      </c>
      <c r="G1129" s="18" t="s">
        <v>67</v>
      </c>
      <c r="H1129" s="11" t="s">
        <v>5</v>
      </c>
    </row>
    <row r="1130" hidden="1" customHeight="1" spans="1:8">
      <c r="A1130" s="18">
        <f ca="1">ROWS(【河南省药品监督管理局】:A1130)-1</f>
        <v>166</v>
      </c>
      <c r="B1130" s="11" t="s">
        <v>1947</v>
      </c>
      <c r="C1130" s="11" t="s">
        <v>1947</v>
      </c>
      <c r="D1130" s="11" t="s">
        <v>64</v>
      </c>
      <c r="E1130" s="11" t="s">
        <v>1948</v>
      </c>
      <c r="F1130" s="11" t="s">
        <v>1950</v>
      </c>
      <c r="G1130" s="18" t="s">
        <v>67</v>
      </c>
      <c r="H1130" s="11" t="s">
        <v>5</v>
      </c>
    </row>
    <row r="1131" hidden="1" customHeight="1" spans="1:8">
      <c r="A1131" s="18">
        <f ca="1">ROWS(【河南省药品监督管理局】:A1131)-1</f>
        <v>167</v>
      </c>
      <c r="B1131" s="11" t="s">
        <v>1947</v>
      </c>
      <c r="C1131" s="11" t="s">
        <v>1947</v>
      </c>
      <c r="D1131" s="11" t="s">
        <v>64</v>
      </c>
      <c r="E1131" s="11" t="s">
        <v>1951</v>
      </c>
      <c r="F1131" s="11" t="s">
        <v>1952</v>
      </c>
      <c r="G1131" s="18" t="s">
        <v>67</v>
      </c>
      <c r="H1131" s="11" t="s">
        <v>5</v>
      </c>
    </row>
    <row r="1132" hidden="1" customHeight="1" spans="1:8">
      <c r="A1132" s="18">
        <f ca="1">ROWS(【河南省药品监督管理局】:A1132)-1</f>
        <v>168</v>
      </c>
      <c r="B1132" s="11" t="s">
        <v>1947</v>
      </c>
      <c r="C1132" s="11" t="s">
        <v>1947</v>
      </c>
      <c r="D1132" s="11" t="s">
        <v>64</v>
      </c>
      <c r="E1132" s="11" t="s">
        <v>1948</v>
      </c>
      <c r="F1132" s="11" t="s">
        <v>1953</v>
      </c>
      <c r="G1132" s="18" t="s">
        <v>67</v>
      </c>
      <c r="H1132" s="11" t="s">
        <v>5</v>
      </c>
    </row>
    <row r="1133" hidden="1" customHeight="1" spans="1:8">
      <c r="A1133" s="18">
        <f ca="1">ROWS(【河南省药品监督管理局】:A1133)-1</f>
        <v>169</v>
      </c>
      <c r="B1133" s="11" t="s">
        <v>1947</v>
      </c>
      <c r="C1133" s="11" t="s">
        <v>1947</v>
      </c>
      <c r="D1133" s="11" t="s">
        <v>64</v>
      </c>
      <c r="E1133" s="11" t="s">
        <v>1948</v>
      </c>
      <c r="F1133" s="11" t="s">
        <v>1954</v>
      </c>
      <c r="G1133" s="18" t="s">
        <v>67</v>
      </c>
      <c r="H1133" s="11" t="s">
        <v>5</v>
      </c>
    </row>
    <row r="1134" hidden="1" customHeight="1" spans="1:8">
      <c r="A1134" s="18">
        <f ca="1">ROWS(【河南省药品监督管理局】:A1134)-1</f>
        <v>170</v>
      </c>
      <c r="B1134" s="11" t="s">
        <v>1947</v>
      </c>
      <c r="C1134" s="11" t="s">
        <v>1947</v>
      </c>
      <c r="D1134" s="11" t="s">
        <v>64</v>
      </c>
      <c r="E1134" s="11" t="s">
        <v>1948</v>
      </c>
      <c r="F1134" s="11" t="s">
        <v>1955</v>
      </c>
      <c r="G1134" s="11" t="s">
        <v>67</v>
      </c>
      <c r="H1134" s="11" t="s">
        <v>5</v>
      </c>
    </row>
    <row r="1135" hidden="1" customHeight="1" spans="1:8">
      <c r="A1135" s="18">
        <f ca="1">ROWS(【河南省药品监督管理局】:A1135)-1</f>
        <v>171</v>
      </c>
      <c r="B1135" s="11" t="s">
        <v>1947</v>
      </c>
      <c r="C1135" s="11" t="s">
        <v>1947</v>
      </c>
      <c r="D1135" s="11" t="s">
        <v>64</v>
      </c>
      <c r="E1135" s="11" t="s">
        <v>1948</v>
      </c>
      <c r="F1135" s="11" t="s">
        <v>1956</v>
      </c>
      <c r="G1135" s="11" t="s">
        <v>67</v>
      </c>
      <c r="H1135" s="11" t="s">
        <v>5</v>
      </c>
    </row>
    <row r="1136" hidden="1" customHeight="1" spans="1:8">
      <c r="A1136" s="18">
        <f ca="1">ROWS(【河南省药品监督管理局】:A1136)-1</f>
        <v>172</v>
      </c>
      <c r="B1136" s="11" t="s">
        <v>1947</v>
      </c>
      <c r="C1136" s="11" t="s">
        <v>1947</v>
      </c>
      <c r="D1136" s="11" t="s">
        <v>64</v>
      </c>
      <c r="E1136" s="11" t="s">
        <v>1948</v>
      </c>
      <c r="F1136" s="11" t="s">
        <v>1957</v>
      </c>
      <c r="G1136" s="11" t="s">
        <v>67</v>
      </c>
      <c r="H1136" s="11" t="s">
        <v>5</v>
      </c>
    </row>
    <row r="1137" hidden="1" customHeight="1" spans="1:8">
      <c r="A1137" s="18">
        <f ca="1">ROWS(【河南省药品监督管理局】:A1137)-1</f>
        <v>173</v>
      </c>
      <c r="B1137" s="11" t="s">
        <v>1947</v>
      </c>
      <c r="C1137" s="11" t="s">
        <v>1947</v>
      </c>
      <c r="D1137" s="11" t="s">
        <v>64</v>
      </c>
      <c r="E1137" s="11" t="s">
        <v>1948</v>
      </c>
      <c r="F1137" s="11" t="s">
        <v>1958</v>
      </c>
      <c r="G1137" s="11" t="s">
        <v>67</v>
      </c>
      <c r="H1137" s="11" t="s">
        <v>5</v>
      </c>
    </row>
    <row r="1138" hidden="1" customHeight="1" spans="1:8">
      <c r="A1138" s="18">
        <f ca="1">ROWS(【河南省药品监督管理局】:A1138)-1</f>
        <v>174</v>
      </c>
      <c r="B1138" s="11" t="s">
        <v>1947</v>
      </c>
      <c r="C1138" s="11" t="s">
        <v>1947</v>
      </c>
      <c r="D1138" s="11" t="s">
        <v>64</v>
      </c>
      <c r="E1138" s="11" t="s">
        <v>1948</v>
      </c>
      <c r="F1138" s="11" t="s">
        <v>1959</v>
      </c>
      <c r="G1138" s="11" t="s">
        <v>67</v>
      </c>
      <c r="H1138" s="11" t="s">
        <v>5</v>
      </c>
    </row>
    <row r="1139" hidden="1" customHeight="1" spans="1:8">
      <c r="A1139" s="18">
        <f ca="1">ROWS(【河南省药品监督管理局】:A1139)-1</f>
        <v>175</v>
      </c>
      <c r="B1139" s="11" t="s">
        <v>1947</v>
      </c>
      <c r="C1139" s="11" t="s">
        <v>1947</v>
      </c>
      <c r="D1139" s="11" t="s">
        <v>64</v>
      </c>
      <c r="E1139" s="11" t="s">
        <v>1948</v>
      </c>
      <c r="F1139" s="11" t="s">
        <v>1960</v>
      </c>
      <c r="G1139" s="11" t="s">
        <v>67</v>
      </c>
      <c r="H1139" s="11" t="s">
        <v>5</v>
      </c>
    </row>
    <row r="1140" hidden="1" customHeight="1" spans="1:8">
      <c r="A1140" s="18">
        <f ca="1">ROWS(【河南省药品监督管理局】:A1140)-1</f>
        <v>176</v>
      </c>
      <c r="B1140" s="11" t="s">
        <v>1947</v>
      </c>
      <c r="C1140" s="11" t="s">
        <v>1947</v>
      </c>
      <c r="D1140" s="11" t="s">
        <v>64</v>
      </c>
      <c r="E1140" s="11" t="s">
        <v>1948</v>
      </c>
      <c r="F1140" s="11" t="s">
        <v>1961</v>
      </c>
      <c r="G1140" s="11" t="s">
        <v>67</v>
      </c>
      <c r="H1140" s="11" t="s">
        <v>5</v>
      </c>
    </row>
    <row r="1141" hidden="1" customHeight="1" spans="1:8">
      <c r="A1141" s="18">
        <f ca="1">ROWS(【河南省药品监督管理局】:A1141)-1</f>
        <v>177</v>
      </c>
      <c r="B1141" s="11" t="s">
        <v>1947</v>
      </c>
      <c r="C1141" s="11" t="s">
        <v>1947</v>
      </c>
      <c r="D1141" s="11" t="s">
        <v>64</v>
      </c>
      <c r="E1141" s="11" t="s">
        <v>1948</v>
      </c>
      <c r="F1141" s="11" t="s">
        <v>1962</v>
      </c>
      <c r="G1141" s="11" t="s">
        <v>67</v>
      </c>
      <c r="H1141" s="11" t="s">
        <v>5</v>
      </c>
    </row>
    <row r="1142" hidden="1" customHeight="1" spans="1:8">
      <c r="A1142" s="18">
        <f ca="1">ROWS(【河南省药品监督管理局】:A1142)-1</f>
        <v>178</v>
      </c>
      <c r="B1142" s="11" t="s">
        <v>1947</v>
      </c>
      <c r="C1142" s="11" t="s">
        <v>1947</v>
      </c>
      <c r="D1142" s="11" t="s">
        <v>64</v>
      </c>
      <c r="E1142" s="11" t="s">
        <v>1948</v>
      </c>
      <c r="F1142" s="11" t="s">
        <v>1963</v>
      </c>
      <c r="G1142" s="11" t="s">
        <v>67</v>
      </c>
      <c r="H1142" s="11" t="s">
        <v>5</v>
      </c>
    </row>
    <row r="1143" hidden="1" customHeight="1" spans="1:8">
      <c r="A1143" s="18">
        <f ca="1">ROWS(【河南省药品监督管理局】:A1143)-1</f>
        <v>179</v>
      </c>
      <c r="B1143" s="11" t="s">
        <v>1947</v>
      </c>
      <c r="C1143" s="11" t="s">
        <v>1947</v>
      </c>
      <c r="D1143" s="11" t="s">
        <v>64</v>
      </c>
      <c r="E1143" s="11" t="s">
        <v>1948</v>
      </c>
      <c r="F1143" s="11" t="s">
        <v>1964</v>
      </c>
      <c r="G1143" s="11" t="s">
        <v>67</v>
      </c>
      <c r="H1143" s="11" t="s">
        <v>5</v>
      </c>
    </row>
    <row r="1144" hidden="1" customHeight="1" spans="1:8">
      <c r="A1144" s="18">
        <f ca="1">ROWS(【河南省药品监督管理局】:A1144)-1</f>
        <v>180</v>
      </c>
      <c r="B1144" s="11" t="s">
        <v>1947</v>
      </c>
      <c r="C1144" s="11" t="s">
        <v>1947</v>
      </c>
      <c r="D1144" s="11" t="s">
        <v>64</v>
      </c>
      <c r="E1144" s="11" t="s">
        <v>1948</v>
      </c>
      <c r="F1144" s="11" t="s">
        <v>1965</v>
      </c>
      <c r="G1144" s="11" t="s">
        <v>67</v>
      </c>
      <c r="H1144" s="11" t="s">
        <v>5</v>
      </c>
    </row>
    <row r="1145" hidden="1" customHeight="1" spans="1:8">
      <c r="A1145" s="18">
        <f ca="1">ROWS(【河南省药品监督管理局】:A1145)-1</f>
        <v>181</v>
      </c>
      <c r="B1145" s="11" t="s">
        <v>1947</v>
      </c>
      <c r="C1145" s="11" t="s">
        <v>1947</v>
      </c>
      <c r="D1145" s="11" t="s">
        <v>64</v>
      </c>
      <c r="E1145" s="11" t="s">
        <v>1948</v>
      </c>
      <c r="F1145" s="11" t="s">
        <v>1966</v>
      </c>
      <c r="G1145" s="11" t="s">
        <v>67</v>
      </c>
      <c r="H1145" s="11" t="s">
        <v>5</v>
      </c>
    </row>
    <row r="1146" hidden="1" customHeight="1" spans="1:8">
      <c r="A1146" s="18">
        <f ca="1">ROWS(【河南省药品监督管理局】:A1146)-1</f>
        <v>182</v>
      </c>
      <c r="B1146" s="11" t="s">
        <v>1947</v>
      </c>
      <c r="C1146" s="11" t="s">
        <v>1947</v>
      </c>
      <c r="D1146" s="11" t="s">
        <v>64</v>
      </c>
      <c r="E1146" s="11" t="s">
        <v>1948</v>
      </c>
      <c r="F1146" s="11" t="s">
        <v>1967</v>
      </c>
      <c r="G1146" s="11" t="s">
        <v>67</v>
      </c>
      <c r="H1146" s="11" t="s">
        <v>5</v>
      </c>
    </row>
    <row r="1147" hidden="1" customHeight="1" spans="1:8">
      <c r="A1147" s="18">
        <f ca="1">ROWS(【河南省药品监督管理局】:A1147)-1</f>
        <v>183</v>
      </c>
      <c r="B1147" s="11" t="s">
        <v>1947</v>
      </c>
      <c r="C1147" s="11" t="s">
        <v>1947</v>
      </c>
      <c r="D1147" s="11" t="s">
        <v>64</v>
      </c>
      <c r="E1147" s="11" t="s">
        <v>1968</v>
      </c>
      <c r="F1147" s="11" t="s">
        <v>1969</v>
      </c>
      <c r="G1147" s="11" t="s">
        <v>67</v>
      </c>
      <c r="H1147" s="11" t="s">
        <v>5</v>
      </c>
    </row>
    <row r="1148" hidden="1" customHeight="1" spans="1:8">
      <c r="A1148" s="18">
        <f ca="1">ROWS(【河南省药品监督管理局】:A1148)-1</f>
        <v>184</v>
      </c>
      <c r="B1148" s="11" t="s">
        <v>1970</v>
      </c>
      <c r="C1148" s="11" t="s">
        <v>1970</v>
      </c>
      <c r="D1148" s="11" t="s">
        <v>98</v>
      </c>
      <c r="E1148" s="11" t="s">
        <v>1971</v>
      </c>
      <c r="F1148" s="11" t="s">
        <v>1970</v>
      </c>
      <c r="G1148" s="11" t="s">
        <v>67</v>
      </c>
      <c r="H1148" s="11" t="s">
        <v>5</v>
      </c>
    </row>
    <row r="1149" hidden="1" customHeight="1" spans="1:8">
      <c r="A1149" s="18">
        <f ca="1">ROWS(【河南省药品监督管理局】:A1149)-1</f>
        <v>185</v>
      </c>
      <c r="B1149" s="11" t="s">
        <v>1972</v>
      </c>
      <c r="C1149" s="11" t="s">
        <v>1972</v>
      </c>
      <c r="D1149" s="11" t="s">
        <v>98</v>
      </c>
      <c r="E1149" s="11" t="s">
        <v>1973</v>
      </c>
      <c r="F1149" s="11" t="s">
        <v>1972</v>
      </c>
      <c r="G1149" s="11" t="s">
        <v>67</v>
      </c>
      <c r="H1149" s="11" t="s">
        <v>5</v>
      </c>
    </row>
    <row r="1150" hidden="1" customHeight="1" spans="1:8">
      <c r="A1150" s="18">
        <f ca="1">ROWS(【河南省药品监督管理局】:A1150)-1</f>
        <v>186</v>
      </c>
      <c r="B1150" s="11" t="s">
        <v>1974</v>
      </c>
      <c r="C1150" s="11" t="s">
        <v>1974</v>
      </c>
      <c r="D1150" s="11" t="s">
        <v>98</v>
      </c>
      <c r="E1150" s="11" t="s">
        <v>1975</v>
      </c>
      <c r="F1150" s="11" t="s">
        <v>1974</v>
      </c>
      <c r="G1150" s="11" t="s">
        <v>67</v>
      </c>
      <c r="H1150" s="11" t="s">
        <v>5</v>
      </c>
    </row>
    <row r="1151" hidden="1" customHeight="1" spans="1:8">
      <c r="A1151" s="18">
        <f ca="1">ROWS(【河南省药品监督管理局】:A1151)-1</f>
        <v>187</v>
      </c>
      <c r="B1151" s="11" t="s">
        <v>1976</v>
      </c>
      <c r="C1151" s="11" t="s">
        <v>1977</v>
      </c>
      <c r="D1151" s="11" t="s">
        <v>64</v>
      </c>
      <c r="E1151" s="11" t="s">
        <v>1978</v>
      </c>
      <c r="F1151" s="11" t="s">
        <v>1977</v>
      </c>
      <c r="G1151" s="11" t="s">
        <v>67</v>
      </c>
      <c r="H1151" s="11" t="s">
        <v>5</v>
      </c>
    </row>
    <row r="1152" hidden="1" customHeight="1" spans="1:8">
      <c r="A1152" s="18">
        <f ca="1">ROWS(【河南省药品监督管理局】:A1152)-1</f>
        <v>188</v>
      </c>
      <c r="B1152" s="11" t="s">
        <v>1976</v>
      </c>
      <c r="C1152" s="11" t="s">
        <v>1979</v>
      </c>
      <c r="D1152" s="11" t="s">
        <v>64</v>
      </c>
      <c r="E1152" s="11" t="s">
        <v>1978</v>
      </c>
      <c r="F1152" s="11" t="s">
        <v>1979</v>
      </c>
      <c r="G1152" s="11" t="s">
        <v>67</v>
      </c>
      <c r="H1152" s="11" t="s">
        <v>5</v>
      </c>
    </row>
    <row r="1153" hidden="1" customHeight="1" spans="1:8">
      <c r="A1153" s="18">
        <f ca="1">ROWS(【河南省药品监督管理局】:A1153)-1</f>
        <v>189</v>
      </c>
      <c r="B1153" s="11" t="s">
        <v>1976</v>
      </c>
      <c r="C1153" s="11" t="s">
        <v>1980</v>
      </c>
      <c r="D1153" s="11" t="s">
        <v>64</v>
      </c>
      <c r="E1153" s="11" t="s">
        <v>1978</v>
      </c>
      <c r="F1153" s="15" t="s">
        <v>1981</v>
      </c>
      <c r="G1153" s="11" t="s">
        <v>67</v>
      </c>
      <c r="H1153" s="11" t="s">
        <v>5</v>
      </c>
    </row>
    <row r="1154" hidden="1" customHeight="1" spans="1:8">
      <c r="A1154" s="18">
        <f ca="1">ROWS(【河南省药品监督管理局】:A1154)-1</f>
        <v>190</v>
      </c>
      <c r="B1154" s="11" t="s">
        <v>1976</v>
      </c>
      <c r="C1154" s="11" t="s">
        <v>1982</v>
      </c>
      <c r="D1154" s="11" t="s">
        <v>64</v>
      </c>
      <c r="E1154" s="11" t="s">
        <v>1978</v>
      </c>
      <c r="F1154" s="11" t="s">
        <v>1982</v>
      </c>
      <c r="G1154" s="11" t="s">
        <v>67</v>
      </c>
      <c r="H1154" s="11" t="s">
        <v>5</v>
      </c>
    </row>
    <row r="1155" customHeight="1" spans="1:8">
      <c r="A1155" s="18">
        <f ca="1">ROWS(【河南省药品监督管理局】:A1155)-1</f>
        <v>191</v>
      </c>
      <c r="B1155" s="11" t="s">
        <v>1983</v>
      </c>
      <c r="C1155" s="11" t="s">
        <v>1983</v>
      </c>
      <c r="D1155" s="11" t="s">
        <v>611</v>
      </c>
      <c r="E1155" s="11" t="s">
        <v>1984</v>
      </c>
      <c r="F1155" s="11" t="s">
        <v>1983</v>
      </c>
      <c r="G1155" s="11" t="s">
        <v>89</v>
      </c>
      <c r="H1155" s="11" t="s">
        <v>5</v>
      </c>
    </row>
    <row r="1156" customHeight="1" spans="1:8">
      <c r="A1156" s="18">
        <f ca="1">ROWS(【河南省药品监督管理局】:A1156)-1</f>
        <v>192</v>
      </c>
      <c r="B1156" s="11" t="s">
        <v>1985</v>
      </c>
      <c r="C1156" s="11" t="s">
        <v>1985</v>
      </c>
      <c r="D1156" s="11" t="s">
        <v>64</v>
      </c>
      <c r="E1156" s="11" t="s">
        <v>1986</v>
      </c>
      <c r="F1156" s="11" t="s">
        <v>1987</v>
      </c>
      <c r="G1156" s="11" t="s">
        <v>126</v>
      </c>
      <c r="H1156" s="11" t="s">
        <v>5</v>
      </c>
    </row>
    <row r="1157" customHeight="1" spans="1:8">
      <c r="A1157" s="18">
        <f ca="1">ROWS(【河南省药品监督管理局】:A1157)-1</f>
        <v>193</v>
      </c>
      <c r="B1157" s="11" t="s">
        <v>1985</v>
      </c>
      <c r="C1157" s="11" t="s">
        <v>1985</v>
      </c>
      <c r="D1157" s="11" t="s">
        <v>64</v>
      </c>
      <c r="E1157" s="11" t="s">
        <v>1986</v>
      </c>
      <c r="F1157" s="11" t="s">
        <v>1988</v>
      </c>
      <c r="G1157" s="11" t="s">
        <v>126</v>
      </c>
      <c r="H1157" s="11" t="s">
        <v>5</v>
      </c>
    </row>
    <row r="1158" customHeight="1" spans="1:8">
      <c r="A1158" s="18">
        <f ca="1">ROWS(【河南省药品监督管理局】:A1158)-1</f>
        <v>194</v>
      </c>
      <c r="B1158" s="11" t="s">
        <v>1985</v>
      </c>
      <c r="C1158" s="11" t="s">
        <v>1985</v>
      </c>
      <c r="D1158" s="11" t="s">
        <v>64</v>
      </c>
      <c r="E1158" s="11" t="s">
        <v>1986</v>
      </c>
      <c r="F1158" s="11" t="s">
        <v>1989</v>
      </c>
      <c r="G1158" s="11" t="s">
        <v>126</v>
      </c>
      <c r="H1158" s="11" t="s">
        <v>5</v>
      </c>
    </row>
    <row r="1159" customHeight="1" spans="1:8">
      <c r="A1159" s="18">
        <f ca="1">ROWS(【河南省药品监督管理局】:A1159)-1</f>
        <v>195</v>
      </c>
      <c r="B1159" s="11" t="s">
        <v>1985</v>
      </c>
      <c r="C1159" s="11" t="s">
        <v>1985</v>
      </c>
      <c r="D1159" s="11" t="s">
        <v>64</v>
      </c>
      <c r="E1159" s="11" t="s">
        <v>1986</v>
      </c>
      <c r="F1159" s="11" t="s">
        <v>1990</v>
      </c>
      <c r="G1159" s="11" t="s">
        <v>126</v>
      </c>
      <c r="H1159" s="11" t="s">
        <v>5</v>
      </c>
    </row>
    <row r="1160" customHeight="1" spans="1:8">
      <c r="A1160" s="18">
        <f ca="1">ROWS(【河南省药品监督管理局】:A1160)-1</f>
        <v>196</v>
      </c>
      <c r="B1160" s="11" t="s">
        <v>1985</v>
      </c>
      <c r="C1160" s="11" t="s">
        <v>1985</v>
      </c>
      <c r="D1160" s="11" t="s">
        <v>64</v>
      </c>
      <c r="E1160" s="11" t="s">
        <v>1986</v>
      </c>
      <c r="F1160" s="11" t="s">
        <v>1991</v>
      </c>
      <c r="G1160" s="11" t="s">
        <v>126</v>
      </c>
      <c r="H1160" s="11" t="s">
        <v>5</v>
      </c>
    </row>
    <row r="1161" customHeight="1" spans="1:8">
      <c r="A1161" s="18">
        <f ca="1">ROWS(【河南省药品监督管理局】:A1161)-1</f>
        <v>197</v>
      </c>
      <c r="B1161" s="11" t="s">
        <v>1985</v>
      </c>
      <c r="C1161" s="11" t="s">
        <v>1985</v>
      </c>
      <c r="D1161" s="11" t="s">
        <v>64</v>
      </c>
      <c r="E1161" s="11" t="s">
        <v>1986</v>
      </c>
      <c r="F1161" s="11" t="s">
        <v>1992</v>
      </c>
      <c r="G1161" s="11" t="s">
        <v>126</v>
      </c>
      <c r="H1161" s="11" t="s">
        <v>5</v>
      </c>
    </row>
    <row r="1162" customHeight="1" spans="1:8">
      <c r="A1162" s="18">
        <f ca="1">ROWS(【河南省药品监督管理局】:A1162)-1</f>
        <v>198</v>
      </c>
      <c r="B1162" s="11" t="s">
        <v>1985</v>
      </c>
      <c r="C1162" s="11" t="s">
        <v>1985</v>
      </c>
      <c r="D1162" s="11" t="s">
        <v>64</v>
      </c>
      <c r="E1162" s="11" t="s">
        <v>1986</v>
      </c>
      <c r="F1162" s="11" t="s">
        <v>1993</v>
      </c>
      <c r="G1162" s="11" t="s">
        <v>126</v>
      </c>
      <c r="H1162" s="11" t="s">
        <v>5</v>
      </c>
    </row>
    <row r="1163" customHeight="1" spans="1:8">
      <c r="A1163" s="18">
        <f ca="1">ROWS(【河南省药品监督管理局】:A1163)-1</f>
        <v>199</v>
      </c>
      <c r="B1163" s="11" t="s">
        <v>1985</v>
      </c>
      <c r="C1163" s="11" t="s">
        <v>1985</v>
      </c>
      <c r="D1163" s="11" t="s">
        <v>64</v>
      </c>
      <c r="E1163" s="11" t="s">
        <v>1986</v>
      </c>
      <c r="F1163" s="11" t="s">
        <v>1994</v>
      </c>
      <c r="G1163" s="11" t="s">
        <v>126</v>
      </c>
      <c r="H1163" s="11" t="s">
        <v>5</v>
      </c>
    </row>
    <row r="1164" customHeight="1" spans="1:8">
      <c r="A1164" s="18">
        <f ca="1">ROWS(【河南省药品监督管理局】:A1164)-1</f>
        <v>200</v>
      </c>
      <c r="B1164" s="11" t="s">
        <v>1985</v>
      </c>
      <c r="C1164" s="11" t="s">
        <v>1985</v>
      </c>
      <c r="D1164" s="11" t="s">
        <v>64</v>
      </c>
      <c r="E1164" s="11" t="s">
        <v>1986</v>
      </c>
      <c r="F1164" s="11" t="s">
        <v>1995</v>
      </c>
      <c r="G1164" s="11" t="s">
        <v>126</v>
      </c>
      <c r="H1164" s="11" t="s">
        <v>5</v>
      </c>
    </row>
    <row r="1165" customHeight="1" spans="1:8">
      <c r="A1165" s="18">
        <f ca="1">ROWS(【河南省药品监督管理局】:A1165)-1</f>
        <v>201</v>
      </c>
      <c r="B1165" s="11" t="s">
        <v>1985</v>
      </c>
      <c r="C1165" s="11" t="s">
        <v>1985</v>
      </c>
      <c r="D1165" s="11" t="s">
        <v>64</v>
      </c>
      <c r="E1165" s="11" t="s">
        <v>1986</v>
      </c>
      <c r="F1165" s="11" t="s">
        <v>1996</v>
      </c>
      <c r="G1165" s="11" t="s">
        <v>126</v>
      </c>
      <c r="H1165" s="11" t="s">
        <v>5</v>
      </c>
    </row>
    <row r="1166" customHeight="1" spans="1:8">
      <c r="A1166" s="18">
        <f ca="1">ROWS(【河南省药品监督管理局】:A1166)-1</f>
        <v>202</v>
      </c>
      <c r="B1166" s="11" t="s">
        <v>1997</v>
      </c>
      <c r="C1166" s="11" t="s">
        <v>1997</v>
      </c>
      <c r="D1166" s="11" t="s">
        <v>64</v>
      </c>
      <c r="E1166" s="11" t="s">
        <v>1998</v>
      </c>
      <c r="F1166" s="11" t="s">
        <v>1997</v>
      </c>
      <c r="G1166" s="11" t="s">
        <v>126</v>
      </c>
      <c r="H1166" s="11" t="s">
        <v>5</v>
      </c>
    </row>
    <row r="1167" customHeight="1" spans="1:8">
      <c r="A1167" s="18">
        <f ca="1">ROWS(【河南省药品监督管理局】:A1167)-1</f>
        <v>203</v>
      </c>
      <c r="B1167" s="11" t="s">
        <v>1999</v>
      </c>
      <c r="C1167" s="11" t="s">
        <v>1999</v>
      </c>
      <c r="D1167" s="11" t="s">
        <v>64</v>
      </c>
      <c r="E1167" s="11" t="s">
        <v>2000</v>
      </c>
      <c r="F1167" s="11" t="s">
        <v>1999</v>
      </c>
      <c r="G1167" s="11" t="s">
        <v>126</v>
      </c>
      <c r="H1167" s="11" t="s">
        <v>5</v>
      </c>
    </row>
    <row r="1168" customHeight="1" spans="1:8">
      <c r="A1168" s="18">
        <f ca="1">ROWS(【河南省药品监督管理局】:A1168)-1</f>
        <v>204</v>
      </c>
      <c r="B1168" s="11" t="s">
        <v>2001</v>
      </c>
      <c r="C1168" s="11" t="s">
        <v>2001</v>
      </c>
      <c r="D1168" s="11" t="s">
        <v>64</v>
      </c>
      <c r="E1168" s="11" t="s">
        <v>2002</v>
      </c>
      <c r="F1168" s="11" t="s">
        <v>2001</v>
      </c>
      <c r="G1168" s="11" t="s">
        <v>126</v>
      </c>
      <c r="H1168" s="11" t="s">
        <v>5</v>
      </c>
    </row>
    <row r="1169" customHeight="1" spans="1:8">
      <c r="A1169" s="18">
        <f ca="1">ROWS(【河南省药品监督管理局】:A1169)-1</f>
        <v>205</v>
      </c>
      <c r="B1169" s="11" t="s">
        <v>2003</v>
      </c>
      <c r="C1169" s="11" t="s">
        <v>2003</v>
      </c>
      <c r="D1169" s="11" t="s">
        <v>64</v>
      </c>
      <c r="E1169" s="11" t="s">
        <v>2004</v>
      </c>
      <c r="F1169" s="11" t="s">
        <v>2003</v>
      </c>
      <c r="G1169" s="11" t="s">
        <v>126</v>
      </c>
      <c r="H1169" s="11" t="s">
        <v>5</v>
      </c>
    </row>
    <row r="1170" customHeight="1" spans="1:8">
      <c r="A1170" s="18">
        <f ca="1">ROWS(【河南省药品监督管理局】:A1170)-1</f>
        <v>206</v>
      </c>
      <c r="B1170" s="11" t="s">
        <v>2005</v>
      </c>
      <c r="C1170" s="11" t="s">
        <v>2005</v>
      </c>
      <c r="D1170" s="11" t="s">
        <v>64</v>
      </c>
      <c r="E1170" s="11" t="s">
        <v>2006</v>
      </c>
      <c r="F1170" s="11" t="s">
        <v>2007</v>
      </c>
      <c r="G1170" s="11" t="s">
        <v>487</v>
      </c>
      <c r="H1170" s="11" t="s">
        <v>5</v>
      </c>
    </row>
    <row r="1171" customHeight="1" spans="1:8">
      <c r="A1171" s="18">
        <f ca="1">ROWS(【河南省药品监督管理局】:A1171)-1</f>
        <v>207</v>
      </c>
      <c r="B1171" s="11" t="s">
        <v>2005</v>
      </c>
      <c r="C1171" s="11" t="s">
        <v>2005</v>
      </c>
      <c r="D1171" s="11" t="s">
        <v>64</v>
      </c>
      <c r="E1171" s="11" t="s">
        <v>2008</v>
      </c>
      <c r="F1171" s="11" t="s">
        <v>2009</v>
      </c>
      <c r="G1171" s="11" t="s">
        <v>487</v>
      </c>
      <c r="H1171" s="11" t="s">
        <v>5</v>
      </c>
    </row>
    <row r="1172" customHeight="1" spans="1:8">
      <c r="A1172" s="18">
        <f ca="1">ROWS(【河南省药品监督管理局】:A1172)-1</f>
        <v>208</v>
      </c>
      <c r="B1172" s="11" t="s">
        <v>2005</v>
      </c>
      <c r="C1172" s="11" t="s">
        <v>2005</v>
      </c>
      <c r="D1172" s="11" t="s">
        <v>64</v>
      </c>
      <c r="E1172" s="11" t="s">
        <v>2010</v>
      </c>
      <c r="F1172" s="11" t="s">
        <v>2011</v>
      </c>
      <c r="G1172" s="11" t="s">
        <v>487</v>
      </c>
      <c r="H1172" s="11" t="s">
        <v>5</v>
      </c>
    </row>
    <row r="1173" customHeight="1" spans="1:8">
      <c r="A1173" s="18">
        <f ca="1">ROWS(【河南省药品监督管理局】:A1173)-1</f>
        <v>209</v>
      </c>
      <c r="B1173" s="11" t="s">
        <v>2005</v>
      </c>
      <c r="C1173" s="11" t="s">
        <v>2005</v>
      </c>
      <c r="D1173" s="11" t="s">
        <v>64</v>
      </c>
      <c r="E1173" s="11" t="s">
        <v>2012</v>
      </c>
      <c r="F1173" s="11" t="s">
        <v>2013</v>
      </c>
      <c r="G1173" s="11" t="s">
        <v>487</v>
      </c>
      <c r="H1173" s="11" t="s">
        <v>5</v>
      </c>
    </row>
    <row r="1174" customHeight="1" spans="1:8">
      <c r="A1174" s="18">
        <f ca="1">ROWS(【河南省药品监督管理局】:A1174)-1</f>
        <v>210</v>
      </c>
      <c r="B1174" s="11" t="s">
        <v>2005</v>
      </c>
      <c r="C1174" s="11" t="s">
        <v>2005</v>
      </c>
      <c r="D1174" s="11" t="s">
        <v>64</v>
      </c>
      <c r="E1174" s="11" t="s">
        <v>2014</v>
      </c>
      <c r="F1174" s="11" t="s">
        <v>2015</v>
      </c>
      <c r="G1174" s="11" t="s">
        <v>487</v>
      </c>
      <c r="H1174" s="11" t="s">
        <v>5</v>
      </c>
    </row>
    <row r="1175" customHeight="1" spans="1:8">
      <c r="A1175" s="18">
        <f ca="1">ROWS(【河南省药品监督管理局】:A1175)-1</f>
        <v>211</v>
      </c>
      <c r="B1175" s="11" t="s">
        <v>2005</v>
      </c>
      <c r="C1175" s="11" t="s">
        <v>2005</v>
      </c>
      <c r="D1175" s="11" t="s">
        <v>64</v>
      </c>
      <c r="E1175" s="11" t="s">
        <v>2014</v>
      </c>
      <c r="F1175" s="11" t="s">
        <v>2016</v>
      </c>
      <c r="G1175" s="11" t="s">
        <v>487</v>
      </c>
      <c r="H1175" s="11" t="s">
        <v>5</v>
      </c>
    </row>
    <row r="1176" customHeight="1" spans="1:8">
      <c r="A1176" s="18">
        <f ca="1">ROWS(【河南省药品监督管理局】:A1176)-1</f>
        <v>212</v>
      </c>
      <c r="B1176" s="11" t="s">
        <v>2005</v>
      </c>
      <c r="C1176" s="11" t="s">
        <v>2005</v>
      </c>
      <c r="D1176" s="11" t="s">
        <v>64</v>
      </c>
      <c r="E1176" s="11" t="s">
        <v>2014</v>
      </c>
      <c r="F1176" s="11" t="s">
        <v>2017</v>
      </c>
      <c r="G1176" s="11" t="s">
        <v>487</v>
      </c>
      <c r="H1176" s="11" t="s">
        <v>5</v>
      </c>
    </row>
    <row r="1177" customHeight="1" spans="1:8">
      <c r="A1177" s="18">
        <f ca="1">ROWS(【河南省药品监督管理局】:A1177)-1</f>
        <v>213</v>
      </c>
      <c r="B1177" s="11" t="s">
        <v>2005</v>
      </c>
      <c r="C1177" s="11" t="s">
        <v>2005</v>
      </c>
      <c r="D1177" s="11" t="s">
        <v>64</v>
      </c>
      <c r="E1177" s="11" t="s">
        <v>2014</v>
      </c>
      <c r="F1177" s="11" t="s">
        <v>2018</v>
      </c>
      <c r="G1177" s="11" t="s">
        <v>487</v>
      </c>
      <c r="H1177" s="11" t="s">
        <v>5</v>
      </c>
    </row>
    <row r="1178" customHeight="1" spans="1:8">
      <c r="A1178" s="18">
        <f ca="1">ROWS(【河南省药品监督管理局】:A1178)-1</f>
        <v>214</v>
      </c>
      <c r="B1178" s="11" t="s">
        <v>2005</v>
      </c>
      <c r="C1178" s="11" t="s">
        <v>2005</v>
      </c>
      <c r="D1178" s="11" t="s">
        <v>64</v>
      </c>
      <c r="E1178" s="11" t="s">
        <v>2019</v>
      </c>
      <c r="F1178" s="11" t="s">
        <v>2020</v>
      </c>
      <c r="G1178" s="11" t="s">
        <v>487</v>
      </c>
      <c r="H1178" s="11" t="s">
        <v>5</v>
      </c>
    </row>
    <row r="1179" customHeight="1" spans="1:8">
      <c r="A1179" s="18">
        <f ca="1">ROWS(【河南省药品监督管理局】:A1179)-1</f>
        <v>215</v>
      </c>
      <c r="B1179" s="11" t="s">
        <v>2005</v>
      </c>
      <c r="C1179" s="11" t="s">
        <v>2005</v>
      </c>
      <c r="D1179" s="11" t="s">
        <v>64</v>
      </c>
      <c r="E1179" s="11" t="s">
        <v>2021</v>
      </c>
      <c r="F1179" s="11" t="s">
        <v>2022</v>
      </c>
      <c r="G1179" s="11" t="s">
        <v>487</v>
      </c>
      <c r="H1179" s="11" t="s">
        <v>5</v>
      </c>
    </row>
    <row r="1180" customHeight="1" spans="1:8">
      <c r="A1180" s="18">
        <f ca="1">ROWS(【河南省药品监督管理局】:A1180)-1</f>
        <v>216</v>
      </c>
      <c r="B1180" s="11" t="s">
        <v>2005</v>
      </c>
      <c r="C1180" s="11" t="s">
        <v>2005</v>
      </c>
      <c r="D1180" s="11" t="s">
        <v>64</v>
      </c>
      <c r="E1180" s="11" t="s">
        <v>2023</v>
      </c>
      <c r="F1180" s="11" t="s">
        <v>2024</v>
      </c>
      <c r="G1180" s="11" t="s">
        <v>487</v>
      </c>
      <c r="H1180" s="11" t="s">
        <v>5</v>
      </c>
    </row>
    <row r="1181" customHeight="1" spans="1:8">
      <c r="A1181" s="18">
        <f ca="1">ROWS(【河南省药品监督管理局】:A1181)-1</f>
        <v>217</v>
      </c>
      <c r="B1181" s="11" t="s">
        <v>2025</v>
      </c>
      <c r="C1181" s="11" t="s">
        <v>2025</v>
      </c>
      <c r="D1181" s="11" t="s">
        <v>87</v>
      </c>
      <c r="E1181" s="11" t="s">
        <v>2026</v>
      </c>
      <c r="F1181" s="11" t="s">
        <v>2025</v>
      </c>
      <c r="G1181" s="11" t="s">
        <v>126</v>
      </c>
      <c r="H1181" s="11" t="s">
        <v>5</v>
      </c>
    </row>
    <row r="1182" customHeight="1" spans="1:8">
      <c r="A1182" s="18">
        <f ca="1">ROWS(【河南省药品监督管理局】:A1182)-1</f>
        <v>218</v>
      </c>
      <c r="B1182" s="11" t="s">
        <v>1849</v>
      </c>
      <c r="C1182" s="11" t="s">
        <v>1849</v>
      </c>
      <c r="D1182" s="11" t="s">
        <v>98</v>
      </c>
      <c r="E1182" s="11" t="s">
        <v>1850</v>
      </c>
      <c r="F1182" s="11" t="s">
        <v>2027</v>
      </c>
      <c r="G1182" s="11" t="s">
        <v>487</v>
      </c>
      <c r="H1182" s="11" t="s">
        <v>5</v>
      </c>
    </row>
    <row r="1183" customHeight="1" spans="1:8">
      <c r="A1183" s="18">
        <f ca="1">ROWS(【河南省药品监督管理局】:A1183)-1</f>
        <v>219</v>
      </c>
      <c r="B1183" s="11" t="s">
        <v>2028</v>
      </c>
      <c r="C1183" s="11" t="s">
        <v>2028</v>
      </c>
      <c r="D1183" s="11" t="s">
        <v>98</v>
      </c>
      <c r="E1183" s="11" t="s">
        <v>2029</v>
      </c>
      <c r="F1183" s="11" t="s">
        <v>2028</v>
      </c>
      <c r="G1183" s="11" t="s">
        <v>487</v>
      </c>
      <c r="H1183" s="11" t="s">
        <v>5</v>
      </c>
    </row>
    <row r="1184" customHeight="1" spans="1:8">
      <c r="A1184" s="18">
        <f ca="1">ROWS(【河南省药品监督管理局】:A1184)-1</f>
        <v>220</v>
      </c>
      <c r="B1184" s="11" t="s">
        <v>2028</v>
      </c>
      <c r="C1184" s="11" t="s">
        <v>2028</v>
      </c>
      <c r="D1184" s="11" t="s">
        <v>98</v>
      </c>
      <c r="E1184" s="11" t="s">
        <v>2029</v>
      </c>
      <c r="F1184" s="11" t="s">
        <v>2030</v>
      </c>
      <c r="G1184" s="11" t="s">
        <v>487</v>
      </c>
      <c r="H1184" s="11" t="s">
        <v>5</v>
      </c>
    </row>
    <row r="1185" customHeight="1" spans="1:8">
      <c r="A1185" s="18">
        <f ca="1">ROWS(【河南省药品监督管理局】:A1185)-1</f>
        <v>221</v>
      </c>
      <c r="B1185" s="11" t="s">
        <v>2031</v>
      </c>
      <c r="C1185" s="11" t="s">
        <v>2031</v>
      </c>
      <c r="D1185" s="11" t="s">
        <v>98</v>
      </c>
      <c r="E1185" s="11" t="s">
        <v>2032</v>
      </c>
      <c r="F1185" s="11" t="s">
        <v>2031</v>
      </c>
      <c r="G1185" s="11" t="s">
        <v>487</v>
      </c>
      <c r="H1185" s="11" t="s">
        <v>5</v>
      </c>
    </row>
    <row r="1186" customHeight="1" spans="1:8">
      <c r="A1186" s="18">
        <f ca="1">ROWS(【河南省药品监督管理局】:A1186)-1</f>
        <v>222</v>
      </c>
      <c r="B1186" s="11" t="s">
        <v>2031</v>
      </c>
      <c r="C1186" s="11" t="s">
        <v>2031</v>
      </c>
      <c r="D1186" s="11" t="s">
        <v>98</v>
      </c>
      <c r="E1186" s="11" t="s">
        <v>2033</v>
      </c>
      <c r="F1186" s="11" t="s">
        <v>2034</v>
      </c>
      <c r="G1186" s="11" t="s">
        <v>487</v>
      </c>
      <c r="H1186" s="11" t="s">
        <v>5</v>
      </c>
    </row>
    <row r="1187" customHeight="1" spans="1:8">
      <c r="A1187" s="18">
        <f ca="1">ROWS(【河南省药品监督管理局】:A1187)-1</f>
        <v>223</v>
      </c>
      <c r="B1187" s="11" t="s">
        <v>2035</v>
      </c>
      <c r="C1187" s="11" t="s">
        <v>2035</v>
      </c>
      <c r="D1187" s="11" t="s">
        <v>98</v>
      </c>
      <c r="E1187" s="11" t="s">
        <v>2036</v>
      </c>
      <c r="F1187" s="11" t="s">
        <v>2035</v>
      </c>
      <c r="G1187" s="11" t="s">
        <v>487</v>
      </c>
      <c r="H1187" s="11" t="s">
        <v>5</v>
      </c>
    </row>
    <row r="1188" customHeight="1" spans="1:8">
      <c r="A1188" s="18">
        <f ca="1">ROWS(【河南省药品监督管理局】:A1188)-1</f>
        <v>224</v>
      </c>
      <c r="B1188" s="11" t="s">
        <v>2035</v>
      </c>
      <c r="C1188" s="11" t="s">
        <v>2035</v>
      </c>
      <c r="D1188" s="11" t="s">
        <v>98</v>
      </c>
      <c r="E1188" s="11" t="s">
        <v>2036</v>
      </c>
      <c r="F1188" s="11" t="s">
        <v>2037</v>
      </c>
      <c r="G1188" s="11" t="s">
        <v>487</v>
      </c>
      <c r="H1188" s="11" t="s">
        <v>5</v>
      </c>
    </row>
    <row r="1189" customHeight="1" spans="1:8">
      <c r="A1189" s="18">
        <f ca="1">ROWS(【河南省药品监督管理局】:A1189)-1</f>
        <v>225</v>
      </c>
      <c r="B1189" s="11" t="s">
        <v>2038</v>
      </c>
      <c r="C1189" s="11" t="s">
        <v>2038</v>
      </c>
      <c r="D1189" s="11" t="s">
        <v>98</v>
      </c>
      <c r="E1189" s="11" t="s">
        <v>2039</v>
      </c>
      <c r="F1189" s="11" t="s">
        <v>2038</v>
      </c>
      <c r="G1189" s="11" t="s">
        <v>487</v>
      </c>
      <c r="H1189" s="11" t="s">
        <v>5</v>
      </c>
    </row>
    <row r="1190" customHeight="1" spans="1:8">
      <c r="A1190" s="18">
        <f ca="1">ROWS(【河南省药品监督管理局】:A1190)-1</f>
        <v>226</v>
      </c>
      <c r="B1190" s="11" t="s">
        <v>2038</v>
      </c>
      <c r="C1190" s="11" t="s">
        <v>2038</v>
      </c>
      <c r="D1190" s="11" t="s">
        <v>98</v>
      </c>
      <c r="E1190" s="11" t="s">
        <v>2040</v>
      </c>
      <c r="F1190" s="11" t="s">
        <v>2041</v>
      </c>
      <c r="G1190" s="11" t="s">
        <v>487</v>
      </c>
      <c r="H1190" s="11" t="s">
        <v>5</v>
      </c>
    </row>
    <row r="1191" customHeight="1" spans="1:8">
      <c r="A1191" s="18">
        <f ca="1">ROWS(【河南省药品监督管理局】:A1191)-1</f>
        <v>227</v>
      </c>
      <c r="B1191" s="11" t="s">
        <v>2038</v>
      </c>
      <c r="C1191" s="11" t="s">
        <v>2038</v>
      </c>
      <c r="D1191" s="11" t="s">
        <v>98</v>
      </c>
      <c r="E1191" s="11" t="s">
        <v>2042</v>
      </c>
      <c r="F1191" s="11" t="s">
        <v>2043</v>
      </c>
      <c r="G1191" s="11" t="s">
        <v>487</v>
      </c>
      <c r="H1191" s="11" t="s">
        <v>5</v>
      </c>
    </row>
    <row r="1192" customHeight="1" spans="1:8">
      <c r="A1192" s="18">
        <f ca="1">ROWS(【河南省药品监督管理局】:A1192)-1</f>
        <v>228</v>
      </c>
      <c r="B1192" s="11" t="s">
        <v>2038</v>
      </c>
      <c r="C1192" s="11" t="s">
        <v>2038</v>
      </c>
      <c r="D1192" s="11" t="s">
        <v>98</v>
      </c>
      <c r="E1192" s="11" t="s">
        <v>2040</v>
      </c>
      <c r="F1192" s="11" t="s">
        <v>2044</v>
      </c>
      <c r="G1192" s="11" t="s">
        <v>487</v>
      </c>
      <c r="H1192" s="11" t="s">
        <v>5</v>
      </c>
    </row>
    <row r="1193" customHeight="1" spans="1:8">
      <c r="A1193" s="18">
        <f ca="1">ROWS(【河南省药品监督管理局】:A1193)-1</f>
        <v>229</v>
      </c>
      <c r="B1193" s="11" t="s">
        <v>2038</v>
      </c>
      <c r="C1193" s="11" t="s">
        <v>2038</v>
      </c>
      <c r="D1193" s="11" t="s">
        <v>98</v>
      </c>
      <c r="E1193" s="11" t="s">
        <v>2045</v>
      </c>
      <c r="F1193" s="11" t="s">
        <v>2046</v>
      </c>
      <c r="G1193" s="11" t="s">
        <v>487</v>
      </c>
      <c r="H1193" s="11" t="s">
        <v>5</v>
      </c>
    </row>
    <row r="1194" hidden="1" customHeight="1" spans="1:8">
      <c r="A1194" s="104" t="s">
        <v>2047</v>
      </c>
      <c r="B1194" s="104"/>
      <c r="C1194" s="104"/>
      <c r="D1194" s="104"/>
      <c r="E1194" s="104"/>
      <c r="F1194" s="104"/>
      <c r="G1194" s="104"/>
      <c r="H1194" s="104"/>
    </row>
    <row r="1195" customHeight="1" spans="1:8">
      <c r="A1195" s="11">
        <f ca="1">ROWS(【河南省发展和改革委员会】:A1195)-1</f>
        <v>1</v>
      </c>
      <c r="B1195" s="11" t="s">
        <v>2048</v>
      </c>
      <c r="C1195" s="11" t="s">
        <v>2048</v>
      </c>
      <c r="D1195" s="11" t="s">
        <v>64</v>
      </c>
      <c r="E1195" s="11" t="s">
        <v>2049</v>
      </c>
      <c r="F1195" s="11" t="s">
        <v>2050</v>
      </c>
      <c r="G1195" s="11" t="s">
        <v>89</v>
      </c>
      <c r="H1195" s="11" t="s">
        <v>9</v>
      </c>
    </row>
    <row r="1196" hidden="1" customHeight="1" spans="1:8">
      <c r="A1196" s="11">
        <f ca="1">ROWS(【河南省发展和改革委员会】:A1196)-1</f>
        <v>2</v>
      </c>
      <c r="B1196" s="11" t="s">
        <v>2051</v>
      </c>
      <c r="C1196" s="11" t="s">
        <v>2051</v>
      </c>
      <c r="D1196" s="11" t="s">
        <v>64</v>
      </c>
      <c r="E1196" s="11" t="s">
        <v>2052</v>
      </c>
      <c r="F1196" s="11" t="s">
        <v>2051</v>
      </c>
      <c r="G1196" s="11" t="s">
        <v>67</v>
      </c>
      <c r="H1196" s="11" t="s">
        <v>9</v>
      </c>
    </row>
    <row r="1197" customHeight="1" spans="1:8">
      <c r="A1197" s="11">
        <f ca="1">ROWS(【河南省发展和改革委员会】:A1197)-1</f>
        <v>3</v>
      </c>
      <c r="B1197" s="11" t="s">
        <v>2053</v>
      </c>
      <c r="C1197" s="11" t="s">
        <v>2053</v>
      </c>
      <c r="D1197" s="11" t="s">
        <v>64</v>
      </c>
      <c r="E1197" s="11" t="s">
        <v>2054</v>
      </c>
      <c r="F1197" s="11" t="s">
        <v>2053</v>
      </c>
      <c r="G1197" s="11" t="s">
        <v>89</v>
      </c>
      <c r="H1197" s="11" t="s">
        <v>9</v>
      </c>
    </row>
    <row r="1198" customHeight="1" spans="1:8">
      <c r="A1198" s="11">
        <f ca="1">ROWS(【河南省发展和改革委员会】:A1198)-1</f>
        <v>4</v>
      </c>
      <c r="B1198" s="11" t="s">
        <v>2055</v>
      </c>
      <c r="C1198" s="11" t="s">
        <v>2055</v>
      </c>
      <c r="D1198" s="11" t="s">
        <v>64</v>
      </c>
      <c r="E1198" s="11" t="s">
        <v>2056</v>
      </c>
      <c r="F1198" s="11" t="s">
        <v>2055</v>
      </c>
      <c r="G1198" s="11" t="s">
        <v>78</v>
      </c>
      <c r="H1198" s="11" t="s">
        <v>9</v>
      </c>
    </row>
    <row r="1199" hidden="1" customHeight="1" spans="1:8">
      <c r="A1199" s="11">
        <f ca="1">ROWS(【河南省发展和改革委员会】:A1199)-1</f>
        <v>5</v>
      </c>
      <c r="B1199" s="11" t="s">
        <v>2057</v>
      </c>
      <c r="C1199" s="11" t="s">
        <v>2057</v>
      </c>
      <c r="D1199" s="11" t="s">
        <v>64</v>
      </c>
      <c r="E1199" s="11" t="s">
        <v>2058</v>
      </c>
      <c r="F1199" s="11" t="s">
        <v>2057</v>
      </c>
      <c r="G1199" s="11" t="s">
        <v>67</v>
      </c>
      <c r="H1199" s="11" t="s">
        <v>9</v>
      </c>
    </row>
    <row r="1200" customHeight="1" spans="1:8">
      <c r="A1200" s="11">
        <f ca="1">ROWS(【河南省发展和改革委员会】:A1200)-1</f>
        <v>6</v>
      </c>
      <c r="B1200" s="11" t="s">
        <v>2059</v>
      </c>
      <c r="C1200" s="11" t="s">
        <v>2059</v>
      </c>
      <c r="D1200" s="11" t="s">
        <v>611</v>
      </c>
      <c r="E1200" s="11" t="s">
        <v>2060</v>
      </c>
      <c r="F1200" s="11" t="s">
        <v>2061</v>
      </c>
      <c r="G1200" s="11" t="s">
        <v>89</v>
      </c>
      <c r="H1200" s="11" t="s">
        <v>9</v>
      </c>
    </row>
    <row r="1201" customHeight="1" spans="1:8">
      <c r="A1201" s="11">
        <f ca="1">ROWS(【河南省发展和改革委员会】:A1201)-1</f>
        <v>7</v>
      </c>
      <c r="B1201" s="11" t="s">
        <v>2059</v>
      </c>
      <c r="C1201" s="11" t="s">
        <v>2059</v>
      </c>
      <c r="D1201" s="11" t="s">
        <v>611</v>
      </c>
      <c r="E1201" s="11" t="s">
        <v>2060</v>
      </c>
      <c r="F1201" s="11" t="s">
        <v>2062</v>
      </c>
      <c r="G1201" s="11" t="s">
        <v>89</v>
      </c>
      <c r="H1201" s="11" t="s">
        <v>9</v>
      </c>
    </row>
    <row r="1202" hidden="1" customHeight="1" spans="1:8">
      <c r="A1202" s="11">
        <f ca="1">ROWS(【河南省发展和改革委员会】:A1202)-1</f>
        <v>8</v>
      </c>
      <c r="B1202" s="11" t="s">
        <v>2063</v>
      </c>
      <c r="C1202" s="11" t="s">
        <v>2063</v>
      </c>
      <c r="D1202" s="11" t="s">
        <v>181</v>
      </c>
      <c r="E1202" s="11" t="s">
        <v>2064</v>
      </c>
      <c r="F1202" s="11" t="s">
        <v>2063</v>
      </c>
      <c r="G1202" s="11" t="s">
        <v>67</v>
      </c>
      <c r="H1202" s="11" t="s">
        <v>9</v>
      </c>
    </row>
    <row r="1203" hidden="1" customHeight="1" spans="1:8">
      <c r="A1203" s="11">
        <f ca="1">ROWS(【河南省发展和改革委员会】:A1203)-1</f>
        <v>9</v>
      </c>
      <c r="B1203" s="11" t="s">
        <v>2065</v>
      </c>
      <c r="C1203" s="11" t="s">
        <v>2065</v>
      </c>
      <c r="D1203" s="11" t="s">
        <v>64</v>
      </c>
      <c r="E1203" s="11" t="s">
        <v>2066</v>
      </c>
      <c r="F1203" s="11" t="s">
        <v>2067</v>
      </c>
      <c r="G1203" s="11" t="s">
        <v>67</v>
      </c>
      <c r="H1203" s="11" t="s">
        <v>9</v>
      </c>
    </row>
    <row r="1204" hidden="1" customHeight="1" spans="1:8">
      <c r="A1204" s="11">
        <f ca="1">ROWS(【河南省发展和改革委员会】:A1204)-1</f>
        <v>10</v>
      </c>
      <c r="B1204" s="11" t="s">
        <v>2065</v>
      </c>
      <c r="C1204" s="11" t="s">
        <v>2065</v>
      </c>
      <c r="D1204" s="11" t="s">
        <v>64</v>
      </c>
      <c r="E1204" s="11" t="s">
        <v>2066</v>
      </c>
      <c r="F1204" s="11" t="s">
        <v>2068</v>
      </c>
      <c r="G1204" s="11" t="s">
        <v>67</v>
      </c>
      <c r="H1204" s="11" t="s">
        <v>9</v>
      </c>
    </row>
    <row r="1205" customHeight="1" spans="1:8">
      <c r="A1205" s="11">
        <f ca="1">ROWS(【河南省发展和改革委员会】:A1205)-1</f>
        <v>11</v>
      </c>
      <c r="B1205" s="11" t="s">
        <v>2065</v>
      </c>
      <c r="C1205" s="11" t="s">
        <v>2065</v>
      </c>
      <c r="D1205" s="11" t="s">
        <v>64</v>
      </c>
      <c r="E1205" s="11" t="s">
        <v>2066</v>
      </c>
      <c r="F1205" s="11" t="s">
        <v>2069</v>
      </c>
      <c r="G1205" s="11" t="s">
        <v>487</v>
      </c>
      <c r="H1205" s="11" t="s">
        <v>9</v>
      </c>
    </row>
    <row r="1206" hidden="1" customHeight="1" spans="1:8">
      <c r="A1206" s="11">
        <f ca="1">ROWS(【河南省发展和改革委员会】:A1206)-1</f>
        <v>12</v>
      </c>
      <c r="B1206" s="11" t="s">
        <v>2065</v>
      </c>
      <c r="C1206" s="11" t="s">
        <v>2065</v>
      </c>
      <c r="D1206" s="11" t="s">
        <v>64</v>
      </c>
      <c r="E1206" s="11" t="s">
        <v>2066</v>
      </c>
      <c r="F1206" s="11" t="s">
        <v>2070</v>
      </c>
      <c r="G1206" s="11" t="s">
        <v>67</v>
      </c>
      <c r="H1206" s="11" t="s">
        <v>9</v>
      </c>
    </row>
    <row r="1207" customHeight="1" spans="1:8">
      <c r="A1207" s="11">
        <f ca="1">ROWS(【河南省发展和改革委员会】:A1207)-1</f>
        <v>13</v>
      </c>
      <c r="B1207" s="11" t="s">
        <v>2065</v>
      </c>
      <c r="C1207" s="11" t="s">
        <v>2065</v>
      </c>
      <c r="D1207" s="11" t="s">
        <v>64</v>
      </c>
      <c r="E1207" s="11" t="s">
        <v>2066</v>
      </c>
      <c r="F1207" s="11" t="s">
        <v>2071</v>
      </c>
      <c r="G1207" s="11" t="s">
        <v>300</v>
      </c>
      <c r="H1207" s="11" t="s">
        <v>9</v>
      </c>
    </row>
    <row r="1208" hidden="1" customHeight="1" spans="1:8">
      <c r="A1208" s="11">
        <f ca="1">ROWS(【河南省发展和改革委员会】:A1208)-1</f>
        <v>14</v>
      </c>
      <c r="B1208" s="11" t="s">
        <v>2065</v>
      </c>
      <c r="C1208" s="11" t="s">
        <v>2065</v>
      </c>
      <c r="D1208" s="11" t="s">
        <v>64</v>
      </c>
      <c r="E1208" s="11" t="s">
        <v>2066</v>
      </c>
      <c r="F1208" s="11" t="s">
        <v>2072</v>
      </c>
      <c r="G1208" s="11" t="s">
        <v>67</v>
      </c>
      <c r="H1208" s="11" t="s">
        <v>9</v>
      </c>
    </row>
    <row r="1209" hidden="1" customHeight="1" spans="1:8">
      <c r="A1209" s="11">
        <f ca="1">ROWS(【河南省发展和改革委员会】:A1209)-1</f>
        <v>15</v>
      </c>
      <c r="B1209" s="11" t="s">
        <v>2065</v>
      </c>
      <c r="C1209" s="11" t="s">
        <v>2065</v>
      </c>
      <c r="D1209" s="11" t="s">
        <v>64</v>
      </c>
      <c r="E1209" s="11" t="s">
        <v>2066</v>
      </c>
      <c r="F1209" s="11" t="s">
        <v>2073</v>
      </c>
      <c r="G1209" s="11" t="s">
        <v>67</v>
      </c>
      <c r="H1209" s="11" t="s">
        <v>9</v>
      </c>
    </row>
    <row r="1210" customHeight="1" spans="1:8">
      <c r="A1210" s="11">
        <f ca="1">ROWS(【河南省发展和改革委员会】:A1210)-1</f>
        <v>16</v>
      </c>
      <c r="B1210" s="11" t="s">
        <v>2065</v>
      </c>
      <c r="C1210" s="11" t="s">
        <v>2065</v>
      </c>
      <c r="D1210" s="11" t="s">
        <v>64</v>
      </c>
      <c r="E1210" s="11" t="s">
        <v>2066</v>
      </c>
      <c r="F1210" s="11" t="s">
        <v>2074</v>
      </c>
      <c r="G1210" s="11" t="s">
        <v>300</v>
      </c>
      <c r="H1210" s="11" t="s">
        <v>9</v>
      </c>
    </row>
    <row r="1211" customHeight="1" spans="1:8">
      <c r="A1211" s="11">
        <f ca="1">ROWS(【河南省发展和改革委员会】:A1211)-1</f>
        <v>17</v>
      </c>
      <c r="B1211" s="11" t="s">
        <v>2065</v>
      </c>
      <c r="C1211" s="11" t="s">
        <v>2065</v>
      </c>
      <c r="D1211" s="11" t="s">
        <v>64</v>
      </c>
      <c r="E1211" s="11" t="s">
        <v>2066</v>
      </c>
      <c r="F1211" s="11" t="s">
        <v>2075</v>
      </c>
      <c r="G1211" s="11" t="s">
        <v>78</v>
      </c>
      <c r="H1211" s="11" t="s">
        <v>9</v>
      </c>
    </row>
    <row r="1212" customHeight="1" spans="1:8">
      <c r="A1212" s="11">
        <f ca="1">ROWS(【河南省发展和改革委员会】:A1212)-1</f>
        <v>18</v>
      </c>
      <c r="B1212" s="11" t="s">
        <v>2065</v>
      </c>
      <c r="C1212" s="11" t="s">
        <v>2065</v>
      </c>
      <c r="D1212" s="11" t="s">
        <v>64</v>
      </c>
      <c r="E1212" s="11" t="s">
        <v>2066</v>
      </c>
      <c r="F1212" s="11" t="s">
        <v>2076</v>
      </c>
      <c r="G1212" s="11" t="s">
        <v>487</v>
      </c>
      <c r="H1212" s="11" t="s">
        <v>9</v>
      </c>
    </row>
    <row r="1213" hidden="1" customHeight="1" spans="1:8">
      <c r="A1213" s="11">
        <f ca="1">ROWS(【河南省发展和改革委员会】:A1213)-1</f>
        <v>19</v>
      </c>
      <c r="B1213" s="11" t="s">
        <v>2065</v>
      </c>
      <c r="C1213" s="11" t="s">
        <v>2065</v>
      </c>
      <c r="D1213" s="11" t="s">
        <v>64</v>
      </c>
      <c r="E1213" s="11" t="s">
        <v>2066</v>
      </c>
      <c r="F1213" s="11" t="s">
        <v>2077</v>
      </c>
      <c r="G1213" s="11" t="s">
        <v>67</v>
      </c>
      <c r="H1213" s="11" t="s">
        <v>9</v>
      </c>
    </row>
    <row r="1214" hidden="1" customHeight="1" spans="1:8">
      <c r="A1214" s="11">
        <f ca="1">ROWS(【河南省发展和改革委员会】:A1214)-1</f>
        <v>20</v>
      </c>
      <c r="B1214" s="11" t="s">
        <v>2065</v>
      </c>
      <c r="C1214" s="11" t="s">
        <v>2065</v>
      </c>
      <c r="D1214" s="11" t="s">
        <v>64</v>
      </c>
      <c r="E1214" s="11" t="s">
        <v>2066</v>
      </c>
      <c r="F1214" s="11" t="s">
        <v>2078</v>
      </c>
      <c r="G1214" s="11" t="s">
        <v>67</v>
      </c>
      <c r="H1214" s="11" t="s">
        <v>9</v>
      </c>
    </row>
    <row r="1215" hidden="1" customHeight="1" spans="1:8">
      <c r="A1215" s="11">
        <f ca="1">ROWS(【河南省发展和改革委员会】:A1215)-1</f>
        <v>21</v>
      </c>
      <c r="B1215" s="11" t="s">
        <v>2065</v>
      </c>
      <c r="C1215" s="11" t="s">
        <v>2065</v>
      </c>
      <c r="D1215" s="11" t="s">
        <v>64</v>
      </c>
      <c r="E1215" s="11" t="s">
        <v>2066</v>
      </c>
      <c r="F1215" s="11" t="s">
        <v>2079</v>
      </c>
      <c r="G1215" s="11" t="s">
        <v>67</v>
      </c>
      <c r="H1215" s="11" t="s">
        <v>9</v>
      </c>
    </row>
    <row r="1216" hidden="1" customHeight="1" spans="1:8">
      <c r="A1216" s="11">
        <f ca="1">ROWS(【河南省发展和改革委员会】:A1216)-1</f>
        <v>22</v>
      </c>
      <c r="B1216" s="11" t="s">
        <v>2065</v>
      </c>
      <c r="C1216" s="11" t="s">
        <v>2065</v>
      </c>
      <c r="D1216" s="11" t="s">
        <v>64</v>
      </c>
      <c r="E1216" s="11" t="s">
        <v>2066</v>
      </c>
      <c r="F1216" s="11" t="s">
        <v>2080</v>
      </c>
      <c r="G1216" s="11" t="s">
        <v>67</v>
      </c>
      <c r="H1216" s="11" t="s">
        <v>9</v>
      </c>
    </row>
    <row r="1217" hidden="1" customHeight="1" spans="1:8">
      <c r="A1217" s="11">
        <f ca="1">ROWS(【河南省发展和改革委员会】:A1217)-1</f>
        <v>23</v>
      </c>
      <c r="B1217" s="11" t="s">
        <v>2065</v>
      </c>
      <c r="C1217" s="11" t="s">
        <v>2065</v>
      </c>
      <c r="D1217" s="11" t="s">
        <v>64</v>
      </c>
      <c r="E1217" s="11" t="s">
        <v>2066</v>
      </c>
      <c r="F1217" s="11" t="s">
        <v>2081</v>
      </c>
      <c r="G1217" s="11" t="s">
        <v>67</v>
      </c>
      <c r="H1217" s="11" t="s">
        <v>9</v>
      </c>
    </row>
    <row r="1218" hidden="1" customHeight="1" spans="1:8">
      <c r="A1218" s="11">
        <f ca="1">ROWS(【河南省发展和改革委员会】:A1218)-1</f>
        <v>24</v>
      </c>
      <c r="B1218" s="11" t="s">
        <v>2065</v>
      </c>
      <c r="C1218" s="11" t="s">
        <v>2065</v>
      </c>
      <c r="D1218" s="11" t="s">
        <v>64</v>
      </c>
      <c r="E1218" s="11" t="s">
        <v>2066</v>
      </c>
      <c r="F1218" s="11" t="s">
        <v>2082</v>
      </c>
      <c r="G1218" s="11" t="s">
        <v>67</v>
      </c>
      <c r="H1218" s="11" t="s">
        <v>9</v>
      </c>
    </row>
    <row r="1219" customHeight="1" spans="1:8">
      <c r="A1219" s="11">
        <f ca="1">ROWS(【河南省发展和改革委员会】:A1219)-1</f>
        <v>25</v>
      </c>
      <c r="B1219" s="11" t="s">
        <v>2065</v>
      </c>
      <c r="C1219" s="11" t="s">
        <v>2065</v>
      </c>
      <c r="D1219" s="11" t="s">
        <v>64</v>
      </c>
      <c r="E1219" s="11" t="s">
        <v>2066</v>
      </c>
      <c r="F1219" s="11" t="s">
        <v>2083</v>
      </c>
      <c r="G1219" s="11" t="s">
        <v>487</v>
      </c>
      <c r="H1219" s="11" t="s">
        <v>9</v>
      </c>
    </row>
    <row r="1220" customHeight="1" spans="1:8">
      <c r="A1220" s="11">
        <f ca="1">ROWS(【河南省发展和改革委员会】:A1220)-1</f>
        <v>26</v>
      </c>
      <c r="B1220" s="11" t="s">
        <v>2065</v>
      </c>
      <c r="C1220" s="11" t="s">
        <v>2065</v>
      </c>
      <c r="D1220" s="11" t="s">
        <v>64</v>
      </c>
      <c r="E1220" s="11" t="s">
        <v>2066</v>
      </c>
      <c r="F1220" s="11" t="s">
        <v>2084</v>
      </c>
      <c r="G1220" s="11" t="s">
        <v>487</v>
      </c>
      <c r="H1220" s="11" t="s">
        <v>9</v>
      </c>
    </row>
    <row r="1221" customHeight="1" spans="1:8">
      <c r="A1221" s="11">
        <f ca="1">ROWS(【河南省发展和改革委员会】:A1221)-1</f>
        <v>27</v>
      </c>
      <c r="B1221" s="11" t="s">
        <v>2065</v>
      </c>
      <c r="C1221" s="11" t="s">
        <v>2065</v>
      </c>
      <c r="D1221" s="11" t="s">
        <v>64</v>
      </c>
      <c r="E1221" s="11" t="s">
        <v>2066</v>
      </c>
      <c r="F1221" s="11" t="s">
        <v>2085</v>
      </c>
      <c r="G1221" s="11" t="s">
        <v>487</v>
      </c>
      <c r="H1221" s="11" t="s">
        <v>9</v>
      </c>
    </row>
    <row r="1222" hidden="1" customHeight="1" spans="1:8">
      <c r="A1222" s="11">
        <f ca="1">ROWS(【河南省发展和改革委员会】:A1222)-1</f>
        <v>28</v>
      </c>
      <c r="B1222" s="11" t="s">
        <v>2065</v>
      </c>
      <c r="C1222" s="11" t="s">
        <v>2065</v>
      </c>
      <c r="D1222" s="11" t="s">
        <v>64</v>
      </c>
      <c r="E1222" s="11" t="s">
        <v>2066</v>
      </c>
      <c r="F1222" s="11" t="s">
        <v>2086</v>
      </c>
      <c r="G1222" s="11" t="s">
        <v>67</v>
      </c>
      <c r="H1222" s="11" t="s">
        <v>9</v>
      </c>
    </row>
    <row r="1223" customHeight="1" spans="1:8">
      <c r="A1223" s="11">
        <f ca="1">ROWS(【河南省发展和改革委员会】:A1223)-1</f>
        <v>29</v>
      </c>
      <c r="B1223" s="11" t="s">
        <v>2065</v>
      </c>
      <c r="C1223" s="11" t="s">
        <v>2065</v>
      </c>
      <c r="D1223" s="11" t="s">
        <v>64</v>
      </c>
      <c r="E1223" s="11" t="s">
        <v>2066</v>
      </c>
      <c r="F1223" s="11" t="s">
        <v>2087</v>
      </c>
      <c r="G1223" s="11" t="s">
        <v>300</v>
      </c>
      <c r="H1223" s="11" t="s">
        <v>9</v>
      </c>
    </row>
    <row r="1224" customHeight="1" spans="1:8">
      <c r="A1224" s="11">
        <f ca="1">ROWS(【河南省发展和改革委员会】:A1224)-1</f>
        <v>30</v>
      </c>
      <c r="B1224" s="11" t="s">
        <v>2065</v>
      </c>
      <c r="C1224" s="11" t="s">
        <v>2065</v>
      </c>
      <c r="D1224" s="11" t="s">
        <v>64</v>
      </c>
      <c r="E1224" s="11" t="s">
        <v>2066</v>
      </c>
      <c r="F1224" s="11" t="s">
        <v>2088</v>
      </c>
      <c r="G1224" s="11" t="s">
        <v>300</v>
      </c>
      <c r="H1224" s="11" t="s">
        <v>9</v>
      </c>
    </row>
    <row r="1225" customHeight="1" spans="1:8">
      <c r="A1225" s="11">
        <f ca="1">ROWS(【河南省发展和改革委员会】:A1225)-1</f>
        <v>31</v>
      </c>
      <c r="B1225" s="11" t="s">
        <v>2065</v>
      </c>
      <c r="C1225" s="11" t="s">
        <v>2065</v>
      </c>
      <c r="D1225" s="11" t="s">
        <v>64</v>
      </c>
      <c r="E1225" s="11" t="s">
        <v>2066</v>
      </c>
      <c r="F1225" s="11" t="s">
        <v>2089</v>
      </c>
      <c r="G1225" s="11" t="s">
        <v>78</v>
      </c>
      <c r="H1225" s="11" t="s">
        <v>9</v>
      </c>
    </row>
    <row r="1226" hidden="1" customHeight="1" spans="1:8">
      <c r="A1226" s="11">
        <f ca="1">ROWS(【河南省发展和改革委员会】:A1226)-1</f>
        <v>32</v>
      </c>
      <c r="B1226" s="11" t="s">
        <v>2065</v>
      </c>
      <c r="C1226" s="11" t="s">
        <v>2065</v>
      </c>
      <c r="D1226" s="11" t="s">
        <v>64</v>
      </c>
      <c r="E1226" s="11" t="s">
        <v>2066</v>
      </c>
      <c r="F1226" s="11" t="s">
        <v>2090</v>
      </c>
      <c r="G1226" s="11" t="s">
        <v>67</v>
      </c>
      <c r="H1226" s="11" t="s">
        <v>9</v>
      </c>
    </row>
    <row r="1227" hidden="1" customHeight="1" spans="1:8">
      <c r="A1227" s="11">
        <f ca="1">ROWS(【河南省发展和改革委员会】:A1227)-1</f>
        <v>33</v>
      </c>
      <c r="B1227" s="11" t="s">
        <v>2065</v>
      </c>
      <c r="C1227" s="11" t="s">
        <v>2065</v>
      </c>
      <c r="D1227" s="11" t="s">
        <v>64</v>
      </c>
      <c r="E1227" s="11" t="s">
        <v>2066</v>
      </c>
      <c r="F1227" s="11" t="s">
        <v>2091</v>
      </c>
      <c r="G1227" s="11" t="s">
        <v>67</v>
      </c>
      <c r="H1227" s="11" t="s">
        <v>9</v>
      </c>
    </row>
    <row r="1228" hidden="1" customHeight="1" spans="1:8">
      <c r="A1228" s="11">
        <f ca="1">ROWS(【河南省发展和改革委员会】:A1228)-1</f>
        <v>34</v>
      </c>
      <c r="B1228" s="11" t="s">
        <v>2065</v>
      </c>
      <c r="C1228" s="11" t="s">
        <v>2065</v>
      </c>
      <c r="D1228" s="11" t="s">
        <v>64</v>
      </c>
      <c r="E1228" s="11" t="s">
        <v>2066</v>
      </c>
      <c r="F1228" s="11" t="s">
        <v>2092</v>
      </c>
      <c r="G1228" s="11" t="s">
        <v>520</v>
      </c>
      <c r="H1228" s="11" t="s">
        <v>9</v>
      </c>
    </row>
    <row r="1229" customHeight="1" spans="1:8">
      <c r="A1229" s="11">
        <f ca="1">ROWS(【河南省发展和改革委员会】:A1229)-1</f>
        <v>35</v>
      </c>
      <c r="B1229" s="11" t="s">
        <v>2065</v>
      </c>
      <c r="C1229" s="11" t="s">
        <v>2065</v>
      </c>
      <c r="D1229" s="11" t="s">
        <v>64</v>
      </c>
      <c r="E1229" s="11" t="s">
        <v>2066</v>
      </c>
      <c r="F1229" s="11" t="s">
        <v>2093</v>
      </c>
      <c r="G1229" s="11" t="s">
        <v>78</v>
      </c>
      <c r="H1229" s="11" t="s">
        <v>9</v>
      </c>
    </row>
    <row r="1230" customHeight="1" spans="1:8">
      <c r="A1230" s="11">
        <f ca="1">ROWS(【河南省发展和改革委员会】:A1230)-1</f>
        <v>36</v>
      </c>
      <c r="B1230" s="11" t="s">
        <v>2065</v>
      </c>
      <c r="C1230" s="11" t="s">
        <v>2065</v>
      </c>
      <c r="D1230" s="11" t="s">
        <v>64</v>
      </c>
      <c r="E1230" s="11" t="s">
        <v>2066</v>
      </c>
      <c r="F1230" s="11" t="s">
        <v>2094</v>
      </c>
      <c r="G1230" s="11" t="s">
        <v>126</v>
      </c>
      <c r="H1230" s="11" t="s">
        <v>9</v>
      </c>
    </row>
    <row r="1231" customHeight="1" spans="1:8">
      <c r="A1231" s="11">
        <f ca="1">ROWS(【河南省发展和改革委员会】:A1231)-1</f>
        <v>37</v>
      </c>
      <c r="B1231" s="11" t="s">
        <v>2065</v>
      </c>
      <c r="C1231" s="11" t="s">
        <v>2065</v>
      </c>
      <c r="D1231" s="11" t="s">
        <v>64</v>
      </c>
      <c r="E1231" s="11" t="s">
        <v>2066</v>
      </c>
      <c r="F1231" s="11" t="s">
        <v>2095</v>
      </c>
      <c r="G1231" s="11" t="s">
        <v>487</v>
      </c>
      <c r="H1231" s="11" t="s">
        <v>9</v>
      </c>
    </row>
    <row r="1232" hidden="1" customHeight="1" spans="1:8">
      <c r="A1232" s="11">
        <f ca="1">ROWS(【河南省发展和改革委员会】:A1232)-1</f>
        <v>38</v>
      </c>
      <c r="B1232" s="11" t="s">
        <v>2065</v>
      </c>
      <c r="C1232" s="11" t="s">
        <v>2065</v>
      </c>
      <c r="D1232" s="11" t="s">
        <v>64</v>
      </c>
      <c r="E1232" s="11" t="s">
        <v>2066</v>
      </c>
      <c r="F1232" s="11" t="s">
        <v>2096</v>
      </c>
      <c r="G1232" s="11" t="s">
        <v>67</v>
      </c>
      <c r="H1232" s="11" t="s">
        <v>9</v>
      </c>
    </row>
    <row r="1233" hidden="1" customHeight="1" spans="1:8">
      <c r="A1233" s="11">
        <f ca="1">ROWS(【河南省发展和改革委员会】:A1233)-1</f>
        <v>39</v>
      </c>
      <c r="B1233" s="11" t="s">
        <v>2065</v>
      </c>
      <c r="C1233" s="11" t="s">
        <v>2065</v>
      </c>
      <c r="D1233" s="11" t="s">
        <v>64</v>
      </c>
      <c r="E1233" s="11" t="s">
        <v>2066</v>
      </c>
      <c r="F1233" s="11" t="s">
        <v>2097</v>
      </c>
      <c r="G1233" s="11" t="s">
        <v>520</v>
      </c>
      <c r="H1233" s="11" t="s">
        <v>9</v>
      </c>
    </row>
    <row r="1234" customHeight="1" spans="1:8">
      <c r="A1234" s="11">
        <f ca="1">ROWS(【河南省发展和改革委员会】:A1234)-1</f>
        <v>40</v>
      </c>
      <c r="B1234" s="11" t="s">
        <v>2065</v>
      </c>
      <c r="C1234" s="11" t="s">
        <v>2065</v>
      </c>
      <c r="D1234" s="11" t="s">
        <v>64</v>
      </c>
      <c r="E1234" s="11" t="s">
        <v>2066</v>
      </c>
      <c r="F1234" s="11" t="s">
        <v>2098</v>
      </c>
      <c r="G1234" s="11" t="s">
        <v>78</v>
      </c>
      <c r="H1234" s="11" t="s">
        <v>9</v>
      </c>
    </row>
    <row r="1235" hidden="1" customHeight="1" spans="1:8">
      <c r="A1235" s="11">
        <f ca="1">ROWS(【河南省发展和改革委员会】:A1235)-1</f>
        <v>41</v>
      </c>
      <c r="B1235" s="11" t="s">
        <v>2065</v>
      </c>
      <c r="C1235" s="11" t="s">
        <v>2065</v>
      </c>
      <c r="D1235" s="11" t="s">
        <v>64</v>
      </c>
      <c r="E1235" s="11" t="s">
        <v>2066</v>
      </c>
      <c r="F1235" s="11" t="s">
        <v>2099</v>
      </c>
      <c r="G1235" s="11" t="s">
        <v>67</v>
      </c>
      <c r="H1235" s="11" t="s">
        <v>9</v>
      </c>
    </row>
    <row r="1236" hidden="1" customHeight="1" spans="1:8">
      <c r="A1236" s="11">
        <f ca="1">ROWS(【河南省发展和改革委员会】:A1236)-1</f>
        <v>42</v>
      </c>
      <c r="B1236" s="11" t="s">
        <v>2065</v>
      </c>
      <c r="C1236" s="11" t="s">
        <v>2065</v>
      </c>
      <c r="D1236" s="11" t="s">
        <v>64</v>
      </c>
      <c r="E1236" s="11" t="s">
        <v>2066</v>
      </c>
      <c r="F1236" s="11" t="s">
        <v>2100</v>
      </c>
      <c r="G1236" s="11" t="s">
        <v>520</v>
      </c>
      <c r="H1236" s="11" t="s">
        <v>9</v>
      </c>
    </row>
    <row r="1237" customHeight="1" spans="1:8">
      <c r="A1237" s="11">
        <f ca="1">ROWS(【河南省发展和改革委员会】:A1237)-1</f>
        <v>43</v>
      </c>
      <c r="B1237" s="11" t="s">
        <v>2065</v>
      </c>
      <c r="C1237" s="11" t="s">
        <v>2065</v>
      </c>
      <c r="D1237" s="11" t="s">
        <v>64</v>
      </c>
      <c r="E1237" s="11" t="s">
        <v>2066</v>
      </c>
      <c r="F1237" s="11" t="s">
        <v>2101</v>
      </c>
      <c r="G1237" s="11" t="s">
        <v>78</v>
      </c>
      <c r="H1237" s="11" t="s">
        <v>9</v>
      </c>
    </row>
    <row r="1238" hidden="1" customHeight="1" spans="1:8">
      <c r="A1238" s="11">
        <f ca="1">ROWS(【河南省发展和改革委员会】:A1238)-1</f>
        <v>44</v>
      </c>
      <c r="B1238" s="11" t="s">
        <v>2065</v>
      </c>
      <c r="C1238" s="11" t="s">
        <v>2065</v>
      </c>
      <c r="D1238" s="11" t="s">
        <v>64</v>
      </c>
      <c r="E1238" s="11" t="s">
        <v>2066</v>
      </c>
      <c r="F1238" s="11" t="s">
        <v>2102</v>
      </c>
      <c r="G1238" s="11" t="s">
        <v>67</v>
      </c>
      <c r="H1238" s="11" t="s">
        <v>9</v>
      </c>
    </row>
    <row r="1239" hidden="1" customHeight="1" spans="1:8">
      <c r="A1239" s="11">
        <f ca="1">ROWS(【河南省发展和改革委员会】:A1239)-1</f>
        <v>45</v>
      </c>
      <c r="B1239" s="11" t="s">
        <v>2065</v>
      </c>
      <c r="C1239" s="11" t="s">
        <v>2065</v>
      </c>
      <c r="D1239" s="11" t="s">
        <v>64</v>
      </c>
      <c r="E1239" s="11" t="s">
        <v>2066</v>
      </c>
      <c r="F1239" s="11" t="s">
        <v>2103</v>
      </c>
      <c r="G1239" s="11" t="s">
        <v>67</v>
      </c>
      <c r="H1239" s="11" t="s">
        <v>9</v>
      </c>
    </row>
    <row r="1240" hidden="1" customHeight="1" spans="1:8">
      <c r="A1240" s="11">
        <f ca="1">ROWS(【河南省发展和改革委员会】:A1240)-1</f>
        <v>46</v>
      </c>
      <c r="B1240" s="11" t="s">
        <v>2065</v>
      </c>
      <c r="C1240" s="11" t="s">
        <v>2065</v>
      </c>
      <c r="D1240" s="11" t="s">
        <v>64</v>
      </c>
      <c r="E1240" s="11" t="s">
        <v>2066</v>
      </c>
      <c r="F1240" s="11" t="s">
        <v>2104</v>
      </c>
      <c r="G1240" s="11" t="s">
        <v>67</v>
      </c>
      <c r="H1240" s="11" t="s">
        <v>9</v>
      </c>
    </row>
    <row r="1241" hidden="1" customHeight="1" spans="1:8">
      <c r="A1241" s="11">
        <f ca="1">ROWS(【河南省发展和改革委员会】:A1241)-1</f>
        <v>47</v>
      </c>
      <c r="B1241" s="11" t="s">
        <v>2065</v>
      </c>
      <c r="C1241" s="11" t="s">
        <v>2065</v>
      </c>
      <c r="D1241" s="11" t="s">
        <v>64</v>
      </c>
      <c r="E1241" s="11" t="s">
        <v>2066</v>
      </c>
      <c r="F1241" s="11" t="s">
        <v>2105</v>
      </c>
      <c r="G1241" s="11" t="s">
        <v>67</v>
      </c>
      <c r="H1241" s="11" t="s">
        <v>9</v>
      </c>
    </row>
    <row r="1242" hidden="1" customHeight="1" spans="1:8">
      <c r="A1242" s="11">
        <f ca="1">ROWS(【河南省发展和改革委员会】:A1242)-1</f>
        <v>48</v>
      </c>
      <c r="B1242" s="11" t="s">
        <v>2065</v>
      </c>
      <c r="C1242" s="11" t="s">
        <v>2065</v>
      </c>
      <c r="D1242" s="11" t="s">
        <v>64</v>
      </c>
      <c r="E1242" s="11" t="s">
        <v>2066</v>
      </c>
      <c r="F1242" s="11" t="s">
        <v>2106</v>
      </c>
      <c r="G1242" s="11" t="s">
        <v>67</v>
      </c>
      <c r="H1242" s="11" t="s">
        <v>9</v>
      </c>
    </row>
    <row r="1243" hidden="1" customHeight="1" spans="1:8">
      <c r="A1243" s="11">
        <f ca="1">ROWS(【河南省发展和改革委员会】:A1243)-1</f>
        <v>49</v>
      </c>
      <c r="B1243" s="11" t="s">
        <v>2065</v>
      </c>
      <c r="C1243" s="11" t="s">
        <v>2065</v>
      </c>
      <c r="D1243" s="11" t="s">
        <v>64</v>
      </c>
      <c r="E1243" s="11" t="s">
        <v>2066</v>
      </c>
      <c r="F1243" s="11" t="s">
        <v>2107</v>
      </c>
      <c r="G1243" s="11" t="s">
        <v>67</v>
      </c>
      <c r="H1243" s="11" t="s">
        <v>9</v>
      </c>
    </row>
    <row r="1244" hidden="1" customHeight="1" spans="1:8">
      <c r="A1244" s="11">
        <f ca="1">ROWS(【河南省发展和改革委员会】:A1244)-1</f>
        <v>50</v>
      </c>
      <c r="B1244" s="11" t="s">
        <v>2065</v>
      </c>
      <c r="C1244" s="11" t="s">
        <v>2065</v>
      </c>
      <c r="D1244" s="11" t="s">
        <v>64</v>
      </c>
      <c r="E1244" s="11" t="s">
        <v>2066</v>
      </c>
      <c r="F1244" s="11" t="s">
        <v>2108</v>
      </c>
      <c r="G1244" s="11" t="s">
        <v>67</v>
      </c>
      <c r="H1244" s="11" t="s">
        <v>9</v>
      </c>
    </row>
    <row r="1245" customHeight="1" spans="1:8">
      <c r="A1245" s="11">
        <f ca="1">ROWS(【河南省发展和改革委员会】:A1245)-1</f>
        <v>51</v>
      </c>
      <c r="B1245" s="11" t="s">
        <v>2065</v>
      </c>
      <c r="C1245" s="11" t="s">
        <v>2065</v>
      </c>
      <c r="D1245" s="11" t="s">
        <v>64</v>
      </c>
      <c r="E1245" s="11" t="s">
        <v>2066</v>
      </c>
      <c r="F1245" s="11" t="s">
        <v>2109</v>
      </c>
      <c r="G1245" s="11" t="s">
        <v>487</v>
      </c>
      <c r="H1245" s="11" t="s">
        <v>9</v>
      </c>
    </row>
    <row r="1246" hidden="1" customHeight="1" spans="1:8">
      <c r="A1246" s="11">
        <f ca="1">ROWS(【河南省发展和改革委员会】:A1246)-1</f>
        <v>52</v>
      </c>
      <c r="B1246" s="11" t="s">
        <v>2065</v>
      </c>
      <c r="C1246" s="11" t="s">
        <v>2065</v>
      </c>
      <c r="D1246" s="11" t="s">
        <v>64</v>
      </c>
      <c r="E1246" s="11" t="s">
        <v>2066</v>
      </c>
      <c r="F1246" s="11" t="s">
        <v>2110</v>
      </c>
      <c r="G1246" s="11" t="s">
        <v>67</v>
      </c>
      <c r="H1246" s="11" t="s">
        <v>9</v>
      </c>
    </row>
    <row r="1247" hidden="1" customHeight="1" spans="1:8">
      <c r="A1247" s="11">
        <f ca="1">ROWS(【河南省发展和改革委员会】:A1247)-1</f>
        <v>53</v>
      </c>
      <c r="B1247" s="11" t="s">
        <v>2065</v>
      </c>
      <c r="C1247" s="11" t="s">
        <v>2065</v>
      </c>
      <c r="D1247" s="11" t="s">
        <v>64</v>
      </c>
      <c r="E1247" s="11" t="s">
        <v>2066</v>
      </c>
      <c r="F1247" s="11" t="s">
        <v>2111</v>
      </c>
      <c r="G1247" s="11" t="s">
        <v>67</v>
      </c>
      <c r="H1247" s="11" t="s">
        <v>9</v>
      </c>
    </row>
    <row r="1248" customHeight="1" spans="1:8">
      <c r="A1248" s="11">
        <f ca="1">ROWS(【河南省发展和改革委员会】:A1248)-1</f>
        <v>54</v>
      </c>
      <c r="B1248" s="11" t="s">
        <v>2065</v>
      </c>
      <c r="C1248" s="11" t="s">
        <v>2065</v>
      </c>
      <c r="D1248" s="11" t="s">
        <v>64</v>
      </c>
      <c r="E1248" s="11" t="s">
        <v>2066</v>
      </c>
      <c r="F1248" s="11" t="s">
        <v>2112</v>
      </c>
      <c r="G1248" s="11" t="s">
        <v>89</v>
      </c>
      <c r="H1248" s="11" t="s">
        <v>9</v>
      </c>
    </row>
    <row r="1249" customHeight="1" spans="1:8">
      <c r="A1249" s="11">
        <f ca="1">ROWS(【河南省发展和改革委员会】:A1249)-1</f>
        <v>55</v>
      </c>
      <c r="B1249" s="11" t="s">
        <v>2065</v>
      </c>
      <c r="C1249" s="11" t="s">
        <v>2065</v>
      </c>
      <c r="D1249" s="11" t="s">
        <v>64</v>
      </c>
      <c r="E1249" s="11" t="s">
        <v>2066</v>
      </c>
      <c r="F1249" s="11" t="s">
        <v>2113</v>
      </c>
      <c r="G1249" s="11" t="s">
        <v>89</v>
      </c>
      <c r="H1249" s="11" t="s">
        <v>9</v>
      </c>
    </row>
    <row r="1250" customHeight="1" spans="1:8">
      <c r="A1250" s="11">
        <f ca="1">ROWS(【河南省发展和改革委员会】:A1250)-1</f>
        <v>56</v>
      </c>
      <c r="B1250" s="11" t="s">
        <v>2065</v>
      </c>
      <c r="C1250" s="11" t="s">
        <v>2065</v>
      </c>
      <c r="D1250" s="11" t="s">
        <v>64</v>
      </c>
      <c r="E1250" s="11" t="s">
        <v>2066</v>
      </c>
      <c r="F1250" s="11" t="s">
        <v>2114</v>
      </c>
      <c r="G1250" s="11" t="s">
        <v>89</v>
      </c>
      <c r="H1250" s="11" t="s">
        <v>9</v>
      </c>
    </row>
    <row r="1251" customHeight="1" spans="1:8">
      <c r="A1251" s="11">
        <f ca="1">ROWS(【河南省发展和改革委员会】:A1251)-1</f>
        <v>57</v>
      </c>
      <c r="B1251" s="11" t="s">
        <v>2065</v>
      </c>
      <c r="C1251" s="11" t="s">
        <v>2065</v>
      </c>
      <c r="D1251" s="11" t="s">
        <v>64</v>
      </c>
      <c r="E1251" s="11" t="s">
        <v>2066</v>
      </c>
      <c r="F1251" s="11" t="s">
        <v>2115</v>
      </c>
      <c r="G1251" s="11" t="s">
        <v>89</v>
      </c>
      <c r="H1251" s="11" t="s">
        <v>9</v>
      </c>
    </row>
    <row r="1252" customHeight="1" spans="1:8">
      <c r="A1252" s="11">
        <f ca="1">ROWS(【河南省发展和改革委员会】:A1252)-1</f>
        <v>58</v>
      </c>
      <c r="B1252" s="11" t="s">
        <v>2065</v>
      </c>
      <c r="C1252" s="11" t="s">
        <v>2065</v>
      </c>
      <c r="D1252" s="11" t="s">
        <v>64</v>
      </c>
      <c r="E1252" s="11" t="s">
        <v>2066</v>
      </c>
      <c r="F1252" s="11" t="s">
        <v>2116</v>
      </c>
      <c r="G1252" s="11" t="s">
        <v>89</v>
      </c>
      <c r="H1252" s="11" t="s">
        <v>9</v>
      </c>
    </row>
    <row r="1253" customHeight="1" spans="1:8">
      <c r="A1253" s="11">
        <f ca="1">ROWS(【河南省发展和改革委员会】:A1253)-1</f>
        <v>59</v>
      </c>
      <c r="B1253" s="11" t="s">
        <v>2065</v>
      </c>
      <c r="C1253" s="11" t="s">
        <v>2065</v>
      </c>
      <c r="D1253" s="11" t="s">
        <v>64</v>
      </c>
      <c r="E1253" s="11" t="s">
        <v>2066</v>
      </c>
      <c r="F1253" s="11" t="s">
        <v>2117</v>
      </c>
      <c r="G1253" s="11" t="s">
        <v>89</v>
      </c>
      <c r="H1253" s="11" t="s">
        <v>9</v>
      </c>
    </row>
    <row r="1254" customHeight="1" spans="1:8">
      <c r="A1254" s="11">
        <f ca="1">ROWS(【河南省发展和改革委员会】:A1254)-1</f>
        <v>60</v>
      </c>
      <c r="B1254" s="11" t="s">
        <v>2065</v>
      </c>
      <c r="C1254" s="11" t="s">
        <v>2065</v>
      </c>
      <c r="D1254" s="11" t="s">
        <v>64</v>
      </c>
      <c r="E1254" s="11" t="s">
        <v>2066</v>
      </c>
      <c r="F1254" s="11" t="s">
        <v>2118</v>
      </c>
      <c r="G1254" s="11" t="s">
        <v>89</v>
      </c>
      <c r="H1254" s="11" t="s">
        <v>9</v>
      </c>
    </row>
    <row r="1255" customHeight="1" spans="1:8">
      <c r="A1255" s="11">
        <f ca="1">ROWS(【河南省发展和改革委员会】:A1255)-1</f>
        <v>61</v>
      </c>
      <c r="B1255" s="11" t="s">
        <v>2065</v>
      </c>
      <c r="C1255" s="11" t="s">
        <v>2065</v>
      </c>
      <c r="D1255" s="11" t="s">
        <v>64</v>
      </c>
      <c r="E1255" s="11" t="s">
        <v>2066</v>
      </c>
      <c r="F1255" s="11" t="s">
        <v>2119</v>
      </c>
      <c r="G1255" s="11" t="s">
        <v>89</v>
      </c>
      <c r="H1255" s="11" t="s">
        <v>9</v>
      </c>
    </row>
    <row r="1256" customHeight="1" spans="1:8">
      <c r="A1256" s="11">
        <f ca="1">ROWS(【河南省发展和改革委员会】:A1256)-1</f>
        <v>62</v>
      </c>
      <c r="B1256" s="11" t="s">
        <v>2065</v>
      </c>
      <c r="C1256" s="11" t="s">
        <v>2065</v>
      </c>
      <c r="D1256" s="11" t="s">
        <v>64</v>
      </c>
      <c r="E1256" s="11" t="s">
        <v>2066</v>
      </c>
      <c r="F1256" s="11" t="s">
        <v>2120</v>
      </c>
      <c r="G1256" s="11" t="s">
        <v>89</v>
      </c>
      <c r="H1256" s="11" t="s">
        <v>9</v>
      </c>
    </row>
    <row r="1257" hidden="1" customHeight="1" spans="1:8">
      <c r="A1257" s="11">
        <f ca="1">ROWS(【河南省发展和改革委员会】:A1257)-1</f>
        <v>63</v>
      </c>
      <c r="B1257" s="11" t="s">
        <v>2065</v>
      </c>
      <c r="C1257" s="11" t="s">
        <v>2065</v>
      </c>
      <c r="D1257" s="11" t="s">
        <v>64</v>
      </c>
      <c r="E1257" s="11" t="s">
        <v>2066</v>
      </c>
      <c r="F1257" s="11" t="s">
        <v>2121</v>
      </c>
      <c r="G1257" s="11" t="s">
        <v>67</v>
      </c>
      <c r="H1257" s="11" t="s">
        <v>9</v>
      </c>
    </row>
    <row r="1258" hidden="1" customHeight="1" spans="1:8">
      <c r="A1258" s="11">
        <f ca="1">ROWS(【河南省发展和改革委员会】:A1258)-1</f>
        <v>64</v>
      </c>
      <c r="B1258" s="11" t="s">
        <v>2065</v>
      </c>
      <c r="C1258" s="11" t="s">
        <v>2065</v>
      </c>
      <c r="D1258" s="11" t="s">
        <v>64</v>
      </c>
      <c r="E1258" s="11" t="s">
        <v>2066</v>
      </c>
      <c r="F1258" s="11" t="s">
        <v>2122</v>
      </c>
      <c r="G1258" s="11" t="s">
        <v>67</v>
      </c>
      <c r="H1258" s="11" t="s">
        <v>9</v>
      </c>
    </row>
    <row r="1259" hidden="1" customHeight="1" spans="1:8">
      <c r="A1259" s="11">
        <f ca="1">ROWS(【河南省发展和改革委员会】:A1259)-1</f>
        <v>65</v>
      </c>
      <c r="B1259" s="11" t="s">
        <v>2123</v>
      </c>
      <c r="C1259" s="11" t="s">
        <v>2123</v>
      </c>
      <c r="D1259" s="11" t="s">
        <v>64</v>
      </c>
      <c r="E1259" s="11" t="s">
        <v>2124</v>
      </c>
      <c r="F1259" s="11" t="s">
        <v>2123</v>
      </c>
      <c r="G1259" s="11" t="s">
        <v>67</v>
      </c>
      <c r="H1259" s="11" t="s">
        <v>9</v>
      </c>
    </row>
    <row r="1260" customHeight="1" spans="1:8">
      <c r="A1260" s="11">
        <f ca="1">ROWS(【河南省发展和改革委员会】:A1260)-1</f>
        <v>66</v>
      </c>
      <c r="B1260" s="11" t="s">
        <v>2125</v>
      </c>
      <c r="C1260" s="11" t="s">
        <v>2125</v>
      </c>
      <c r="D1260" s="11" t="s">
        <v>87</v>
      </c>
      <c r="E1260" s="11" t="s">
        <v>2126</v>
      </c>
      <c r="F1260" s="11" t="s">
        <v>2125</v>
      </c>
      <c r="G1260" s="11" t="s">
        <v>2127</v>
      </c>
      <c r="H1260" s="11" t="s">
        <v>9</v>
      </c>
    </row>
    <row r="1261" hidden="1" customHeight="1" spans="1:8">
      <c r="A1261" s="11">
        <f ca="1">ROWS(【河南省发展和改革委员会】:A1261)-1</f>
        <v>67</v>
      </c>
      <c r="B1261" s="11" t="s">
        <v>2128</v>
      </c>
      <c r="C1261" s="11" t="s">
        <v>2128</v>
      </c>
      <c r="D1261" s="11" t="s">
        <v>87</v>
      </c>
      <c r="E1261" s="11" t="s">
        <v>2129</v>
      </c>
      <c r="F1261" s="11" t="s">
        <v>2128</v>
      </c>
      <c r="G1261" s="11" t="s">
        <v>67</v>
      </c>
      <c r="H1261" s="11" t="s">
        <v>9</v>
      </c>
    </row>
    <row r="1262" hidden="1" customHeight="1" spans="1:8">
      <c r="A1262" s="11">
        <f ca="1">ROWS(【河南省发展和改革委员会】:A1262)-1</f>
        <v>68</v>
      </c>
      <c r="B1262" s="11" t="s">
        <v>2130</v>
      </c>
      <c r="C1262" s="11" t="s">
        <v>2130</v>
      </c>
      <c r="D1262" s="11" t="s">
        <v>87</v>
      </c>
      <c r="E1262" s="11" t="s">
        <v>2131</v>
      </c>
      <c r="F1262" s="11" t="s">
        <v>2130</v>
      </c>
      <c r="G1262" s="11" t="s">
        <v>67</v>
      </c>
      <c r="H1262" s="11" t="s">
        <v>9</v>
      </c>
    </row>
    <row r="1263" customHeight="1" spans="1:8">
      <c r="A1263" s="11">
        <f ca="1">ROWS(【河南省发展和改革委员会】:A1263)-1</f>
        <v>69</v>
      </c>
      <c r="B1263" s="11" t="s">
        <v>2132</v>
      </c>
      <c r="C1263" s="11" t="s">
        <v>2132</v>
      </c>
      <c r="D1263" s="11" t="s">
        <v>87</v>
      </c>
      <c r="E1263" s="11" t="s">
        <v>2133</v>
      </c>
      <c r="F1263" s="11" t="s">
        <v>2132</v>
      </c>
      <c r="G1263" s="11" t="s">
        <v>2127</v>
      </c>
      <c r="H1263" s="11" t="s">
        <v>9</v>
      </c>
    </row>
    <row r="1264" customHeight="1" spans="1:8">
      <c r="A1264" s="11">
        <f ca="1">ROWS(【河南省发展和改革委员会】:A1264)-1</f>
        <v>70</v>
      </c>
      <c r="B1264" s="11" t="s">
        <v>2134</v>
      </c>
      <c r="C1264" s="11" t="s">
        <v>2134</v>
      </c>
      <c r="D1264" s="11" t="s">
        <v>98</v>
      </c>
      <c r="E1264" s="11" t="s">
        <v>2135</v>
      </c>
      <c r="F1264" s="11" t="s">
        <v>2134</v>
      </c>
      <c r="G1264" s="11" t="s">
        <v>89</v>
      </c>
      <c r="H1264" s="11" t="s">
        <v>9</v>
      </c>
    </row>
    <row r="1265" customHeight="1" spans="1:8">
      <c r="A1265" s="11">
        <f ca="1">ROWS(【河南省发展和改革委员会】:A1265)-1</f>
        <v>71</v>
      </c>
      <c r="B1265" s="11" t="s">
        <v>2136</v>
      </c>
      <c r="C1265" s="11" t="s">
        <v>2136</v>
      </c>
      <c r="D1265" s="11" t="s">
        <v>114</v>
      </c>
      <c r="E1265" s="11" t="s">
        <v>2137</v>
      </c>
      <c r="F1265" s="11" t="s">
        <v>2136</v>
      </c>
      <c r="G1265" s="11" t="s">
        <v>78</v>
      </c>
      <c r="H1265" s="11" t="s">
        <v>9</v>
      </c>
    </row>
    <row r="1266" hidden="1" customHeight="1" spans="1:8">
      <c r="A1266" s="11">
        <f ca="1">ROWS(【河南省发展和改革委员会】:A1266)-1</f>
        <v>72</v>
      </c>
      <c r="B1266" s="11" t="s">
        <v>2136</v>
      </c>
      <c r="C1266" s="11" t="s">
        <v>2136</v>
      </c>
      <c r="D1266" s="11" t="s">
        <v>114</v>
      </c>
      <c r="E1266" s="11" t="s">
        <v>2138</v>
      </c>
      <c r="F1266" s="11" t="s">
        <v>2139</v>
      </c>
      <c r="G1266" s="11" t="s">
        <v>67</v>
      </c>
      <c r="H1266" s="11" t="s">
        <v>9</v>
      </c>
    </row>
    <row r="1267" hidden="1" customHeight="1" spans="1:8">
      <c r="A1267" s="11">
        <f ca="1">ROWS(【河南省发展和改革委员会】:A1267)-1</f>
        <v>73</v>
      </c>
      <c r="B1267" s="11" t="s">
        <v>2140</v>
      </c>
      <c r="C1267" s="11" t="s">
        <v>2140</v>
      </c>
      <c r="D1267" s="11" t="s">
        <v>114</v>
      </c>
      <c r="E1267" s="11" t="s">
        <v>2141</v>
      </c>
      <c r="F1267" s="11" t="s">
        <v>2140</v>
      </c>
      <c r="G1267" s="11" t="s">
        <v>67</v>
      </c>
      <c r="H1267" s="11" t="s">
        <v>9</v>
      </c>
    </row>
    <row r="1268" customHeight="1" spans="1:8">
      <c r="A1268" s="11">
        <f ca="1">ROWS(【河南省发展和改革委员会】:A1268)-1</f>
        <v>74</v>
      </c>
      <c r="B1268" s="11" t="s">
        <v>2140</v>
      </c>
      <c r="C1268" s="11" t="s">
        <v>2140</v>
      </c>
      <c r="D1268" s="11" t="s">
        <v>114</v>
      </c>
      <c r="E1268" s="11" t="s">
        <v>2141</v>
      </c>
      <c r="F1268" s="11" t="s">
        <v>2142</v>
      </c>
      <c r="G1268" s="11" t="s">
        <v>126</v>
      </c>
      <c r="H1268" s="11" t="s">
        <v>9</v>
      </c>
    </row>
    <row r="1269" hidden="1" customHeight="1" spans="1:8">
      <c r="A1269" s="104" t="s">
        <v>2143</v>
      </c>
      <c r="B1269" s="104"/>
      <c r="C1269" s="104"/>
      <c r="D1269" s="104"/>
      <c r="E1269" s="104"/>
      <c r="F1269" s="104"/>
      <c r="G1269" s="104"/>
      <c r="H1269" s="104"/>
    </row>
    <row r="1270" customHeight="1" spans="1:8">
      <c r="A1270" s="11">
        <f ca="1">ROWS(【河南省人民防空办公室】:A1270)-1</f>
        <v>1</v>
      </c>
      <c r="B1270" s="11" t="s">
        <v>2144</v>
      </c>
      <c r="C1270" s="11" t="s">
        <v>2144</v>
      </c>
      <c r="D1270" s="11" t="s">
        <v>64</v>
      </c>
      <c r="E1270" s="11" t="s">
        <v>2145</v>
      </c>
      <c r="F1270" s="11" t="s">
        <v>2144</v>
      </c>
      <c r="G1270" s="11" t="s">
        <v>126</v>
      </c>
      <c r="H1270" s="11" t="s">
        <v>13</v>
      </c>
    </row>
    <row r="1271" customHeight="1" spans="1:8">
      <c r="A1271" s="11">
        <f ca="1">ROWS(【河南省人民防空办公室】:A1271)-1</f>
        <v>2</v>
      </c>
      <c r="B1271" s="11" t="s">
        <v>2144</v>
      </c>
      <c r="C1271" s="11" t="s">
        <v>2144</v>
      </c>
      <c r="D1271" s="11" t="s">
        <v>64</v>
      </c>
      <c r="E1271" s="11" t="s">
        <v>2145</v>
      </c>
      <c r="F1271" s="11" t="s">
        <v>2146</v>
      </c>
      <c r="G1271" s="11" t="s">
        <v>126</v>
      </c>
      <c r="H1271" s="11" t="s">
        <v>13</v>
      </c>
    </row>
    <row r="1272" customHeight="1" spans="1:8">
      <c r="A1272" s="11">
        <f ca="1">ROWS(【河南省人民防空办公室】:A1272)-1</f>
        <v>3</v>
      </c>
      <c r="B1272" s="11" t="s">
        <v>2147</v>
      </c>
      <c r="C1272" s="11" t="s">
        <v>2148</v>
      </c>
      <c r="D1272" s="11" t="s">
        <v>64</v>
      </c>
      <c r="E1272" s="11" t="s">
        <v>2149</v>
      </c>
      <c r="F1272" s="11" t="s">
        <v>2148</v>
      </c>
      <c r="G1272" s="11" t="s">
        <v>126</v>
      </c>
      <c r="H1272" s="11" t="s">
        <v>13</v>
      </c>
    </row>
    <row r="1273" customHeight="1" spans="1:8">
      <c r="A1273" s="11">
        <f ca="1">ROWS(【河南省人民防空办公室】:A1273)-1</f>
        <v>4</v>
      </c>
      <c r="B1273" s="11" t="s">
        <v>2147</v>
      </c>
      <c r="C1273" s="11" t="s">
        <v>2148</v>
      </c>
      <c r="D1273" s="11" t="s">
        <v>64</v>
      </c>
      <c r="E1273" s="11" t="s">
        <v>2149</v>
      </c>
      <c r="F1273" s="11" t="s">
        <v>2150</v>
      </c>
      <c r="G1273" s="11" t="s">
        <v>126</v>
      </c>
      <c r="H1273" s="11" t="s">
        <v>13</v>
      </c>
    </row>
    <row r="1274" customHeight="1" spans="1:8">
      <c r="A1274" s="11">
        <f ca="1">ROWS(【河南省人民防空办公室】:A1274)-1</f>
        <v>5</v>
      </c>
      <c r="B1274" s="11" t="s">
        <v>2147</v>
      </c>
      <c r="C1274" s="11" t="s">
        <v>2148</v>
      </c>
      <c r="D1274" s="11" t="s">
        <v>64</v>
      </c>
      <c r="E1274" s="11" t="s">
        <v>2149</v>
      </c>
      <c r="F1274" s="11" t="s">
        <v>2151</v>
      </c>
      <c r="G1274" s="11" t="s">
        <v>126</v>
      </c>
      <c r="H1274" s="11" t="s">
        <v>13</v>
      </c>
    </row>
    <row r="1275" customHeight="1" spans="1:8">
      <c r="A1275" s="11">
        <f ca="1">ROWS(【河南省人民防空办公室】:A1275)-1</f>
        <v>6</v>
      </c>
      <c r="B1275" s="11" t="s">
        <v>2147</v>
      </c>
      <c r="C1275" s="11" t="s">
        <v>2148</v>
      </c>
      <c r="D1275" s="11" t="s">
        <v>64</v>
      </c>
      <c r="E1275" s="11" t="s">
        <v>2149</v>
      </c>
      <c r="F1275" s="11" t="s">
        <v>2152</v>
      </c>
      <c r="G1275" s="11" t="s">
        <v>126</v>
      </c>
      <c r="H1275" s="11" t="s">
        <v>13</v>
      </c>
    </row>
    <row r="1276" customHeight="1" spans="1:8">
      <c r="A1276" s="11">
        <f ca="1">ROWS(【河南省人民防空办公室】:A1276)-1</f>
        <v>7</v>
      </c>
      <c r="B1276" s="11" t="s">
        <v>2147</v>
      </c>
      <c r="C1276" s="11" t="s">
        <v>2148</v>
      </c>
      <c r="D1276" s="11" t="s">
        <v>64</v>
      </c>
      <c r="E1276" s="11" t="s">
        <v>2149</v>
      </c>
      <c r="F1276" s="11" t="s">
        <v>2153</v>
      </c>
      <c r="G1276" s="11" t="s">
        <v>126</v>
      </c>
      <c r="H1276" s="11" t="s">
        <v>13</v>
      </c>
    </row>
    <row r="1277" customHeight="1" spans="1:8">
      <c r="A1277" s="11">
        <f ca="1">ROWS(【河南省人民防空办公室】:A1277)-1</f>
        <v>8</v>
      </c>
      <c r="B1277" s="11" t="s">
        <v>2147</v>
      </c>
      <c r="C1277" s="11" t="s">
        <v>2148</v>
      </c>
      <c r="D1277" s="11" t="s">
        <v>64</v>
      </c>
      <c r="E1277" s="11" t="s">
        <v>2149</v>
      </c>
      <c r="F1277" s="11" t="s">
        <v>2154</v>
      </c>
      <c r="G1277" s="11" t="s">
        <v>126</v>
      </c>
      <c r="H1277" s="11" t="s">
        <v>13</v>
      </c>
    </row>
    <row r="1278" customHeight="1" spans="1:8">
      <c r="A1278" s="11">
        <f ca="1">ROWS(【河南省人民防空办公室】:A1278)-1</f>
        <v>9</v>
      </c>
      <c r="B1278" s="11" t="s">
        <v>2147</v>
      </c>
      <c r="C1278" s="11" t="s">
        <v>2148</v>
      </c>
      <c r="D1278" s="11" t="s">
        <v>64</v>
      </c>
      <c r="E1278" s="11" t="s">
        <v>2155</v>
      </c>
      <c r="F1278" s="11" t="s">
        <v>2156</v>
      </c>
      <c r="G1278" s="11" t="s">
        <v>126</v>
      </c>
      <c r="H1278" s="11" t="s">
        <v>13</v>
      </c>
    </row>
    <row r="1279" customHeight="1" spans="1:8">
      <c r="A1279" s="11">
        <f ca="1">ROWS(【河南省人民防空办公室】:A1279)-1</f>
        <v>10</v>
      </c>
      <c r="B1279" s="11" t="s">
        <v>2157</v>
      </c>
      <c r="C1279" s="11" t="s">
        <v>2157</v>
      </c>
      <c r="D1279" s="11" t="s">
        <v>64</v>
      </c>
      <c r="E1279" s="11" t="s">
        <v>2158</v>
      </c>
      <c r="F1279" s="11" t="s">
        <v>2159</v>
      </c>
      <c r="G1279" s="11" t="s">
        <v>126</v>
      </c>
      <c r="H1279" s="11" t="s">
        <v>13</v>
      </c>
    </row>
    <row r="1280" customHeight="1" spans="1:8">
      <c r="A1280" s="11">
        <f ca="1">ROWS(【河南省人民防空办公室】:A1280)-1</f>
        <v>11</v>
      </c>
      <c r="B1280" s="11" t="s">
        <v>2157</v>
      </c>
      <c r="C1280" s="11" t="s">
        <v>2157</v>
      </c>
      <c r="D1280" s="11" t="s">
        <v>64</v>
      </c>
      <c r="E1280" s="11" t="s">
        <v>2158</v>
      </c>
      <c r="F1280" s="11" t="s">
        <v>2160</v>
      </c>
      <c r="G1280" s="11" t="s">
        <v>126</v>
      </c>
      <c r="H1280" s="11" t="s">
        <v>13</v>
      </c>
    </row>
    <row r="1281" customHeight="1" spans="1:8">
      <c r="A1281" s="11">
        <f ca="1">ROWS(【河南省人民防空办公室】:A1281)-1</f>
        <v>12</v>
      </c>
      <c r="B1281" s="11" t="s">
        <v>2157</v>
      </c>
      <c r="C1281" s="11" t="s">
        <v>2157</v>
      </c>
      <c r="D1281" s="11" t="s">
        <v>64</v>
      </c>
      <c r="E1281" s="11" t="s">
        <v>2158</v>
      </c>
      <c r="F1281" s="11" t="s">
        <v>2161</v>
      </c>
      <c r="G1281" s="11" t="s">
        <v>126</v>
      </c>
      <c r="H1281" s="11" t="s">
        <v>13</v>
      </c>
    </row>
    <row r="1282" customHeight="1" spans="1:8">
      <c r="A1282" s="11">
        <f ca="1">ROWS(【河南省人民防空办公室】:A1282)-1</f>
        <v>13</v>
      </c>
      <c r="B1282" s="11" t="s">
        <v>2157</v>
      </c>
      <c r="C1282" s="11" t="s">
        <v>2157</v>
      </c>
      <c r="D1282" s="11" t="s">
        <v>64</v>
      </c>
      <c r="E1282" s="11" t="s">
        <v>2158</v>
      </c>
      <c r="F1282" s="11" t="s">
        <v>2162</v>
      </c>
      <c r="G1282" s="11" t="s">
        <v>126</v>
      </c>
      <c r="H1282" s="11" t="s">
        <v>13</v>
      </c>
    </row>
    <row r="1283" customHeight="1" spans="1:8">
      <c r="A1283" s="11">
        <f ca="1">ROWS(【河南省人民防空办公室】:A1283)-1</f>
        <v>14</v>
      </c>
      <c r="B1283" s="11" t="s">
        <v>2157</v>
      </c>
      <c r="C1283" s="11" t="s">
        <v>2157</v>
      </c>
      <c r="D1283" s="11" t="s">
        <v>64</v>
      </c>
      <c r="E1283" s="11" t="s">
        <v>2158</v>
      </c>
      <c r="F1283" s="11" t="s">
        <v>2163</v>
      </c>
      <c r="G1283" s="11" t="s">
        <v>126</v>
      </c>
      <c r="H1283" s="11" t="s">
        <v>13</v>
      </c>
    </row>
    <row r="1284" customHeight="1" spans="1:8">
      <c r="A1284" s="11">
        <f ca="1">ROWS(【河南省人民防空办公室】:A1284)-1</f>
        <v>15</v>
      </c>
      <c r="B1284" s="11" t="s">
        <v>2157</v>
      </c>
      <c r="C1284" s="11" t="s">
        <v>2157</v>
      </c>
      <c r="D1284" s="11" t="s">
        <v>64</v>
      </c>
      <c r="E1284" s="11" t="s">
        <v>2158</v>
      </c>
      <c r="F1284" s="11" t="s">
        <v>2164</v>
      </c>
      <c r="G1284" s="11" t="s">
        <v>126</v>
      </c>
      <c r="H1284" s="11" t="s">
        <v>13</v>
      </c>
    </row>
    <row r="1285" customHeight="1" spans="1:8">
      <c r="A1285" s="11">
        <f ca="1">ROWS(【河南省人民防空办公室】:A1285)-1</f>
        <v>16</v>
      </c>
      <c r="B1285" s="11" t="s">
        <v>2165</v>
      </c>
      <c r="C1285" s="11" t="s">
        <v>2165</v>
      </c>
      <c r="D1285" s="11" t="s">
        <v>64</v>
      </c>
      <c r="E1285" s="11" t="s">
        <v>2166</v>
      </c>
      <c r="F1285" s="11" t="s">
        <v>2167</v>
      </c>
      <c r="G1285" s="11" t="s">
        <v>89</v>
      </c>
      <c r="H1285" s="11" t="s">
        <v>13</v>
      </c>
    </row>
    <row r="1286" customHeight="1" spans="1:8">
      <c r="A1286" s="11">
        <f ca="1">ROWS(【河南省人民防空办公室】:A1286)-1</f>
        <v>17</v>
      </c>
      <c r="B1286" s="11" t="s">
        <v>2165</v>
      </c>
      <c r="C1286" s="11" t="s">
        <v>2165</v>
      </c>
      <c r="D1286" s="11" t="s">
        <v>64</v>
      </c>
      <c r="E1286" s="11" t="s">
        <v>2166</v>
      </c>
      <c r="F1286" s="11" t="s">
        <v>2168</v>
      </c>
      <c r="G1286" s="11" t="s">
        <v>89</v>
      </c>
      <c r="H1286" s="11" t="s">
        <v>13</v>
      </c>
    </row>
    <row r="1287" customHeight="1" spans="1:8">
      <c r="A1287" s="11">
        <f ca="1">ROWS(【河南省人民防空办公室】:A1287)-1</f>
        <v>18</v>
      </c>
      <c r="B1287" s="11" t="s">
        <v>2165</v>
      </c>
      <c r="C1287" s="11" t="s">
        <v>2165</v>
      </c>
      <c r="D1287" s="11" t="s">
        <v>64</v>
      </c>
      <c r="E1287" s="11" t="s">
        <v>2166</v>
      </c>
      <c r="F1287" s="11" t="s">
        <v>2169</v>
      </c>
      <c r="G1287" s="11" t="s">
        <v>89</v>
      </c>
      <c r="H1287" s="11" t="s">
        <v>13</v>
      </c>
    </row>
    <row r="1288" customHeight="1" spans="1:8">
      <c r="A1288" s="11">
        <f ca="1">ROWS(【河南省人民防空办公室】:A1288)-1</f>
        <v>19</v>
      </c>
      <c r="B1288" s="11" t="s">
        <v>2165</v>
      </c>
      <c r="C1288" s="11" t="s">
        <v>2165</v>
      </c>
      <c r="D1288" s="11" t="s">
        <v>64</v>
      </c>
      <c r="E1288" s="11" t="s">
        <v>2166</v>
      </c>
      <c r="F1288" s="11" t="s">
        <v>2170</v>
      </c>
      <c r="G1288" s="11" t="s">
        <v>89</v>
      </c>
      <c r="H1288" s="11" t="s">
        <v>13</v>
      </c>
    </row>
    <row r="1289" customHeight="1" spans="1:8">
      <c r="A1289" s="11">
        <f ca="1">ROWS(【河南省人民防空办公室】:A1289)-1</f>
        <v>20</v>
      </c>
      <c r="B1289" s="11" t="s">
        <v>2165</v>
      </c>
      <c r="C1289" s="11" t="s">
        <v>2165</v>
      </c>
      <c r="D1289" s="11" t="s">
        <v>64</v>
      </c>
      <c r="E1289" s="11" t="s">
        <v>2166</v>
      </c>
      <c r="F1289" s="11" t="s">
        <v>2171</v>
      </c>
      <c r="G1289" s="11" t="s">
        <v>89</v>
      </c>
      <c r="H1289" s="11" t="s">
        <v>13</v>
      </c>
    </row>
    <row r="1290" customHeight="1" spans="1:8">
      <c r="A1290" s="11">
        <f ca="1">ROWS(【河南省人民防空办公室】:A1290)-1</f>
        <v>21</v>
      </c>
      <c r="B1290" s="11" t="s">
        <v>2165</v>
      </c>
      <c r="C1290" s="11" t="s">
        <v>2165</v>
      </c>
      <c r="D1290" s="11" t="s">
        <v>64</v>
      </c>
      <c r="E1290" s="11" t="s">
        <v>2166</v>
      </c>
      <c r="F1290" s="11" t="s">
        <v>2172</v>
      </c>
      <c r="G1290" s="11" t="s">
        <v>89</v>
      </c>
      <c r="H1290" s="11" t="s">
        <v>13</v>
      </c>
    </row>
    <row r="1291" customHeight="1" spans="1:8">
      <c r="A1291" s="11">
        <f ca="1">ROWS(【河南省人民防空办公室】:A1291)-1</f>
        <v>22</v>
      </c>
      <c r="B1291" s="11" t="s">
        <v>2173</v>
      </c>
      <c r="C1291" s="11" t="s">
        <v>2173</v>
      </c>
      <c r="D1291" s="11" t="s">
        <v>64</v>
      </c>
      <c r="E1291" s="11" t="s">
        <v>2174</v>
      </c>
      <c r="F1291" s="11" t="s">
        <v>2175</v>
      </c>
      <c r="G1291" s="11" t="s">
        <v>126</v>
      </c>
      <c r="H1291" s="11" t="s">
        <v>13</v>
      </c>
    </row>
    <row r="1292" customHeight="1" spans="1:8">
      <c r="A1292" s="11">
        <f ca="1">ROWS(【河南省人民防空办公室】:A1292)-1</f>
        <v>23</v>
      </c>
      <c r="B1292" s="11" t="s">
        <v>2173</v>
      </c>
      <c r="C1292" s="11" t="s">
        <v>2173</v>
      </c>
      <c r="D1292" s="11" t="s">
        <v>64</v>
      </c>
      <c r="E1292" s="11" t="s">
        <v>2174</v>
      </c>
      <c r="F1292" s="11" t="s">
        <v>2176</v>
      </c>
      <c r="G1292" s="11" t="s">
        <v>126</v>
      </c>
      <c r="H1292" s="11" t="s">
        <v>13</v>
      </c>
    </row>
    <row r="1293" customHeight="1" spans="1:8">
      <c r="A1293" s="11">
        <f ca="1">ROWS(【河南省人民防空办公室】:A1293)-1</f>
        <v>24</v>
      </c>
      <c r="B1293" s="11" t="s">
        <v>2177</v>
      </c>
      <c r="C1293" s="11" t="s">
        <v>2177</v>
      </c>
      <c r="D1293" s="11" t="s">
        <v>64</v>
      </c>
      <c r="E1293" s="11" t="s">
        <v>2178</v>
      </c>
      <c r="F1293" s="11" t="s">
        <v>2177</v>
      </c>
      <c r="G1293" s="11" t="s">
        <v>126</v>
      </c>
      <c r="H1293" s="11" t="s">
        <v>13</v>
      </c>
    </row>
    <row r="1294" customHeight="1" spans="1:8">
      <c r="A1294" s="11">
        <f ca="1">ROWS(【河南省人民防空办公室】:A1294)-1</f>
        <v>25</v>
      </c>
      <c r="B1294" s="11" t="s">
        <v>2179</v>
      </c>
      <c r="C1294" s="11" t="s">
        <v>2179</v>
      </c>
      <c r="D1294" s="11" t="s">
        <v>64</v>
      </c>
      <c r="E1294" s="11" t="s">
        <v>2180</v>
      </c>
      <c r="F1294" s="11" t="s">
        <v>2179</v>
      </c>
      <c r="G1294" s="11" t="s">
        <v>126</v>
      </c>
      <c r="H1294" s="11" t="s">
        <v>13</v>
      </c>
    </row>
    <row r="1295" customHeight="1" spans="1:8">
      <c r="A1295" s="11">
        <f ca="1">ROWS(【河南省人民防空办公室】:A1295)-1</f>
        <v>26</v>
      </c>
      <c r="B1295" s="11" t="s">
        <v>2181</v>
      </c>
      <c r="C1295" s="11" t="s">
        <v>2181</v>
      </c>
      <c r="D1295" s="11" t="s">
        <v>98</v>
      </c>
      <c r="E1295" s="11" t="s">
        <v>2182</v>
      </c>
      <c r="F1295" s="11" t="s">
        <v>2183</v>
      </c>
      <c r="G1295" s="11" t="s">
        <v>126</v>
      </c>
      <c r="H1295" s="11" t="s">
        <v>13</v>
      </c>
    </row>
    <row r="1296" customHeight="1" spans="1:8">
      <c r="A1296" s="11">
        <f ca="1">ROWS(【河南省人民防空办公室】:A1296)-1</f>
        <v>27</v>
      </c>
      <c r="B1296" s="11" t="s">
        <v>2181</v>
      </c>
      <c r="C1296" s="11" t="s">
        <v>2181</v>
      </c>
      <c r="D1296" s="11" t="s">
        <v>98</v>
      </c>
      <c r="E1296" s="11" t="s">
        <v>2182</v>
      </c>
      <c r="F1296" s="11" t="s">
        <v>2184</v>
      </c>
      <c r="G1296" s="11" t="s">
        <v>126</v>
      </c>
      <c r="H1296" s="11" t="s">
        <v>13</v>
      </c>
    </row>
    <row r="1297" customHeight="1" spans="1:8">
      <c r="A1297" s="11">
        <f ca="1">ROWS(【河南省人民防空办公室】:A1297)-1</f>
        <v>28</v>
      </c>
      <c r="B1297" s="11" t="s">
        <v>2181</v>
      </c>
      <c r="C1297" s="11" t="s">
        <v>2181</v>
      </c>
      <c r="D1297" s="11" t="s">
        <v>98</v>
      </c>
      <c r="E1297" s="11" t="s">
        <v>2185</v>
      </c>
      <c r="F1297" s="11" t="s">
        <v>2186</v>
      </c>
      <c r="G1297" s="11" t="s">
        <v>126</v>
      </c>
      <c r="H1297" s="11" t="s">
        <v>13</v>
      </c>
    </row>
    <row r="1298" customHeight="1" spans="1:8">
      <c r="A1298" s="11">
        <f ca="1">ROWS(【河南省人民防空办公室】:A1298)-1</f>
        <v>29</v>
      </c>
      <c r="B1298" s="11" t="s">
        <v>2181</v>
      </c>
      <c r="C1298" s="11" t="s">
        <v>2181</v>
      </c>
      <c r="D1298" s="11" t="s">
        <v>98</v>
      </c>
      <c r="E1298" s="11" t="s">
        <v>2187</v>
      </c>
      <c r="F1298" s="11" t="s">
        <v>2188</v>
      </c>
      <c r="G1298" s="11" t="s">
        <v>126</v>
      </c>
      <c r="H1298" s="11" t="s">
        <v>13</v>
      </c>
    </row>
    <row r="1299" hidden="1" customHeight="1" spans="1:8">
      <c r="A1299" s="11">
        <f ca="1">ROWS(【河南省人民防空办公室】:A1299)-1</f>
        <v>30</v>
      </c>
      <c r="B1299" s="11" t="s">
        <v>2189</v>
      </c>
      <c r="C1299" s="11" t="s">
        <v>2190</v>
      </c>
      <c r="D1299" s="11" t="s">
        <v>98</v>
      </c>
      <c r="E1299" s="11" t="s">
        <v>2191</v>
      </c>
      <c r="F1299" s="11" t="s">
        <v>2190</v>
      </c>
      <c r="G1299" s="11" t="s">
        <v>67</v>
      </c>
      <c r="H1299" s="11" t="s">
        <v>13</v>
      </c>
    </row>
    <row r="1300" customHeight="1" spans="1:8">
      <c r="A1300" s="11">
        <f ca="1">ROWS(【河南省人民防空办公室】:A1300)-1</f>
        <v>31</v>
      </c>
      <c r="B1300" s="11" t="s">
        <v>2192</v>
      </c>
      <c r="C1300" s="11" t="s">
        <v>2192</v>
      </c>
      <c r="D1300" s="11" t="s">
        <v>98</v>
      </c>
      <c r="E1300" s="11" t="s">
        <v>2193</v>
      </c>
      <c r="F1300" s="11" t="s">
        <v>2194</v>
      </c>
      <c r="G1300" s="11" t="s">
        <v>89</v>
      </c>
      <c r="H1300" s="11" t="s">
        <v>13</v>
      </c>
    </row>
    <row r="1301" customHeight="1" spans="1:8">
      <c r="A1301" s="11">
        <f ca="1">ROWS(【河南省人民防空办公室】:A1301)-1</f>
        <v>32</v>
      </c>
      <c r="B1301" s="11" t="s">
        <v>2192</v>
      </c>
      <c r="C1301" s="11" t="s">
        <v>2192</v>
      </c>
      <c r="D1301" s="11" t="s">
        <v>98</v>
      </c>
      <c r="E1301" s="11" t="s">
        <v>2193</v>
      </c>
      <c r="F1301" s="11" t="s">
        <v>2195</v>
      </c>
      <c r="G1301" s="11" t="s">
        <v>126</v>
      </c>
      <c r="H1301" s="11" t="s">
        <v>13</v>
      </c>
    </row>
    <row r="1302" customHeight="1" spans="1:8">
      <c r="A1302" s="11">
        <f ca="1">ROWS(【河南省人民防空办公室】:A1302)-1</f>
        <v>33</v>
      </c>
      <c r="B1302" s="11" t="s">
        <v>2196</v>
      </c>
      <c r="C1302" s="11" t="s">
        <v>2196</v>
      </c>
      <c r="D1302" s="11" t="s">
        <v>98</v>
      </c>
      <c r="E1302" s="11" t="s">
        <v>2197</v>
      </c>
      <c r="F1302" s="11" t="s">
        <v>2198</v>
      </c>
      <c r="G1302" s="11" t="s">
        <v>126</v>
      </c>
      <c r="H1302" s="11" t="s">
        <v>13</v>
      </c>
    </row>
    <row r="1303" customHeight="1" spans="1:8">
      <c r="A1303" s="11">
        <f ca="1">ROWS(【河南省人民防空办公室】:A1303)-1</f>
        <v>34</v>
      </c>
      <c r="B1303" s="11" t="s">
        <v>2196</v>
      </c>
      <c r="C1303" s="11" t="s">
        <v>2196</v>
      </c>
      <c r="D1303" s="11" t="s">
        <v>98</v>
      </c>
      <c r="E1303" s="11" t="s">
        <v>2197</v>
      </c>
      <c r="F1303" s="11" t="s">
        <v>2199</v>
      </c>
      <c r="G1303" s="11" t="s">
        <v>126</v>
      </c>
      <c r="H1303" s="11" t="s">
        <v>13</v>
      </c>
    </row>
    <row r="1304" customHeight="1" spans="1:8">
      <c r="A1304" s="11">
        <f ca="1">ROWS(【河南省人民防空办公室】:A1304)-1</f>
        <v>35</v>
      </c>
      <c r="B1304" s="11" t="s">
        <v>2200</v>
      </c>
      <c r="C1304" s="11" t="s">
        <v>2200</v>
      </c>
      <c r="D1304" s="11" t="s">
        <v>98</v>
      </c>
      <c r="E1304" s="11" t="s">
        <v>2201</v>
      </c>
      <c r="F1304" s="11" t="s">
        <v>2202</v>
      </c>
      <c r="G1304" s="11" t="s">
        <v>89</v>
      </c>
      <c r="H1304" s="11" t="s">
        <v>13</v>
      </c>
    </row>
    <row r="1305" customHeight="1" spans="1:8">
      <c r="A1305" s="11">
        <f ca="1">ROWS(【河南省人民防空办公室】:A1305)-1</f>
        <v>36</v>
      </c>
      <c r="B1305" s="11" t="s">
        <v>2200</v>
      </c>
      <c r="C1305" s="11" t="s">
        <v>2200</v>
      </c>
      <c r="D1305" s="11" t="s">
        <v>98</v>
      </c>
      <c r="E1305" s="11" t="s">
        <v>2201</v>
      </c>
      <c r="F1305" s="11" t="s">
        <v>2203</v>
      </c>
      <c r="G1305" s="11" t="s">
        <v>89</v>
      </c>
      <c r="H1305" s="11" t="s">
        <v>13</v>
      </c>
    </row>
    <row r="1306" customHeight="1" spans="1:8">
      <c r="A1306" s="11">
        <f ca="1">ROWS(【河南省人民防空办公室】:A1306)-1</f>
        <v>37</v>
      </c>
      <c r="B1306" s="11" t="s">
        <v>2200</v>
      </c>
      <c r="C1306" s="11" t="s">
        <v>2200</v>
      </c>
      <c r="D1306" s="11" t="s">
        <v>98</v>
      </c>
      <c r="E1306" s="11" t="s">
        <v>2201</v>
      </c>
      <c r="F1306" s="11" t="s">
        <v>2204</v>
      </c>
      <c r="G1306" s="11" t="s">
        <v>89</v>
      </c>
      <c r="H1306" s="11" t="s">
        <v>13</v>
      </c>
    </row>
    <row r="1307" customHeight="1" spans="1:8">
      <c r="A1307" s="11">
        <f ca="1">ROWS(【河南省人民防空办公室】:A1307)-1</f>
        <v>38</v>
      </c>
      <c r="B1307" s="11" t="s">
        <v>2200</v>
      </c>
      <c r="C1307" s="11" t="s">
        <v>2200</v>
      </c>
      <c r="D1307" s="11" t="s">
        <v>98</v>
      </c>
      <c r="E1307" s="11" t="s">
        <v>2201</v>
      </c>
      <c r="F1307" s="11" t="s">
        <v>2205</v>
      </c>
      <c r="G1307" s="11" t="s">
        <v>89</v>
      </c>
      <c r="H1307" s="11" t="s">
        <v>13</v>
      </c>
    </row>
    <row r="1308" customHeight="1" spans="1:8">
      <c r="A1308" s="11">
        <f ca="1">ROWS(【河南省人民防空办公室】:A1308)-1</f>
        <v>39</v>
      </c>
      <c r="B1308" s="11" t="s">
        <v>2200</v>
      </c>
      <c r="C1308" s="11" t="s">
        <v>2200</v>
      </c>
      <c r="D1308" s="11" t="s">
        <v>98</v>
      </c>
      <c r="E1308" s="11" t="s">
        <v>2201</v>
      </c>
      <c r="F1308" s="11" t="s">
        <v>2206</v>
      </c>
      <c r="G1308" s="11" t="s">
        <v>89</v>
      </c>
      <c r="H1308" s="11" t="s">
        <v>13</v>
      </c>
    </row>
    <row r="1309" customHeight="1" spans="1:8">
      <c r="A1309" s="11">
        <f ca="1">ROWS(【河南省人民防空办公室】:A1309)-1</f>
        <v>40</v>
      </c>
      <c r="B1309" s="11" t="s">
        <v>2200</v>
      </c>
      <c r="C1309" s="11" t="s">
        <v>2200</v>
      </c>
      <c r="D1309" s="11" t="s">
        <v>98</v>
      </c>
      <c r="E1309" s="11" t="s">
        <v>2201</v>
      </c>
      <c r="F1309" s="11" t="s">
        <v>2207</v>
      </c>
      <c r="G1309" s="11" t="s">
        <v>89</v>
      </c>
      <c r="H1309" s="11" t="s">
        <v>13</v>
      </c>
    </row>
    <row r="1310" hidden="1" customHeight="1" spans="1:8">
      <c r="A1310" s="104" t="s">
        <v>2208</v>
      </c>
      <c r="B1310" s="104"/>
      <c r="C1310" s="104"/>
      <c r="D1310" s="104"/>
      <c r="E1310" s="104"/>
      <c r="F1310" s="104"/>
      <c r="G1310" s="104"/>
      <c r="H1310" s="104"/>
    </row>
    <row r="1311" hidden="1" customHeight="1" spans="1:8">
      <c r="A1311" s="11">
        <f ca="1">ROWS(【河南省邮政管理局】:A1311)-1</f>
        <v>1</v>
      </c>
      <c r="B1311" s="11" t="s">
        <v>2209</v>
      </c>
      <c r="C1311" s="11" t="s">
        <v>2209</v>
      </c>
      <c r="D1311" s="11" t="s">
        <v>64</v>
      </c>
      <c r="E1311" s="11" t="s">
        <v>2210</v>
      </c>
      <c r="F1311" s="11" t="s">
        <v>2209</v>
      </c>
      <c r="G1311" s="11" t="s">
        <v>67</v>
      </c>
      <c r="H1311" s="11" t="s">
        <v>21</v>
      </c>
    </row>
    <row r="1312" hidden="1" customHeight="1" spans="1:8">
      <c r="A1312" s="11">
        <f ca="1">ROWS(【河南省邮政管理局】:A1312)-1</f>
        <v>2</v>
      </c>
      <c r="B1312" s="11" t="s">
        <v>2211</v>
      </c>
      <c r="C1312" s="11" t="s">
        <v>2211</v>
      </c>
      <c r="D1312" s="11" t="s">
        <v>64</v>
      </c>
      <c r="E1312" s="11" t="s">
        <v>2212</v>
      </c>
      <c r="F1312" s="11" t="s">
        <v>2211</v>
      </c>
      <c r="G1312" s="11" t="s">
        <v>520</v>
      </c>
      <c r="H1312" s="11" t="s">
        <v>21</v>
      </c>
    </row>
    <row r="1313" hidden="1" customHeight="1" spans="1:8">
      <c r="A1313" s="11">
        <f ca="1">ROWS(【河南省邮政管理局】:A1313)-1</f>
        <v>3</v>
      </c>
      <c r="B1313" s="11" t="s">
        <v>2213</v>
      </c>
      <c r="C1313" s="11" t="s">
        <v>2213</v>
      </c>
      <c r="D1313" s="11" t="s">
        <v>64</v>
      </c>
      <c r="E1313" s="11" t="s">
        <v>2214</v>
      </c>
      <c r="F1313" s="11" t="s">
        <v>2215</v>
      </c>
      <c r="G1313" s="11" t="s">
        <v>520</v>
      </c>
      <c r="H1313" s="11" t="s">
        <v>21</v>
      </c>
    </row>
    <row r="1314" hidden="1" customHeight="1" spans="1:8">
      <c r="A1314" s="11">
        <f ca="1">ROWS(【河南省邮政管理局】:A1314)-1</f>
        <v>4</v>
      </c>
      <c r="B1314" s="11" t="s">
        <v>2216</v>
      </c>
      <c r="C1314" s="11" t="s">
        <v>2216</v>
      </c>
      <c r="D1314" s="11" t="s">
        <v>64</v>
      </c>
      <c r="E1314" s="11" t="s">
        <v>2217</v>
      </c>
      <c r="F1314" s="11" t="s">
        <v>2218</v>
      </c>
      <c r="G1314" s="11" t="s">
        <v>67</v>
      </c>
      <c r="H1314" s="11" t="s">
        <v>21</v>
      </c>
    </row>
    <row r="1315" hidden="1" customHeight="1" spans="1:8">
      <c r="A1315" s="11">
        <f ca="1">ROWS(【河南省邮政管理局】:A1315)-1</f>
        <v>5</v>
      </c>
      <c r="B1315" s="11" t="s">
        <v>2216</v>
      </c>
      <c r="C1315" s="11" t="s">
        <v>2216</v>
      </c>
      <c r="D1315" s="11" t="s">
        <v>64</v>
      </c>
      <c r="E1315" s="11" t="s">
        <v>2217</v>
      </c>
      <c r="F1315" s="11" t="s">
        <v>2219</v>
      </c>
      <c r="G1315" s="11" t="s">
        <v>67</v>
      </c>
      <c r="H1315" s="11" t="s">
        <v>21</v>
      </c>
    </row>
    <row r="1316" hidden="1" customHeight="1" spans="1:8">
      <c r="A1316" s="11">
        <f ca="1">ROWS(【河南省邮政管理局】:A1316)-1</f>
        <v>6</v>
      </c>
      <c r="B1316" s="11" t="s">
        <v>2216</v>
      </c>
      <c r="C1316" s="11" t="s">
        <v>2216</v>
      </c>
      <c r="D1316" s="11" t="s">
        <v>64</v>
      </c>
      <c r="E1316" s="11" t="s">
        <v>2220</v>
      </c>
      <c r="F1316" s="11" t="s">
        <v>2221</v>
      </c>
      <c r="G1316" s="11" t="s">
        <v>67</v>
      </c>
      <c r="H1316" s="11" t="s">
        <v>21</v>
      </c>
    </row>
    <row r="1317" hidden="1" customHeight="1" spans="1:8">
      <c r="A1317" s="11">
        <f ca="1">ROWS(【河南省邮政管理局】:A1317)-1</f>
        <v>7</v>
      </c>
      <c r="B1317" s="11" t="s">
        <v>2216</v>
      </c>
      <c r="C1317" s="11" t="s">
        <v>2216</v>
      </c>
      <c r="D1317" s="11" t="s">
        <v>64</v>
      </c>
      <c r="E1317" s="11" t="s">
        <v>2220</v>
      </c>
      <c r="F1317" s="11" t="s">
        <v>2222</v>
      </c>
      <c r="G1317" s="11" t="s">
        <v>67</v>
      </c>
      <c r="H1317" s="11" t="s">
        <v>21</v>
      </c>
    </row>
    <row r="1318" hidden="1" customHeight="1" spans="1:8">
      <c r="A1318" s="11">
        <f ca="1">ROWS(【河南省邮政管理局】:A1318)-1</f>
        <v>8</v>
      </c>
      <c r="B1318" s="11" t="s">
        <v>2216</v>
      </c>
      <c r="C1318" s="11" t="s">
        <v>2216</v>
      </c>
      <c r="D1318" s="11" t="s">
        <v>64</v>
      </c>
      <c r="E1318" s="11" t="s">
        <v>2220</v>
      </c>
      <c r="F1318" s="11" t="s">
        <v>2223</v>
      </c>
      <c r="G1318" s="11" t="s">
        <v>67</v>
      </c>
      <c r="H1318" s="11" t="s">
        <v>21</v>
      </c>
    </row>
    <row r="1319" hidden="1" customHeight="1" spans="1:8">
      <c r="A1319" s="11">
        <f ca="1">ROWS(【河南省邮政管理局】:A1319)-1</f>
        <v>9</v>
      </c>
      <c r="B1319" s="11" t="s">
        <v>2216</v>
      </c>
      <c r="C1319" s="11" t="s">
        <v>2216</v>
      </c>
      <c r="D1319" s="11" t="s">
        <v>64</v>
      </c>
      <c r="E1319" s="11" t="s">
        <v>2220</v>
      </c>
      <c r="F1319" s="11" t="s">
        <v>2224</v>
      </c>
      <c r="G1319" s="11" t="s">
        <v>67</v>
      </c>
      <c r="H1319" s="11" t="s">
        <v>21</v>
      </c>
    </row>
    <row r="1320" hidden="1" customHeight="1" spans="1:8">
      <c r="A1320" s="11">
        <f ca="1">ROWS(【河南省邮政管理局】:A1320)-1</f>
        <v>10</v>
      </c>
      <c r="B1320" s="11" t="s">
        <v>2216</v>
      </c>
      <c r="C1320" s="11" t="s">
        <v>2216</v>
      </c>
      <c r="D1320" s="11" t="s">
        <v>64</v>
      </c>
      <c r="E1320" s="11" t="s">
        <v>2220</v>
      </c>
      <c r="F1320" s="11" t="s">
        <v>2225</v>
      </c>
      <c r="G1320" s="11" t="s">
        <v>67</v>
      </c>
      <c r="H1320" s="11" t="s">
        <v>21</v>
      </c>
    </row>
    <row r="1321" hidden="1" customHeight="1" spans="1:8">
      <c r="A1321" s="11">
        <f ca="1">ROWS(【河南省邮政管理局】:A1321)-1</f>
        <v>11</v>
      </c>
      <c r="B1321" s="11" t="s">
        <v>2216</v>
      </c>
      <c r="C1321" s="11" t="s">
        <v>2216</v>
      </c>
      <c r="D1321" s="11" t="s">
        <v>64</v>
      </c>
      <c r="E1321" s="11" t="s">
        <v>2220</v>
      </c>
      <c r="F1321" s="11" t="s">
        <v>2226</v>
      </c>
      <c r="G1321" s="11" t="s">
        <v>67</v>
      </c>
      <c r="H1321" s="11" t="s">
        <v>21</v>
      </c>
    </row>
    <row r="1322" hidden="1" customHeight="1" spans="1:8">
      <c r="A1322" s="11">
        <f ca="1">ROWS(【河南省邮政管理局】:A1322)-1</f>
        <v>12</v>
      </c>
      <c r="B1322" s="11" t="s">
        <v>2216</v>
      </c>
      <c r="C1322" s="11" t="s">
        <v>2216</v>
      </c>
      <c r="D1322" s="11" t="s">
        <v>64</v>
      </c>
      <c r="E1322" s="11" t="s">
        <v>2220</v>
      </c>
      <c r="F1322" s="11" t="s">
        <v>2227</v>
      </c>
      <c r="G1322" s="11" t="s">
        <v>67</v>
      </c>
      <c r="H1322" s="11" t="s">
        <v>21</v>
      </c>
    </row>
    <row r="1323" hidden="1" customHeight="1" spans="1:8">
      <c r="A1323" s="11">
        <f ca="1">ROWS(【河南省邮政管理局】:A1323)-1</f>
        <v>13</v>
      </c>
      <c r="B1323" s="11" t="s">
        <v>2216</v>
      </c>
      <c r="C1323" s="11" t="s">
        <v>2216</v>
      </c>
      <c r="D1323" s="11" t="s">
        <v>64</v>
      </c>
      <c r="E1323" s="11" t="s">
        <v>2220</v>
      </c>
      <c r="F1323" s="11" t="s">
        <v>2228</v>
      </c>
      <c r="G1323" s="11" t="s">
        <v>67</v>
      </c>
      <c r="H1323" s="11" t="s">
        <v>21</v>
      </c>
    </row>
    <row r="1324" hidden="1" customHeight="1" spans="1:8">
      <c r="A1324" s="11">
        <f ca="1">ROWS(【河南省邮政管理局】:A1324)-1</f>
        <v>14</v>
      </c>
      <c r="B1324" s="11" t="s">
        <v>2216</v>
      </c>
      <c r="C1324" s="11" t="s">
        <v>2216</v>
      </c>
      <c r="D1324" s="11" t="s">
        <v>64</v>
      </c>
      <c r="E1324" s="11" t="s">
        <v>2229</v>
      </c>
      <c r="F1324" s="11" t="s">
        <v>2230</v>
      </c>
      <c r="G1324" s="11" t="s">
        <v>520</v>
      </c>
      <c r="H1324" s="11" t="s">
        <v>21</v>
      </c>
    </row>
    <row r="1325" hidden="1" customHeight="1" spans="1:8">
      <c r="A1325" s="11">
        <f ca="1">ROWS(【河南省邮政管理局】:A1325)-1</f>
        <v>15</v>
      </c>
      <c r="B1325" s="11" t="s">
        <v>2231</v>
      </c>
      <c r="C1325" s="11" t="s">
        <v>2231</v>
      </c>
      <c r="D1325" s="11" t="s">
        <v>64</v>
      </c>
      <c r="E1325" s="11" t="s">
        <v>2232</v>
      </c>
      <c r="F1325" s="11" t="s">
        <v>2231</v>
      </c>
      <c r="G1325" s="11" t="s">
        <v>67</v>
      </c>
      <c r="H1325" s="11" t="s">
        <v>21</v>
      </c>
    </row>
    <row r="1326" hidden="1" customHeight="1" spans="1:8">
      <c r="A1326" s="104" t="s">
        <v>2233</v>
      </c>
      <c r="B1326" s="104"/>
      <c r="C1326" s="104"/>
      <c r="D1326" s="104"/>
      <c r="E1326" s="104"/>
      <c r="F1326" s="104"/>
      <c r="G1326" s="104"/>
      <c r="H1326" s="104"/>
    </row>
    <row r="1327" hidden="1" customHeight="1" spans="1:8">
      <c r="A1327" s="104" t="s">
        <v>2234</v>
      </c>
      <c r="B1327" s="104"/>
      <c r="C1327" s="104"/>
      <c r="D1327" s="104"/>
      <c r="E1327" s="104"/>
      <c r="F1327" s="104"/>
      <c r="G1327" s="104"/>
      <c r="H1327" s="104"/>
    </row>
    <row r="1328" customHeight="1" spans="1:8">
      <c r="A1328" s="11">
        <f ca="1">ROWS(【国家税务总局河南省税务局】:A1328)-1</f>
        <v>1</v>
      </c>
      <c r="B1328" s="11" t="s">
        <v>2235</v>
      </c>
      <c r="C1328" s="11" t="s">
        <v>2235</v>
      </c>
      <c r="D1328" s="11" t="s">
        <v>2236</v>
      </c>
      <c r="E1328" s="11" t="s">
        <v>2237</v>
      </c>
      <c r="F1328" s="11" t="s">
        <v>2235</v>
      </c>
      <c r="G1328" s="11" t="s">
        <v>78</v>
      </c>
      <c r="H1328" s="11" t="s">
        <v>6</v>
      </c>
    </row>
    <row r="1329" customHeight="1" spans="1:8">
      <c r="A1329" s="11">
        <f ca="1">ROWS(【国家税务总局河南省税务局】:A1329)-1</f>
        <v>2</v>
      </c>
      <c r="B1329" s="11" t="s">
        <v>2238</v>
      </c>
      <c r="C1329" s="11" t="s">
        <v>2238</v>
      </c>
      <c r="D1329" s="11" t="s">
        <v>87</v>
      </c>
      <c r="E1329" s="11" t="s">
        <v>2239</v>
      </c>
      <c r="F1329" s="11" t="s">
        <v>2238</v>
      </c>
      <c r="G1329" s="11" t="s">
        <v>78</v>
      </c>
      <c r="H1329" s="11" t="s">
        <v>6</v>
      </c>
    </row>
    <row r="1330" customHeight="1" spans="1:8">
      <c r="A1330" s="11">
        <f ca="1">ROWS(【国家税务总局河南省税务局】:A1330)-1</f>
        <v>3</v>
      </c>
      <c r="B1330" s="11" t="s">
        <v>2240</v>
      </c>
      <c r="C1330" s="11" t="s">
        <v>2240</v>
      </c>
      <c r="D1330" s="11" t="s">
        <v>87</v>
      </c>
      <c r="E1330" s="11" t="s">
        <v>2241</v>
      </c>
      <c r="F1330" s="11" t="s">
        <v>2240</v>
      </c>
      <c r="G1330" s="11" t="s">
        <v>78</v>
      </c>
      <c r="H1330" s="11" t="s">
        <v>6</v>
      </c>
    </row>
    <row r="1331" customHeight="1" spans="1:8">
      <c r="A1331" s="11">
        <f ca="1">ROWS(【国家税务总局河南省税务局】:A1331)-1</f>
        <v>4</v>
      </c>
      <c r="B1331" s="11" t="s">
        <v>2242</v>
      </c>
      <c r="C1331" s="11" t="s">
        <v>2242</v>
      </c>
      <c r="D1331" s="11" t="s">
        <v>87</v>
      </c>
      <c r="E1331" s="11" t="s">
        <v>2243</v>
      </c>
      <c r="F1331" s="11" t="s">
        <v>2242</v>
      </c>
      <c r="G1331" s="11" t="s">
        <v>78</v>
      </c>
      <c r="H1331" s="11" t="s">
        <v>6</v>
      </c>
    </row>
    <row r="1332" customHeight="1" spans="1:8">
      <c r="A1332" s="11">
        <f ca="1">ROWS(【国家税务总局河南省税务局】:A1332)-1</f>
        <v>5</v>
      </c>
      <c r="B1332" s="11" t="s">
        <v>2244</v>
      </c>
      <c r="C1332" s="11" t="s">
        <v>2244</v>
      </c>
      <c r="D1332" s="11" t="s">
        <v>87</v>
      </c>
      <c r="E1332" s="11" t="s">
        <v>2245</v>
      </c>
      <c r="F1332" s="11" t="s">
        <v>2244</v>
      </c>
      <c r="G1332" s="11" t="s">
        <v>78</v>
      </c>
      <c r="H1332" s="11" t="s">
        <v>6</v>
      </c>
    </row>
    <row r="1333" customHeight="1" spans="1:8">
      <c r="A1333" s="11">
        <f ca="1">ROWS(【国家税务总局河南省税务局】:A1333)-1</f>
        <v>6</v>
      </c>
      <c r="B1333" s="11" t="s">
        <v>2246</v>
      </c>
      <c r="C1333" s="11" t="s">
        <v>2246</v>
      </c>
      <c r="D1333" s="11" t="s">
        <v>98</v>
      </c>
      <c r="E1333" s="11" t="s">
        <v>2247</v>
      </c>
      <c r="F1333" s="11" t="s">
        <v>2246</v>
      </c>
      <c r="G1333" s="11" t="s">
        <v>78</v>
      </c>
      <c r="H1333" s="11" t="s">
        <v>6</v>
      </c>
    </row>
    <row r="1334" customHeight="1" spans="1:8">
      <c r="A1334" s="11">
        <f ca="1">ROWS(【国家税务总局河南省税务局】:A1334)-1</f>
        <v>7</v>
      </c>
      <c r="B1334" s="11" t="s">
        <v>2248</v>
      </c>
      <c r="C1334" s="11" t="s">
        <v>2248</v>
      </c>
      <c r="D1334" s="11" t="s">
        <v>98</v>
      </c>
      <c r="E1334" s="11" t="s">
        <v>2249</v>
      </c>
      <c r="F1334" s="11" t="s">
        <v>2248</v>
      </c>
      <c r="G1334" s="11" t="s">
        <v>78</v>
      </c>
      <c r="H1334" s="11" t="s">
        <v>6</v>
      </c>
    </row>
    <row r="1335" customHeight="1" spans="1:8">
      <c r="A1335" s="11">
        <f ca="1">ROWS(【国家税务总局河南省税务局】:A1335)-1</f>
        <v>8</v>
      </c>
      <c r="B1335" s="11" t="s">
        <v>2250</v>
      </c>
      <c r="C1335" s="11" t="s">
        <v>2250</v>
      </c>
      <c r="D1335" s="11" t="s">
        <v>98</v>
      </c>
      <c r="E1335" s="11" t="s">
        <v>2251</v>
      </c>
      <c r="F1335" s="11" t="s">
        <v>2250</v>
      </c>
      <c r="G1335" s="11" t="s">
        <v>78</v>
      </c>
      <c r="H1335" s="11" t="s">
        <v>6</v>
      </c>
    </row>
    <row r="1336" customHeight="1" spans="1:8">
      <c r="A1336" s="11">
        <f ca="1">ROWS(【国家税务总局河南省税务局】:A1336)-1</f>
        <v>9</v>
      </c>
      <c r="B1336" s="11" t="s">
        <v>2252</v>
      </c>
      <c r="C1336" s="11" t="s">
        <v>2252</v>
      </c>
      <c r="D1336" s="11" t="s">
        <v>98</v>
      </c>
      <c r="E1336" s="11" t="s">
        <v>2253</v>
      </c>
      <c r="F1336" s="11" t="s">
        <v>2252</v>
      </c>
      <c r="G1336" s="11" t="s">
        <v>78</v>
      </c>
      <c r="H1336" s="11" t="s">
        <v>6</v>
      </c>
    </row>
    <row r="1337" customHeight="1" spans="1:8">
      <c r="A1337" s="11">
        <f ca="1">ROWS(【国家税务总局河南省税务局】:A1337)-1</f>
        <v>10</v>
      </c>
      <c r="B1337" s="11" t="s">
        <v>2254</v>
      </c>
      <c r="C1337" s="11" t="s">
        <v>2254</v>
      </c>
      <c r="D1337" s="11" t="s">
        <v>98</v>
      </c>
      <c r="E1337" s="11" t="s">
        <v>2255</v>
      </c>
      <c r="F1337" s="11" t="s">
        <v>2254</v>
      </c>
      <c r="G1337" s="11" t="s">
        <v>78</v>
      </c>
      <c r="H1337" s="11" t="s">
        <v>6</v>
      </c>
    </row>
    <row r="1338" customHeight="1" spans="1:8">
      <c r="A1338" s="11">
        <f ca="1">ROWS(【国家税务总局河南省税务局】:A1338)-1</f>
        <v>11</v>
      </c>
      <c r="B1338" s="11" t="s">
        <v>2256</v>
      </c>
      <c r="C1338" s="11" t="s">
        <v>2256</v>
      </c>
      <c r="D1338" s="11" t="s">
        <v>98</v>
      </c>
      <c r="E1338" s="11" t="s">
        <v>2257</v>
      </c>
      <c r="F1338" s="11" t="s">
        <v>2256</v>
      </c>
      <c r="G1338" s="11" t="s">
        <v>78</v>
      </c>
      <c r="H1338" s="11" t="s">
        <v>6</v>
      </c>
    </row>
    <row r="1339" customHeight="1" spans="1:8">
      <c r="A1339" s="11">
        <f ca="1">ROWS(【国家税务总局河南省税务局】:A1339)-1</f>
        <v>12</v>
      </c>
      <c r="B1339" s="11" t="s">
        <v>2258</v>
      </c>
      <c r="C1339" s="11" t="s">
        <v>2258</v>
      </c>
      <c r="D1339" s="11" t="s">
        <v>98</v>
      </c>
      <c r="E1339" s="11" t="s">
        <v>2259</v>
      </c>
      <c r="F1339" s="11" t="s">
        <v>2258</v>
      </c>
      <c r="G1339" s="11" t="s">
        <v>78</v>
      </c>
      <c r="H1339" s="11" t="s">
        <v>6</v>
      </c>
    </row>
    <row r="1340" customHeight="1" spans="1:8">
      <c r="A1340" s="11">
        <f ca="1">ROWS(【国家税务总局河南省税务局】:A1340)-1</f>
        <v>13</v>
      </c>
      <c r="B1340" s="11" t="s">
        <v>2260</v>
      </c>
      <c r="C1340" s="11" t="s">
        <v>2260</v>
      </c>
      <c r="D1340" s="11" t="s">
        <v>98</v>
      </c>
      <c r="E1340" s="11" t="s">
        <v>2261</v>
      </c>
      <c r="F1340" s="11" t="s">
        <v>2260</v>
      </c>
      <c r="G1340" s="11" t="s">
        <v>78</v>
      </c>
      <c r="H1340" s="11" t="s">
        <v>6</v>
      </c>
    </row>
    <row r="1341" customHeight="1" spans="1:8">
      <c r="A1341" s="11">
        <f ca="1">ROWS(【国家税务总局河南省税务局】:A1341)-1</f>
        <v>14</v>
      </c>
      <c r="B1341" s="11" t="s">
        <v>2262</v>
      </c>
      <c r="C1341" s="11" t="s">
        <v>2262</v>
      </c>
      <c r="D1341" s="11" t="s">
        <v>87</v>
      </c>
      <c r="E1341" s="11" t="s">
        <v>2263</v>
      </c>
      <c r="F1341" s="11" t="s">
        <v>2262</v>
      </c>
      <c r="G1341" s="11" t="s">
        <v>78</v>
      </c>
      <c r="H1341" s="11" t="s">
        <v>6</v>
      </c>
    </row>
    <row r="1342" customHeight="1" spans="1:8">
      <c r="A1342" s="11">
        <f ca="1">ROWS(【国家税务总局河南省税务局】:A1342)-1</f>
        <v>15</v>
      </c>
      <c r="B1342" s="11" t="s">
        <v>2264</v>
      </c>
      <c r="C1342" s="11" t="s">
        <v>2264</v>
      </c>
      <c r="D1342" s="11" t="s">
        <v>98</v>
      </c>
      <c r="E1342" s="11" t="s">
        <v>2265</v>
      </c>
      <c r="F1342" s="11" t="s">
        <v>2264</v>
      </c>
      <c r="G1342" s="11" t="s">
        <v>78</v>
      </c>
      <c r="H1342" s="11" t="s">
        <v>6</v>
      </c>
    </row>
    <row r="1343" customHeight="1" spans="1:8">
      <c r="A1343" s="11">
        <f ca="1">ROWS(【国家税务总局河南省税务局】:A1343)-1</f>
        <v>16</v>
      </c>
      <c r="B1343" s="11" t="s">
        <v>2266</v>
      </c>
      <c r="C1343" s="11" t="s">
        <v>2266</v>
      </c>
      <c r="D1343" s="11" t="s">
        <v>87</v>
      </c>
      <c r="E1343" s="11" t="s">
        <v>2267</v>
      </c>
      <c r="F1343" s="11" t="s">
        <v>2266</v>
      </c>
      <c r="G1343" s="11" t="s">
        <v>78</v>
      </c>
      <c r="H1343" s="11" t="s">
        <v>6</v>
      </c>
    </row>
    <row r="1344" customHeight="1" spans="1:8">
      <c r="A1344" s="11">
        <f ca="1">ROWS(【国家税务总局河南省税务局】:A1344)-1</f>
        <v>17</v>
      </c>
      <c r="B1344" s="11" t="s">
        <v>2268</v>
      </c>
      <c r="C1344" s="11" t="s">
        <v>2268</v>
      </c>
      <c r="D1344" s="11" t="s">
        <v>98</v>
      </c>
      <c r="E1344" s="11" t="s">
        <v>2269</v>
      </c>
      <c r="F1344" s="11" t="s">
        <v>2268</v>
      </c>
      <c r="G1344" s="11" t="s">
        <v>78</v>
      </c>
      <c r="H1344" s="11" t="s">
        <v>6</v>
      </c>
    </row>
    <row r="1345" customHeight="1" spans="1:8">
      <c r="A1345" s="11">
        <f ca="1">ROWS(【国家税务总局河南省税务局】:A1345)-1</f>
        <v>18</v>
      </c>
      <c r="B1345" s="11" t="s">
        <v>2270</v>
      </c>
      <c r="C1345" s="11" t="s">
        <v>2270</v>
      </c>
      <c r="D1345" s="11" t="s">
        <v>98</v>
      </c>
      <c r="E1345" s="11" t="s">
        <v>2269</v>
      </c>
      <c r="F1345" s="11" t="s">
        <v>2270</v>
      </c>
      <c r="G1345" s="11" t="s">
        <v>78</v>
      </c>
      <c r="H1345" s="11" t="s">
        <v>6</v>
      </c>
    </row>
    <row r="1346" customHeight="1" spans="1:8">
      <c r="A1346" s="11">
        <f ca="1">ROWS(【国家税务总局河南省税务局】:A1346)-1</f>
        <v>19</v>
      </c>
      <c r="B1346" s="11" t="s">
        <v>2271</v>
      </c>
      <c r="C1346" s="11" t="s">
        <v>2271</v>
      </c>
      <c r="D1346" s="11" t="s">
        <v>98</v>
      </c>
      <c r="E1346" s="11" t="s">
        <v>2269</v>
      </c>
      <c r="F1346" s="11" t="s">
        <v>2271</v>
      </c>
      <c r="G1346" s="11" t="s">
        <v>78</v>
      </c>
      <c r="H1346" s="11" t="s">
        <v>6</v>
      </c>
    </row>
    <row r="1347" customHeight="1" spans="1:8">
      <c r="A1347" s="11">
        <f ca="1">ROWS(【国家税务总局河南省税务局】:A1347)-1</f>
        <v>20</v>
      </c>
      <c r="B1347" s="11" t="s">
        <v>2272</v>
      </c>
      <c r="C1347" s="11" t="s">
        <v>2272</v>
      </c>
      <c r="D1347" s="11" t="s">
        <v>98</v>
      </c>
      <c r="E1347" s="11" t="s">
        <v>2269</v>
      </c>
      <c r="F1347" s="11" t="s">
        <v>2272</v>
      </c>
      <c r="G1347" s="11" t="s">
        <v>78</v>
      </c>
      <c r="H1347" s="11" t="s">
        <v>6</v>
      </c>
    </row>
    <row r="1348" customHeight="1" spans="1:8">
      <c r="A1348" s="11">
        <f ca="1">ROWS(【国家税务总局河南省税务局】:A1348)-1</f>
        <v>21</v>
      </c>
      <c r="B1348" s="11" t="s">
        <v>2273</v>
      </c>
      <c r="C1348" s="11" t="s">
        <v>2273</v>
      </c>
      <c r="D1348" s="11" t="s">
        <v>98</v>
      </c>
      <c r="E1348" s="11" t="s">
        <v>2269</v>
      </c>
      <c r="F1348" s="11" t="s">
        <v>2273</v>
      </c>
      <c r="G1348" s="11" t="s">
        <v>78</v>
      </c>
      <c r="H1348" s="11" t="s">
        <v>6</v>
      </c>
    </row>
    <row r="1349" customHeight="1" spans="1:8">
      <c r="A1349" s="11">
        <f ca="1">ROWS(【国家税务总局河南省税务局】:A1349)-1</f>
        <v>22</v>
      </c>
      <c r="B1349" s="11" t="s">
        <v>2274</v>
      </c>
      <c r="C1349" s="11" t="s">
        <v>2274</v>
      </c>
      <c r="D1349" s="11" t="s">
        <v>98</v>
      </c>
      <c r="E1349" s="11" t="s">
        <v>2269</v>
      </c>
      <c r="F1349" s="11" t="s">
        <v>2274</v>
      </c>
      <c r="G1349" s="11" t="s">
        <v>78</v>
      </c>
      <c r="H1349" s="11" t="s">
        <v>6</v>
      </c>
    </row>
    <row r="1350" customHeight="1" spans="1:8">
      <c r="A1350" s="11">
        <f ca="1">ROWS(【国家税务总局河南省税务局】:A1350)-1</f>
        <v>23</v>
      </c>
      <c r="B1350" s="11" t="s">
        <v>2275</v>
      </c>
      <c r="C1350" s="11" t="s">
        <v>2275</v>
      </c>
      <c r="D1350" s="11" t="s">
        <v>98</v>
      </c>
      <c r="E1350" s="11" t="s">
        <v>2269</v>
      </c>
      <c r="F1350" s="11" t="s">
        <v>2275</v>
      </c>
      <c r="G1350" s="11" t="s">
        <v>78</v>
      </c>
      <c r="H1350" s="11" t="s">
        <v>6</v>
      </c>
    </row>
    <row r="1351" customHeight="1" spans="1:8">
      <c r="A1351" s="11">
        <f ca="1">ROWS(【国家税务总局河南省税务局】:A1351)-1</f>
        <v>24</v>
      </c>
      <c r="B1351" s="11" t="s">
        <v>2276</v>
      </c>
      <c r="C1351" s="11" t="s">
        <v>2276</v>
      </c>
      <c r="D1351" s="11" t="s">
        <v>98</v>
      </c>
      <c r="E1351" s="11" t="s">
        <v>2277</v>
      </c>
      <c r="F1351" s="11" t="s">
        <v>2276</v>
      </c>
      <c r="G1351" s="11" t="s">
        <v>78</v>
      </c>
      <c r="H1351" s="11" t="s">
        <v>6</v>
      </c>
    </row>
    <row r="1352" customHeight="1" spans="1:8">
      <c r="A1352" s="11">
        <f ca="1">ROWS(【国家税务总局河南省税务局】:A1352)-1</f>
        <v>25</v>
      </c>
      <c r="B1352" s="11" t="s">
        <v>2278</v>
      </c>
      <c r="C1352" s="11" t="s">
        <v>2278</v>
      </c>
      <c r="D1352" s="11" t="s">
        <v>98</v>
      </c>
      <c r="E1352" s="11" t="s">
        <v>2277</v>
      </c>
      <c r="F1352" s="11" t="s">
        <v>2278</v>
      </c>
      <c r="G1352" s="11" t="s">
        <v>78</v>
      </c>
      <c r="H1352" s="11" t="s">
        <v>6</v>
      </c>
    </row>
    <row r="1353" customHeight="1" spans="1:8">
      <c r="A1353" s="11">
        <f ca="1">ROWS(【国家税务总局河南省税务局】:A1353)-1</f>
        <v>26</v>
      </c>
      <c r="B1353" s="11" t="s">
        <v>2279</v>
      </c>
      <c r="C1353" s="11" t="s">
        <v>2279</v>
      </c>
      <c r="D1353" s="11" t="s">
        <v>98</v>
      </c>
      <c r="E1353" s="11" t="s">
        <v>2280</v>
      </c>
      <c r="F1353" s="11" t="s">
        <v>2279</v>
      </c>
      <c r="G1353" s="11" t="s">
        <v>78</v>
      </c>
      <c r="H1353" s="11" t="s">
        <v>6</v>
      </c>
    </row>
    <row r="1354" customHeight="1" spans="1:8">
      <c r="A1354" s="11">
        <f ca="1">ROWS(【国家税务总局河南省税务局】:A1354)-1</f>
        <v>27</v>
      </c>
      <c r="B1354" s="11" t="s">
        <v>2281</v>
      </c>
      <c r="C1354" s="11" t="s">
        <v>2281</v>
      </c>
      <c r="D1354" s="11" t="s">
        <v>2236</v>
      </c>
      <c r="E1354" s="11" t="s">
        <v>2282</v>
      </c>
      <c r="F1354" s="11" t="s">
        <v>2281</v>
      </c>
      <c r="G1354" s="11" t="s">
        <v>78</v>
      </c>
      <c r="H1354" s="11" t="s">
        <v>6</v>
      </c>
    </row>
    <row r="1355" customHeight="1" spans="1:8">
      <c r="A1355" s="11">
        <f ca="1">ROWS(【国家税务总局河南省税务局】:A1355)-1</f>
        <v>28</v>
      </c>
      <c r="B1355" s="11" t="s">
        <v>2283</v>
      </c>
      <c r="C1355" s="11" t="s">
        <v>2283</v>
      </c>
      <c r="D1355" s="11" t="s">
        <v>2236</v>
      </c>
      <c r="E1355" s="11" t="s">
        <v>2282</v>
      </c>
      <c r="F1355" s="11" t="s">
        <v>2283</v>
      </c>
      <c r="G1355" s="11" t="s">
        <v>78</v>
      </c>
      <c r="H1355" s="11" t="s">
        <v>6</v>
      </c>
    </row>
    <row r="1356" customHeight="1" spans="1:8">
      <c r="A1356" s="11">
        <f ca="1">ROWS(【国家税务总局河南省税务局】:A1356)-1</f>
        <v>29</v>
      </c>
      <c r="B1356" s="11" t="s">
        <v>2284</v>
      </c>
      <c r="C1356" s="11" t="s">
        <v>2284</v>
      </c>
      <c r="D1356" s="11" t="s">
        <v>2236</v>
      </c>
      <c r="E1356" s="11" t="s">
        <v>2285</v>
      </c>
      <c r="F1356" s="11" t="s">
        <v>2284</v>
      </c>
      <c r="G1356" s="11" t="s">
        <v>78</v>
      </c>
      <c r="H1356" s="11" t="s">
        <v>6</v>
      </c>
    </row>
    <row r="1357" customHeight="1" spans="1:8">
      <c r="A1357" s="11">
        <f ca="1">ROWS(【国家税务总局河南省税务局】:A1357)-1</f>
        <v>30</v>
      </c>
      <c r="B1357" s="11" t="s">
        <v>2286</v>
      </c>
      <c r="C1357" s="11" t="s">
        <v>2286</v>
      </c>
      <c r="D1357" s="11" t="s">
        <v>2236</v>
      </c>
      <c r="E1357" s="11" t="s">
        <v>2287</v>
      </c>
      <c r="F1357" s="11" t="s">
        <v>2286</v>
      </c>
      <c r="G1357" s="11" t="s">
        <v>78</v>
      </c>
      <c r="H1357" s="11" t="s">
        <v>6</v>
      </c>
    </row>
    <row r="1358" customHeight="1" spans="1:8">
      <c r="A1358" s="11">
        <f ca="1">ROWS(【国家税务总局河南省税务局】:A1358)-1</f>
        <v>31</v>
      </c>
      <c r="B1358" s="11" t="s">
        <v>2288</v>
      </c>
      <c r="C1358" s="11" t="s">
        <v>2288</v>
      </c>
      <c r="D1358" s="11" t="s">
        <v>2236</v>
      </c>
      <c r="E1358" s="11" t="s">
        <v>2289</v>
      </c>
      <c r="F1358" s="11" t="s">
        <v>2288</v>
      </c>
      <c r="G1358" s="11" t="s">
        <v>78</v>
      </c>
      <c r="H1358" s="11" t="s">
        <v>6</v>
      </c>
    </row>
    <row r="1359" customHeight="1" spans="1:8">
      <c r="A1359" s="11">
        <f ca="1">ROWS(【国家税务总局河南省税务局】:A1359)-1</f>
        <v>32</v>
      </c>
      <c r="B1359" s="11" t="s">
        <v>2290</v>
      </c>
      <c r="C1359" s="11" t="s">
        <v>2290</v>
      </c>
      <c r="D1359" s="11" t="s">
        <v>2236</v>
      </c>
      <c r="E1359" s="11" t="s">
        <v>2291</v>
      </c>
      <c r="F1359" s="11" t="s">
        <v>2290</v>
      </c>
      <c r="G1359" s="11" t="s">
        <v>78</v>
      </c>
      <c r="H1359" s="11" t="s">
        <v>6</v>
      </c>
    </row>
    <row r="1360" customHeight="1" spans="1:8">
      <c r="A1360" s="11">
        <f ca="1">ROWS(【国家税务总局河南省税务局】:A1360)-1</f>
        <v>33</v>
      </c>
      <c r="B1360" s="11" t="s">
        <v>2292</v>
      </c>
      <c r="C1360" s="11" t="s">
        <v>2292</v>
      </c>
      <c r="D1360" s="11" t="s">
        <v>2236</v>
      </c>
      <c r="E1360" s="11" t="s">
        <v>2293</v>
      </c>
      <c r="F1360" s="11" t="s">
        <v>2292</v>
      </c>
      <c r="G1360" s="11" t="s">
        <v>78</v>
      </c>
      <c r="H1360" s="11" t="s">
        <v>6</v>
      </c>
    </row>
    <row r="1361" customHeight="1" spans="1:8">
      <c r="A1361" s="11">
        <f ca="1">ROWS(【国家税务总局河南省税务局】:A1361)-1</f>
        <v>34</v>
      </c>
      <c r="B1361" s="11" t="s">
        <v>2294</v>
      </c>
      <c r="C1361" s="11" t="s">
        <v>2294</v>
      </c>
      <c r="D1361" s="11" t="s">
        <v>2236</v>
      </c>
      <c r="E1361" s="11" t="s">
        <v>2295</v>
      </c>
      <c r="F1361" s="11" t="s">
        <v>2294</v>
      </c>
      <c r="G1361" s="11" t="s">
        <v>78</v>
      </c>
      <c r="H1361" s="11" t="s">
        <v>6</v>
      </c>
    </row>
    <row r="1362" customHeight="1" spans="1:8">
      <c r="A1362" s="11">
        <f ca="1">ROWS(【国家税务总局河南省税务局】:A1362)-1</f>
        <v>35</v>
      </c>
      <c r="B1362" s="11" t="s">
        <v>2296</v>
      </c>
      <c r="C1362" s="11" t="s">
        <v>2296</v>
      </c>
      <c r="D1362" s="11" t="s">
        <v>2236</v>
      </c>
      <c r="E1362" s="11" t="s">
        <v>2297</v>
      </c>
      <c r="F1362" s="11" t="s">
        <v>2296</v>
      </c>
      <c r="G1362" s="11" t="s">
        <v>78</v>
      </c>
      <c r="H1362" s="11" t="s">
        <v>6</v>
      </c>
    </row>
    <row r="1363" customHeight="1" spans="1:8">
      <c r="A1363" s="11">
        <f ca="1">ROWS(【国家税务总局河南省税务局】:A1363)-1</f>
        <v>36</v>
      </c>
      <c r="B1363" s="11" t="s">
        <v>2298</v>
      </c>
      <c r="C1363" s="11" t="s">
        <v>2298</v>
      </c>
      <c r="D1363" s="11" t="s">
        <v>2236</v>
      </c>
      <c r="E1363" s="11" t="s">
        <v>2299</v>
      </c>
      <c r="F1363" s="11" t="s">
        <v>2298</v>
      </c>
      <c r="G1363" s="11" t="s">
        <v>78</v>
      </c>
      <c r="H1363" s="11" t="s">
        <v>6</v>
      </c>
    </row>
    <row r="1364" customHeight="1" spans="1:8">
      <c r="A1364" s="11">
        <f ca="1">ROWS(【国家税务总局河南省税务局】:A1364)-1</f>
        <v>37</v>
      </c>
      <c r="B1364" s="11" t="s">
        <v>2300</v>
      </c>
      <c r="C1364" s="11" t="s">
        <v>2300</v>
      </c>
      <c r="D1364" s="11" t="s">
        <v>2236</v>
      </c>
      <c r="E1364" s="11" t="s">
        <v>2301</v>
      </c>
      <c r="F1364" s="11" t="s">
        <v>2300</v>
      </c>
      <c r="G1364" s="11" t="s">
        <v>78</v>
      </c>
      <c r="H1364" s="11" t="s">
        <v>6</v>
      </c>
    </row>
    <row r="1365" customHeight="1" spans="1:8">
      <c r="A1365" s="11">
        <f ca="1">ROWS(【国家税务总局河南省税务局】:A1365)-1</f>
        <v>38</v>
      </c>
      <c r="B1365" s="11" t="s">
        <v>2302</v>
      </c>
      <c r="C1365" s="11" t="s">
        <v>2302</v>
      </c>
      <c r="D1365" s="11" t="s">
        <v>2236</v>
      </c>
      <c r="E1365" s="11" t="s">
        <v>2303</v>
      </c>
      <c r="F1365" s="11" t="s">
        <v>2302</v>
      </c>
      <c r="G1365" s="11" t="s">
        <v>78</v>
      </c>
      <c r="H1365" s="11" t="s">
        <v>6</v>
      </c>
    </row>
    <row r="1366" customHeight="1" spans="1:8">
      <c r="A1366" s="11">
        <f ca="1">ROWS(【国家税务总局河南省税务局】:A1366)-1</f>
        <v>39</v>
      </c>
      <c r="B1366" s="11" t="s">
        <v>2304</v>
      </c>
      <c r="C1366" s="11" t="s">
        <v>2304</v>
      </c>
      <c r="D1366" s="11" t="s">
        <v>2236</v>
      </c>
      <c r="E1366" s="11" t="s">
        <v>2305</v>
      </c>
      <c r="F1366" s="11" t="s">
        <v>2304</v>
      </c>
      <c r="G1366" s="11" t="s">
        <v>78</v>
      </c>
      <c r="H1366" s="11" t="s">
        <v>6</v>
      </c>
    </row>
    <row r="1367" customHeight="1" spans="1:8">
      <c r="A1367" s="11">
        <f ca="1">ROWS(【国家税务总局河南省税务局】:A1367)-1</f>
        <v>40</v>
      </c>
      <c r="B1367" s="11" t="s">
        <v>2306</v>
      </c>
      <c r="C1367" s="11" t="s">
        <v>2306</v>
      </c>
      <c r="D1367" s="11" t="s">
        <v>2236</v>
      </c>
      <c r="E1367" s="11" t="s">
        <v>2307</v>
      </c>
      <c r="F1367" s="11" t="s">
        <v>2306</v>
      </c>
      <c r="G1367" s="11" t="s">
        <v>78</v>
      </c>
      <c r="H1367" s="11" t="s">
        <v>6</v>
      </c>
    </row>
    <row r="1368" customHeight="1" spans="1:8">
      <c r="A1368" s="11">
        <f ca="1">ROWS(【国家税务总局河南省税务局】:A1368)-1</f>
        <v>41</v>
      </c>
      <c r="B1368" s="11" t="s">
        <v>2308</v>
      </c>
      <c r="C1368" s="11" t="s">
        <v>2308</v>
      </c>
      <c r="D1368" s="11" t="s">
        <v>2236</v>
      </c>
      <c r="E1368" s="11" t="s">
        <v>2309</v>
      </c>
      <c r="F1368" s="11" t="s">
        <v>2308</v>
      </c>
      <c r="G1368" s="11" t="s">
        <v>78</v>
      </c>
      <c r="H1368" s="11" t="s">
        <v>6</v>
      </c>
    </row>
    <row r="1369" customHeight="1" spans="1:8">
      <c r="A1369" s="11">
        <f ca="1">ROWS(【国家税务总局河南省税务局】:A1369)-1</f>
        <v>42</v>
      </c>
      <c r="B1369" s="11" t="s">
        <v>2310</v>
      </c>
      <c r="C1369" s="11" t="s">
        <v>2310</v>
      </c>
      <c r="D1369" s="11" t="s">
        <v>2236</v>
      </c>
      <c r="E1369" s="11" t="s">
        <v>2311</v>
      </c>
      <c r="F1369" s="11" t="s">
        <v>2310</v>
      </c>
      <c r="G1369" s="11" t="s">
        <v>78</v>
      </c>
      <c r="H1369" s="11" t="s">
        <v>6</v>
      </c>
    </row>
    <row r="1370" customHeight="1" spans="1:8">
      <c r="A1370" s="11">
        <f ca="1">ROWS(【国家税务总局河南省税务局】:A1370)-1</f>
        <v>43</v>
      </c>
      <c r="B1370" s="11" t="s">
        <v>2312</v>
      </c>
      <c r="C1370" s="11" t="s">
        <v>2312</v>
      </c>
      <c r="D1370" s="11" t="s">
        <v>2236</v>
      </c>
      <c r="E1370" s="11" t="s">
        <v>2313</v>
      </c>
      <c r="F1370" s="11" t="s">
        <v>2312</v>
      </c>
      <c r="G1370" s="11" t="s">
        <v>78</v>
      </c>
      <c r="H1370" s="11" t="s">
        <v>6</v>
      </c>
    </row>
    <row r="1371" customHeight="1" spans="1:8">
      <c r="A1371" s="11">
        <f ca="1">ROWS(【国家税务总局河南省税务局】:A1371)-1</f>
        <v>44</v>
      </c>
      <c r="B1371" s="11" t="s">
        <v>2314</v>
      </c>
      <c r="C1371" s="11" t="s">
        <v>2314</v>
      </c>
      <c r="D1371" s="11" t="s">
        <v>98</v>
      </c>
      <c r="E1371" s="11" t="s">
        <v>2315</v>
      </c>
      <c r="F1371" s="11" t="s">
        <v>2314</v>
      </c>
      <c r="G1371" s="11" t="s">
        <v>78</v>
      </c>
      <c r="H1371" s="11" t="s">
        <v>6</v>
      </c>
    </row>
    <row r="1372" customHeight="1" spans="1:8">
      <c r="A1372" s="11">
        <f ca="1">ROWS(【国家税务总局河南省税务局】:A1372)-1</f>
        <v>45</v>
      </c>
      <c r="B1372" s="11" t="s">
        <v>2316</v>
      </c>
      <c r="C1372" s="11" t="s">
        <v>2316</v>
      </c>
      <c r="D1372" s="11" t="s">
        <v>98</v>
      </c>
      <c r="E1372" s="11" t="s">
        <v>2317</v>
      </c>
      <c r="F1372" s="11" t="s">
        <v>2316</v>
      </c>
      <c r="G1372" s="11" t="s">
        <v>78</v>
      </c>
      <c r="H1372" s="11" t="s">
        <v>6</v>
      </c>
    </row>
    <row r="1373" customHeight="1" spans="1:8">
      <c r="A1373" s="11">
        <f ca="1">ROWS(【国家税务总局河南省税务局】:A1373)-1</f>
        <v>46</v>
      </c>
      <c r="B1373" s="11" t="s">
        <v>2318</v>
      </c>
      <c r="C1373" s="11" t="s">
        <v>2318</v>
      </c>
      <c r="D1373" s="11" t="s">
        <v>98</v>
      </c>
      <c r="E1373" s="11" t="s">
        <v>2319</v>
      </c>
      <c r="F1373" s="11" t="s">
        <v>2318</v>
      </c>
      <c r="G1373" s="11" t="s">
        <v>78</v>
      </c>
      <c r="H1373" s="11" t="s">
        <v>6</v>
      </c>
    </row>
    <row r="1374" customHeight="1" spans="1:8">
      <c r="A1374" s="11">
        <f ca="1">ROWS(【国家税务总局河南省税务局】:A1374)-1</f>
        <v>47</v>
      </c>
      <c r="B1374" s="11" t="s">
        <v>2320</v>
      </c>
      <c r="C1374" s="11" t="s">
        <v>2320</v>
      </c>
      <c r="D1374" s="11" t="s">
        <v>87</v>
      </c>
      <c r="E1374" s="11" t="s">
        <v>2321</v>
      </c>
      <c r="F1374" s="11" t="s">
        <v>2320</v>
      </c>
      <c r="G1374" s="11" t="s">
        <v>78</v>
      </c>
      <c r="H1374" s="11" t="s">
        <v>6</v>
      </c>
    </row>
    <row r="1375" customHeight="1" spans="1:8">
      <c r="A1375" s="11">
        <f ca="1">ROWS(【国家税务总局河南省税务局】:A1375)-1</f>
        <v>48</v>
      </c>
      <c r="B1375" s="11" t="s">
        <v>2322</v>
      </c>
      <c r="C1375" s="11" t="s">
        <v>2322</v>
      </c>
      <c r="D1375" s="11" t="s">
        <v>87</v>
      </c>
      <c r="E1375" s="11" t="s">
        <v>2323</v>
      </c>
      <c r="F1375" s="11" t="s">
        <v>2322</v>
      </c>
      <c r="G1375" s="11" t="s">
        <v>78</v>
      </c>
      <c r="H1375" s="11" t="s">
        <v>6</v>
      </c>
    </row>
    <row r="1376" customHeight="1" spans="1:8">
      <c r="A1376" s="11">
        <f ca="1">ROWS(【国家税务总局河南省税务局】:A1376)-1</f>
        <v>49</v>
      </c>
      <c r="B1376" s="11" t="s">
        <v>2324</v>
      </c>
      <c r="C1376" s="11" t="s">
        <v>2324</v>
      </c>
      <c r="D1376" s="11" t="s">
        <v>87</v>
      </c>
      <c r="E1376" s="11" t="s">
        <v>2321</v>
      </c>
      <c r="F1376" s="11" t="s">
        <v>2324</v>
      </c>
      <c r="G1376" s="11" t="s">
        <v>78</v>
      </c>
      <c r="H1376" s="11" t="s">
        <v>6</v>
      </c>
    </row>
    <row r="1377" customHeight="1" spans="1:8">
      <c r="A1377" s="11">
        <f ca="1">ROWS(【国家税务总局河南省税务局】:A1377)-1</f>
        <v>50</v>
      </c>
      <c r="B1377" s="11" t="s">
        <v>2325</v>
      </c>
      <c r="C1377" s="11" t="s">
        <v>2325</v>
      </c>
      <c r="D1377" s="11" t="s">
        <v>87</v>
      </c>
      <c r="E1377" s="11" t="s">
        <v>2326</v>
      </c>
      <c r="F1377" s="11" t="s">
        <v>2325</v>
      </c>
      <c r="G1377" s="11" t="s">
        <v>78</v>
      </c>
      <c r="H1377" s="11" t="s">
        <v>6</v>
      </c>
    </row>
    <row r="1378" customHeight="1" spans="1:8">
      <c r="A1378" s="11">
        <f ca="1">ROWS(【国家税务总局河南省税务局】:A1378)-1</f>
        <v>51</v>
      </c>
      <c r="B1378" s="11" t="s">
        <v>2327</v>
      </c>
      <c r="C1378" s="11" t="s">
        <v>2327</v>
      </c>
      <c r="D1378" s="11" t="s">
        <v>2236</v>
      </c>
      <c r="E1378" s="11" t="s">
        <v>2328</v>
      </c>
      <c r="F1378" s="11" t="s">
        <v>2327</v>
      </c>
      <c r="G1378" s="11" t="s">
        <v>78</v>
      </c>
      <c r="H1378" s="11" t="s">
        <v>6</v>
      </c>
    </row>
    <row r="1379" customHeight="1" spans="1:8">
      <c r="A1379" s="11">
        <f ca="1">ROWS(【国家税务总局河南省税务局】:A1379)-1</f>
        <v>52</v>
      </c>
      <c r="B1379" s="11" t="s">
        <v>2329</v>
      </c>
      <c r="C1379" s="11" t="s">
        <v>2329</v>
      </c>
      <c r="D1379" s="11" t="s">
        <v>2236</v>
      </c>
      <c r="E1379" s="11" t="s">
        <v>2330</v>
      </c>
      <c r="F1379" s="11" t="s">
        <v>2329</v>
      </c>
      <c r="G1379" s="11" t="s">
        <v>78</v>
      </c>
      <c r="H1379" s="11" t="s">
        <v>6</v>
      </c>
    </row>
    <row r="1380" customHeight="1" spans="1:8">
      <c r="A1380" s="11">
        <f ca="1">ROWS(【国家税务总局河南省税务局】:A1380)-1</f>
        <v>53</v>
      </c>
      <c r="B1380" s="11" t="s">
        <v>2331</v>
      </c>
      <c r="C1380" s="11" t="s">
        <v>2331</v>
      </c>
      <c r="D1380" s="11" t="s">
        <v>2236</v>
      </c>
      <c r="E1380" s="11" t="s">
        <v>2332</v>
      </c>
      <c r="F1380" s="11" t="s">
        <v>2331</v>
      </c>
      <c r="G1380" s="11" t="s">
        <v>78</v>
      </c>
      <c r="H1380" s="11" t="s">
        <v>6</v>
      </c>
    </row>
    <row r="1381" customHeight="1" spans="1:8">
      <c r="A1381" s="11">
        <f ca="1">ROWS(【国家税务总局河南省税务局】:A1381)-1</f>
        <v>54</v>
      </c>
      <c r="B1381" s="11" t="s">
        <v>2333</v>
      </c>
      <c r="C1381" s="11" t="s">
        <v>2333</v>
      </c>
      <c r="D1381" s="11" t="s">
        <v>2236</v>
      </c>
      <c r="E1381" s="11" t="s">
        <v>2334</v>
      </c>
      <c r="F1381" s="11" t="s">
        <v>2333</v>
      </c>
      <c r="G1381" s="11" t="s">
        <v>78</v>
      </c>
      <c r="H1381" s="11" t="s">
        <v>6</v>
      </c>
    </row>
    <row r="1382" customHeight="1" spans="1:8">
      <c r="A1382" s="11">
        <f ca="1">ROWS(【国家税务总局河南省税务局】:A1382)-1</f>
        <v>55</v>
      </c>
      <c r="B1382" s="11" t="s">
        <v>2335</v>
      </c>
      <c r="C1382" s="11" t="s">
        <v>2335</v>
      </c>
      <c r="D1382" s="11" t="s">
        <v>2236</v>
      </c>
      <c r="E1382" s="11" t="s">
        <v>2336</v>
      </c>
      <c r="F1382" s="11" t="s">
        <v>2335</v>
      </c>
      <c r="G1382" s="11" t="s">
        <v>78</v>
      </c>
      <c r="H1382" s="11" t="s">
        <v>6</v>
      </c>
    </row>
    <row r="1383" customHeight="1" spans="1:8">
      <c r="A1383" s="11">
        <f ca="1">ROWS(【国家税务总局河南省税务局】:A1383)-1</f>
        <v>56</v>
      </c>
      <c r="B1383" s="11" t="s">
        <v>2337</v>
      </c>
      <c r="C1383" s="11" t="s">
        <v>2337</v>
      </c>
      <c r="D1383" s="11" t="s">
        <v>2236</v>
      </c>
      <c r="E1383" s="11" t="s">
        <v>2336</v>
      </c>
      <c r="F1383" s="11" t="s">
        <v>2337</v>
      </c>
      <c r="G1383" s="11" t="s">
        <v>78</v>
      </c>
      <c r="H1383" s="11" t="s">
        <v>6</v>
      </c>
    </row>
    <row r="1384" customHeight="1" spans="1:8">
      <c r="A1384" s="11">
        <f ca="1">ROWS(【国家税务总局河南省税务局】:A1384)-1</f>
        <v>57</v>
      </c>
      <c r="B1384" s="11" t="s">
        <v>2338</v>
      </c>
      <c r="C1384" s="11" t="s">
        <v>2338</v>
      </c>
      <c r="D1384" s="11" t="s">
        <v>2236</v>
      </c>
      <c r="E1384" s="11" t="s">
        <v>2339</v>
      </c>
      <c r="F1384" s="11" t="s">
        <v>2338</v>
      </c>
      <c r="G1384" s="11" t="s">
        <v>78</v>
      </c>
      <c r="H1384" s="11" t="s">
        <v>6</v>
      </c>
    </row>
    <row r="1385" customHeight="1" spans="1:8">
      <c r="A1385" s="11">
        <f ca="1">ROWS(【国家税务总局河南省税务局】:A1385)-1</f>
        <v>58</v>
      </c>
      <c r="B1385" s="11" t="s">
        <v>2340</v>
      </c>
      <c r="C1385" s="11" t="s">
        <v>2340</v>
      </c>
      <c r="D1385" s="11" t="s">
        <v>2236</v>
      </c>
      <c r="E1385" s="11" t="s">
        <v>2341</v>
      </c>
      <c r="F1385" s="11" t="s">
        <v>2340</v>
      </c>
      <c r="G1385" s="11" t="s">
        <v>78</v>
      </c>
      <c r="H1385" s="11" t="s">
        <v>6</v>
      </c>
    </row>
    <row r="1386" customHeight="1" spans="1:8">
      <c r="A1386" s="11">
        <f ca="1">ROWS(【国家税务总局河南省税务局】:A1386)-1</f>
        <v>59</v>
      </c>
      <c r="B1386" s="11" t="s">
        <v>2342</v>
      </c>
      <c r="C1386" s="11" t="s">
        <v>2342</v>
      </c>
      <c r="D1386" s="11" t="s">
        <v>2236</v>
      </c>
      <c r="E1386" s="11" t="s">
        <v>2341</v>
      </c>
      <c r="F1386" s="11" t="s">
        <v>2342</v>
      </c>
      <c r="G1386" s="11" t="s">
        <v>78</v>
      </c>
      <c r="H1386" s="11" t="s">
        <v>6</v>
      </c>
    </row>
    <row r="1387" customHeight="1" spans="1:8">
      <c r="A1387" s="11">
        <f ca="1">ROWS(【国家税务总局河南省税务局】:A1387)-1</f>
        <v>60</v>
      </c>
      <c r="B1387" s="11" t="s">
        <v>2343</v>
      </c>
      <c r="C1387" s="11" t="s">
        <v>2343</v>
      </c>
      <c r="D1387" s="11" t="s">
        <v>2236</v>
      </c>
      <c r="E1387" s="11" t="s">
        <v>2344</v>
      </c>
      <c r="F1387" s="11" t="s">
        <v>2343</v>
      </c>
      <c r="G1387" s="11" t="s">
        <v>78</v>
      </c>
      <c r="H1387" s="11" t="s">
        <v>6</v>
      </c>
    </row>
    <row r="1388" customHeight="1" spans="1:8">
      <c r="A1388" s="11">
        <f ca="1">ROWS(【国家税务总局河南省税务局】:A1388)-1</f>
        <v>61</v>
      </c>
      <c r="B1388" s="11" t="s">
        <v>2345</v>
      </c>
      <c r="C1388" s="11" t="s">
        <v>2345</v>
      </c>
      <c r="D1388" s="11" t="s">
        <v>2236</v>
      </c>
      <c r="E1388" s="11" t="s">
        <v>2346</v>
      </c>
      <c r="F1388" s="11" t="s">
        <v>2345</v>
      </c>
      <c r="G1388" s="11" t="s">
        <v>78</v>
      </c>
      <c r="H1388" s="11" t="s">
        <v>6</v>
      </c>
    </row>
    <row r="1389" customHeight="1" spans="1:8">
      <c r="A1389" s="11">
        <f ca="1">ROWS(【国家税务总局河南省税务局】:A1389)-1</f>
        <v>62</v>
      </c>
      <c r="B1389" s="11" t="s">
        <v>2347</v>
      </c>
      <c r="C1389" s="11" t="s">
        <v>2347</v>
      </c>
      <c r="D1389" s="11" t="s">
        <v>2236</v>
      </c>
      <c r="E1389" s="11" t="s">
        <v>2348</v>
      </c>
      <c r="F1389" s="11" t="s">
        <v>2347</v>
      </c>
      <c r="G1389" s="11" t="s">
        <v>78</v>
      </c>
      <c r="H1389" s="11" t="s">
        <v>6</v>
      </c>
    </row>
    <row r="1390" customHeight="1" spans="1:8">
      <c r="A1390" s="11">
        <f ca="1">ROWS(【国家税务总局河南省税务局】:A1390)-1</f>
        <v>63</v>
      </c>
      <c r="B1390" s="11" t="s">
        <v>2349</v>
      </c>
      <c r="C1390" s="11" t="s">
        <v>2349</v>
      </c>
      <c r="D1390" s="11" t="s">
        <v>2236</v>
      </c>
      <c r="E1390" s="11" t="s">
        <v>2350</v>
      </c>
      <c r="F1390" s="11" t="s">
        <v>2349</v>
      </c>
      <c r="G1390" s="11" t="s">
        <v>78</v>
      </c>
      <c r="H1390" s="11" t="s">
        <v>6</v>
      </c>
    </row>
    <row r="1391" customHeight="1" spans="1:8">
      <c r="A1391" s="11">
        <f ca="1">ROWS(【国家税务总局河南省税务局】:A1391)-1</f>
        <v>64</v>
      </c>
      <c r="B1391" s="11" t="s">
        <v>2351</v>
      </c>
      <c r="C1391" s="11" t="s">
        <v>2351</v>
      </c>
      <c r="D1391" s="11" t="s">
        <v>2236</v>
      </c>
      <c r="E1391" s="11" t="s">
        <v>2352</v>
      </c>
      <c r="F1391" s="11" t="s">
        <v>2351</v>
      </c>
      <c r="G1391" s="11" t="s">
        <v>78</v>
      </c>
      <c r="H1391" s="11" t="s">
        <v>6</v>
      </c>
    </row>
    <row r="1392" customHeight="1" spans="1:8">
      <c r="A1392" s="11">
        <f ca="1">ROWS(【国家税务总局河南省税务局】:A1392)-1</f>
        <v>65</v>
      </c>
      <c r="B1392" s="11" t="s">
        <v>2353</v>
      </c>
      <c r="C1392" s="11" t="s">
        <v>2353</v>
      </c>
      <c r="D1392" s="11" t="s">
        <v>98</v>
      </c>
      <c r="E1392" s="11" t="s">
        <v>2354</v>
      </c>
      <c r="F1392" s="11" t="s">
        <v>2353</v>
      </c>
      <c r="G1392" s="11" t="s">
        <v>78</v>
      </c>
      <c r="H1392" s="11" t="s">
        <v>6</v>
      </c>
    </row>
    <row r="1393" customHeight="1" spans="1:8">
      <c r="A1393" s="11">
        <f ca="1">ROWS(【国家税务总局河南省税务局】:A1393)-1</f>
        <v>66</v>
      </c>
      <c r="B1393" s="11" t="s">
        <v>2355</v>
      </c>
      <c r="C1393" s="11" t="s">
        <v>2355</v>
      </c>
      <c r="D1393" s="11" t="s">
        <v>98</v>
      </c>
      <c r="E1393" s="11" t="s">
        <v>2356</v>
      </c>
      <c r="F1393" s="11" t="s">
        <v>2355</v>
      </c>
      <c r="G1393" s="11" t="s">
        <v>78</v>
      </c>
      <c r="H1393" s="11" t="s">
        <v>6</v>
      </c>
    </row>
    <row r="1394" customHeight="1" spans="1:8">
      <c r="A1394" s="11">
        <f ca="1">ROWS(【国家税务总局河南省税务局】:A1394)-1</f>
        <v>67</v>
      </c>
      <c r="B1394" s="11" t="s">
        <v>2357</v>
      </c>
      <c r="C1394" s="11" t="s">
        <v>2357</v>
      </c>
      <c r="D1394" s="11" t="s">
        <v>98</v>
      </c>
      <c r="E1394" s="11" t="s">
        <v>2358</v>
      </c>
      <c r="F1394" s="11" t="s">
        <v>2357</v>
      </c>
      <c r="G1394" s="11" t="s">
        <v>78</v>
      </c>
      <c r="H1394" s="11" t="s">
        <v>6</v>
      </c>
    </row>
    <row r="1395" customHeight="1" spans="1:8">
      <c r="A1395" s="11">
        <f ca="1">ROWS(【国家税务总局河南省税务局】:A1395)-1</f>
        <v>68</v>
      </c>
      <c r="B1395" s="11" t="s">
        <v>2359</v>
      </c>
      <c r="C1395" s="11" t="s">
        <v>2359</v>
      </c>
      <c r="D1395" s="11" t="s">
        <v>64</v>
      </c>
      <c r="E1395" s="11" t="s">
        <v>2360</v>
      </c>
      <c r="F1395" s="11" t="s">
        <v>2359</v>
      </c>
      <c r="G1395" s="11" t="s">
        <v>78</v>
      </c>
      <c r="H1395" s="11" t="s">
        <v>6</v>
      </c>
    </row>
    <row r="1396" customHeight="1" spans="1:8">
      <c r="A1396" s="11">
        <f ca="1">ROWS(【国家税务总局河南省税务局】:A1396)-1</f>
        <v>69</v>
      </c>
      <c r="B1396" s="11" t="s">
        <v>2361</v>
      </c>
      <c r="C1396" s="11" t="s">
        <v>2361</v>
      </c>
      <c r="D1396" s="11" t="s">
        <v>64</v>
      </c>
      <c r="E1396" s="11" t="s">
        <v>2362</v>
      </c>
      <c r="F1396" s="11" t="s">
        <v>2361</v>
      </c>
      <c r="G1396" s="11" t="s">
        <v>78</v>
      </c>
      <c r="H1396" s="11" t="s">
        <v>6</v>
      </c>
    </row>
    <row r="1397" hidden="1" customHeight="1" spans="1:8">
      <c r="A1397" s="11">
        <f ca="1">ROWS(【国家税务总局河南省税务局】:A1397)-1</f>
        <v>70</v>
      </c>
      <c r="B1397" s="11" t="s">
        <v>2363</v>
      </c>
      <c r="C1397" s="11" t="s">
        <v>2363</v>
      </c>
      <c r="D1397" s="11" t="s">
        <v>64</v>
      </c>
      <c r="E1397" s="11" t="s">
        <v>2364</v>
      </c>
      <c r="F1397" s="11" t="s">
        <v>2363</v>
      </c>
      <c r="G1397" s="11" t="s">
        <v>67</v>
      </c>
      <c r="H1397" s="11" t="s">
        <v>6</v>
      </c>
    </row>
    <row r="1398" customHeight="1" spans="1:8">
      <c r="A1398" s="11">
        <f ca="1">ROWS(【国家税务总局河南省税务局】:A1398)-1</f>
        <v>71</v>
      </c>
      <c r="B1398" s="11" t="s">
        <v>2365</v>
      </c>
      <c r="C1398" s="11" t="s">
        <v>2365</v>
      </c>
      <c r="D1398" s="11" t="s">
        <v>64</v>
      </c>
      <c r="E1398" s="11" t="s">
        <v>2366</v>
      </c>
      <c r="F1398" s="11" t="s">
        <v>2365</v>
      </c>
      <c r="G1398" s="11" t="s">
        <v>78</v>
      </c>
      <c r="H1398" s="11" t="s">
        <v>6</v>
      </c>
    </row>
    <row r="1399" customHeight="1" spans="1:8">
      <c r="A1399" s="11">
        <f ca="1">ROWS(【国家税务总局河南省税务局】:A1399)-1</f>
        <v>72</v>
      </c>
      <c r="B1399" s="11" t="s">
        <v>2367</v>
      </c>
      <c r="C1399" s="11" t="s">
        <v>2367</v>
      </c>
      <c r="D1399" s="11" t="s">
        <v>64</v>
      </c>
      <c r="E1399" s="11" t="s">
        <v>2368</v>
      </c>
      <c r="F1399" s="11" t="s">
        <v>2367</v>
      </c>
      <c r="G1399" s="11" t="s">
        <v>78</v>
      </c>
      <c r="H1399" s="11" t="s">
        <v>6</v>
      </c>
    </row>
    <row r="1400" customHeight="1" spans="1:8">
      <c r="A1400" s="11">
        <f ca="1">ROWS(【国家税务总局河南省税务局】:A1400)-1</f>
        <v>73</v>
      </c>
      <c r="B1400" s="11" t="s">
        <v>2369</v>
      </c>
      <c r="C1400" s="11" t="s">
        <v>2369</v>
      </c>
      <c r="D1400" s="11" t="s">
        <v>2236</v>
      </c>
      <c r="E1400" s="11" t="s">
        <v>2282</v>
      </c>
      <c r="F1400" s="11" t="s">
        <v>2369</v>
      </c>
      <c r="G1400" s="11" t="s">
        <v>78</v>
      </c>
      <c r="H1400" s="11" t="s">
        <v>6</v>
      </c>
    </row>
    <row r="1401" customHeight="1" spans="1:8">
      <c r="A1401" s="11">
        <f ca="1">ROWS(【国家税务总局河南省税务局】:A1401)-1</f>
        <v>74</v>
      </c>
      <c r="B1401" s="11" t="s">
        <v>2370</v>
      </c>
      <c r="C1401" s="11" t="s">
        <v>2370</v>
      </c>
      <c r="D1401" s="11" t="s">
        <v>98</v>
      </c>
      <c r="E1401" s="11" t="s">
        <v>2371</v>
      </c>
      <c r="F1401" s="11" t="s">
        <v>2370</v>
      </c>
      <c r="G1401" s="11" t="s">
        <v>78</v>
      </c>
      <c r="H1401" s="11" t="s">
        <v>6</v>
      </c>
    </row>
    <row r="1402" customHeight="1" spans="1:8">
      <c r="A1402" s="11">
        <f ca="1">ROWS(【国家税务总局河南省税务局】:A1402)-1</f>
        <v>75</v>
      </c>
      <c r="B1402" s="11" t="s">
        <v>2372</v>
      </c>
      <c r="C1402" s="11" t="s">
        <v>2372</v>
      </c>
      <c r="D1402" s="11" t="s">
        <v>98</v>
      </c>
      <c r="E1402" s="11" t="s">
        <v>2373</v>
      </c>
      <c r="F1402" s="11" t="s">
        <v>2372</v>
      </c>
      <c r="G1402" s="11" t="s">
        <v>78</v>
      </c>
      <c r="H1402" s="11" t="s">
        <v>6</v>
      </c>
    </row>
    <row r="1403" customHeight="1" spans="1:8">
      <c r="A1403" s="11">
        <f ca="1">ROWS(【国家税务总局河南省税务局】:A1403)-1</f>
        <v>76</v>
      </c>
      <c r="B1403" s="11" t="s">
        <v>2374</v>
      </c>
      <c r="C1403" s="11" t="s">
        <v>2374</v>
      </c>
      <c r="D1403" s="11" t="s">
        <v>98</v>
      </c>
      <c r="E1403" s="11" t="s">
        <v>2375</v>
      </c>
      <c r="F1403" s="11" t="s">
        <v>2374</v>
      </c>
      <c r="G1403" s="11" t="s">
        <v>78</v>
      </c>
      <c r="H1403" s="11" t="s">
        <v>6</v>
      </c>
    </row>
    <row r="1404" customHeight="1" spans="1:8">
      <c r="A1404" s="11">
        <f ca="1">ROWS(【国家税务总局河南省税务局】:A1404)-1</f>
        <v>77</v>
      </c>
      <c r="B1404" s="11" t="s">
        <v>2376</v>
      </c>
      <c r="C1404" s="11" t="s">
        <v>2376</v>
      </c>
      <c r="D1404" s="11" t="s">
        <v>98</v>
      </c>
      <c r="E1404" s="11" t="s">
        <v>2377</v>
      </c>
      <c r="F1404" s="11" t="s">
        <v>2376</v>
      </c>
      <c r="G1404" s="11" t="s">
        <v>78</v>
      </c>
      <c r="H1404" s="11" t="s">
        <v>6</v>
      </c>
    </row>
    <row r="1405" customHeight="1" spans="1:8">
      <c r="A1405" s="11">
        <f ca="1">ROWS(【国家税务总局河南省税务局】:A1405)-1</f>
        <v>78</v>
      </c>
      <c r="B1405" s="11" t="s">
        <v>2378</v>
      </c>
      <c r="C1405" s="11" t="s">
        <v>2378</v>
      </c>
      <c r="D1405" s="11" t="s">
        <v>98</v>
      </c>
      <c r="E1405" s="11" t="s">
        <v>2379</v>
      </c>
      <c r="F1405" s="11" t="s">
        <v>2378</v>
      </c>
      <c r="G1405" s="11" t="s">
        <v>78</v>
      </c>
      <c r="H1405" s="11" t="s">
        <v>6</v>
      </c>
    </row>
    <row r="1406" customHeight="1" spans="1:8">
      <c r="A1406" s="11">
        <f ca="1">ROWS(【国家税务总局河南省税务局】:A1406)-1</f>
        <v>79</v>
      </c>
      <c r="B1406" s="11" t="s">
        <v>2380</v>
      </c>
      <c r="C1406" s="11" t="s">
        <v>2380</v>
      </c>
      <c r="D1406" s="11" t="s">
        <v>98</v>
      </c>
      <c r="E1406" s="11" t="s">
        <v>2381</v>
      </c>
      <c r="F1406" s="11" t="s">
        <v>2380</v>
      </c>
      <c r="G1406" s="11" t="s">
        <v>78</v>
      </c>
      <c r="H1406" s="11" t="s">
        <v>6</v>
      </c>
    </row>
    <row r="1407" hidden="1" customHeight="1" spans="1:8">
      <c r="A1407" s="104" t="s">
        <v>2382</v>
      </c>
      <c r="B1407" s="104"/>
      <c r="C1407" s="104"/>
      <c r="D1407" s="104"/>
      <c r="E1407" s="104"/>
      <c r="F1407" s="104"/>
      <c r="G1407" s="104"/>
      <c r="H1407" s="104"/>
    </row>
    <row r="1408" customHeight="1" spans="1:8">
      <c r="A1408" s="11">
        <f ca="1">ROWS(【河南省水利厅】:A1408)-1</f>
        <v>1</v>
      </c>
      <c r="B1408" s="11" t="s">
        <v>2383</v>
      </c>
      <c r="C1408" s="11" t="s">
        <v>2383</v>
      </c>
      <c r="D1408" s="11" t="s">
        <v>64</v>
      </c>
      <c r="E1408" s="11" t="s">
        <v>2384</v>
      </c>
      <c r="F1408" s="11" t="s">
        <v>2385</v>
      </c>
      <c r="G1408" s="11" t="s">
        <v>89</v>
      </c>
      <c r="H1408" s="11" t="s">
        <v>10</v>
      </c>
    </row>
    <row r="1409" customHeight="1" spans="1:8">
      <c r="A1409" s="11">
        <f ca="1">ROWS(【河南省水利厅】:A1409)-1</f>
        <v>2</v>
      </c>
      <c r="B1409" s="11" t="s">
        <v>2383</v>
      </c>
      <c r="C1409" s="11" t="s">
        <v>2383</v>
      </c>
      <c r="D1409" s="11" t="s">
        <v>64</v>
      </c>
      <c r="E1409" s="11" t="s">
        <v>2384</v>
      </c>
      <c r="F1409" s="11" t="s">
        <v>2386</v>
      </c>
      <c r="G1409" s="11" t="s">
        <v>89</v>
      </c>
      <c r="H1409" s="11" t="s">
        <v>10</v>
      </c>
    </row>
    <row r="1410" customHeight="1" spans="1:8">
      <c r="A1410" s="11">
        <f ca="1">ROWS(【河南省水利厅】:A1410)-1</f>
        <v>3</v>
      </c>
      <c r="B1410" s="11" t="s">
        <v>2383</v>
      </c>
      <c r="C1410" s="11" t="s">
        <v>2383</v>
      </c>
      <c r="D1410" s="11" t="s">
        <v>64</v>
      </c>
      <c r="E1410" s="11" t="s">
        <v>2384</v>
      </c>
      <c r="F1410" s="11" t="s">
        <v>2387</v>
      </c>
      <c r="G1410" s="11" t="s">
        <v>89</v>
      </c>
      <c r="H1410" s="11" t="s">
        <v>10</v>
      </c>
    </row>
    <row r="1411" customHeight="1" spans="1:8">
      <c r="A1411" s="11">
        <f ca="1">ROWS(【河南省水利厅】:A1411)-1</f>
        <v>4</v>
      </c>
      <c r="B1411" s="11" t="s">
        <v>2383</v>
      </c>
      <c r="C1411" s="11" t="s">
        <v>2383</v>
      </c>
      <c r="D1411" s="11" t="s">
        <v>64</v>
      </c>
      <c r="E1411" s="11" t="s">
        <v>2384</v>
      </c>
      <c r="F1411" s="11" t="s">
        <v>2388</v>
      </c>
      <c r="G1411" s="11" t="s">
        <v>89</v>
      </c>
      <c r="H1411" s="11" t="s">
        <v>10</v>
      </c>
    </row>
    <row r="1412" customHeight="1" spans="1:8">
      <c r="A1412" s="11">
        <f ca="1">ROWS(【河南省水利厅】:A1412)-1</f>
        <v>5</v>
      </c>
      <c r="B1412" s="11" t="s">
        <v>2383</v>
      </c>
      <c r="C1412" s="11" t="s">
        <v>2383</v>
      </c>
      <c r="D1412" s="11" t="s">
        <v>64</v>
      </c>
      <c r="E1412" s="11" t="s">
        <v>2384</v>
      </c>
      <c r="F1412" s="11" t="s">
        <v>2389</v>
      </c>
      <c r="G1412" s="11" t="s">
        <v>89</v>
      </c>
      <c r="H1412" s="11" t="s">
        <v>10</v>
      </c>
    </row>
    <row r="1413" hidden="1" customHeight="1" spans="1:8">
      <c r="A1413" s="11">
        <f ca="1">ROWS(【河南省水利厅】:A1413)-1</f>
        <v>6</v>
      </c>
      <c r="B1413" s="11" t="s">
        <v>2390</v>
      </c>
      <c r="C1413" s="11" t="s">
        <v>2390</v>
      </c>
      <c r="D1413" s="11" t="s">
        <v>64</v>
      </c>
      <c r="E1413" s="11" t="s">
        <v>2391</v>
      </c>
      <c r="F1413" s="11" t="s">
        <v>2392</v>
      </c>
      <c r="G1413" s="11" t="s">
        <v>67</v>
      </c>
      <c r="H1413" s="11" t="s">
        <v>10</v>
      </c>
    </row>
    <row r="1414" hidden="1" customHeight="1" spans="1:8">
      <c r="A1414" s="11">
        <f ca="1">ROWS(【河南省水利厅】:A1414)-1</f>
        <v>7</v>
      </c>
      <c r="B1414" s="11" t="s">
        <v>2390</v>
      </c>
      <c r="C1414" s="11" t="s">
        <v>2390</v>
      </c>
      <c r="D1414" s="11" t="s">
        <v>64</v>
      </c>
      <c r="E1414" s="11" t="s">
        <v>2391</v>
      </c>
      <c r="F1414" s="11" t="s">
        <v>2393</v>
      </c>
      <c r="G1414" s="11" t="s">
        <v>67</v>
      </c>
      <c r="H1414" s="11" t="s">
        <v>10</v>
      </c>
    </row>
    <row r="1415" hidden="1" customHeight="1" spans="1:8">
      <c r="A1415" s="11">
        <f ca="1">ROWS(【河南省水利厅】:A1415)-1</f>
        <v>8</v>
      </c>
      <c r="B1415" s="11" t="s">
        <v>2390</v>
      </c>
      <c r="C1415" s="11" t="s">
        <v>2390</v>
      </c>
      <c r="D1415" s="11" t="s">
        <v>64</v>
      </c>
      <c r="E1415" s="11" t="s">
        <v>2391</v>
      </c>
      <c r="F1415" s="11" t="s">
        <v>2394</v>
      </c>
      <c r="G1415" s="11" t="s">
        <v>67</v>
      </c>
      <c r="H1415" s="11" t="s">
        <v>10</v>
      </c>
    </row>
    <row r="1416" hidden="1" customHeight="1" spans="1:8">
      <c r="A1416" s="11">
        <f ca="1">ROWS(【河南省水利厅】:A1416)-1</f>
        <v>9</v>
      </c>
      <c r="B1416" s="11" t="s">
        <v>2390</v>
      </c>
      <c r="C1416" s="11" t="s">
        <v>2390</v>
      </c>
      <c r="D1416" s="11" t="s">
        <v>64</v>
      </c>
      <c r="E1416" s="11" t="s">
        <v>2391</v>
      </c>
      <c r="F1416" s="11" t="s">
        <v>2395</v>
      </c>
      <c r="G1416" s="11" t="s">
        <v>67</v>
      </c>
      <c r="H1416" s="11" t="s">
        <v>10</v>
      </c>
    </row>
    <row r="1417" hidden="1" customHeight="1" spans="1:8">
      <c r="A1417" s="11">
        <f ca="1">ROWS(【河南省水利厅】:A1417)-1</f>
        <v>10</v>
      </c>
      <c r="B1417" s="11" t="s">
        <v>2390</v>
      </c>
      <c r="C1417" s="11" t="s">
        <v>2390</v>
      </c>
      <c r="D1417" s="11" t="s">
        <v>64</v>
      </c>
      <c r="E1417" s="11" t="s">
        <v>2391</v>
      </c>
      <c r="F1417" s="11" t="s">
        <v>2396</v>
      </c>
      <c r="G1417" s="11" t="s">
        <v>67</v>
      </c>
      <c r="H1417" s="11" t="s">
        <v>10</v>
      </c>
    </row>
    <row r="1418" hidden="1" customHeight="1" spans="1:8">
      <c r="A1418" s="11">
        <f ca="1">ROWS(【河南省水利厅】:A1418)-1</f>
        <v>11</v>
      </c>
      <c r="B1418" s="11" t="s">
        <v>2390</v>
      </c>
      <c r="C1418" s="11" t="s">
        <v>2390</v>
      </c>
      <c r="D1418" s="11" t="s">
        <v>64</v>
      </c>
      <c r="E1418" s="11" t="s">
        <v>2391</v>
      </c>
      <c r="F1418" s="11" t="s">
        <v>2397</v>
      </c>
      <c r="G1418" s="11" t="s">
        <v>67</v>
      </c>
      <c r="H1418" s="11" t="s">
        <v>10</v>
      </c>
    </row>
    <row r="1419" hidden="1" customHeight="1" spans="1:8">
      <c r="A1419" s="11">
        <f ca="1">ROWS(【河南省水利厅】:A1419)-1</f>
        <v>12</v>
      </c>
      <c r="B1419" s="11" t="s">
        <v>2390</v>
      </c>
      <c r="C1419" s="11" t="s">
        <v>2390</v>
      </c>
      <c r="D1419" s="11" t="s">
        <v>64</v>
      </c>
      <c r="E1419" s="11" t="s">
        <v>2391</v>
      </c>
      <c r="F1419" s="11" t="s">
        <v>2398</v>
      </c>
      <c r="G1419" s="11" t="s">
        <v>67</v>
      </c>
      <c r="H1419" s="11" t="s">
        <v>10</v>
      </c>
    </row>
    <row r="1420" hidden="1" customHeight="1" spans="1:8">
      <c r="A1420" s="11">
        <f ca="1">ROWS(【河南省水利厅】:A1420)-1</f>
        <v>13</v>
      </c>
      <c r="B1420" s="11" t="s">
        <v>2390</v>
      </c>
      <c r="C1420" s="11" t="s">
        <v>2390</v>
      </c>
      <c r="D1420" s="11" t="s">
        <v>64</v>
      </c>
      <c r="E1420" s="11" t="s">
        <v>2391</v>
      </c>
      <c r="F1420" s="11" t="s">
        <v>2399</v>
      </c>
      <c r="G1420" s="11" t="s">
        <v>67</v>
      </c>
      <c r="H1420" s="11" t="s">
        <v>10</v>
      </c>
    </row>
    <row r="1421" hidden="1" customHeight="1" spans="1:8">
      <c r="A1421" s="11">
        <f ca="1">ROWS(【河南省水利厅】:A1421)-1</f>
        <v>14</v>
      </c>
      <c r="B1421" s="11" t="s">
        <v>2390</v>
      </c>
      <c r="C1421" s="11" t="s">
        <v>2390</v>
      </c>
      <c r="D1421" s="11" t="s">
        <v>64</v>
      </c>
      <c r="E1421" s="11" t="s">
        <v>2391</v>
      </c>
      <c r="F1421" s="11" t="s">
        <v>2400</v>
      </c>
      <c r="G1421" s="11" t="s">
        <v>67</v>
      </c>
      <c r="H1421" s="11" t="s">
        <v>10</v>
      </c>
    </row>
    <row r="1422" hidden="1" customHeight="1" spans="1:8">
      <c r="A1422" s="11">
        <f ca="1">ROWS(【河南省水利厅】:A1422)-1</f>
        <v>15</v>
      </c>
      <c r="B1422" s="11" t="s">
        <v>2390</v>
      </c>
      <c r="C1422" s="11" t="s">
        <v>2390</v>
      </c>
      <c r="D1422" s="11" t="s">
        <v>64</v>
      </c>
      <c r="E1422" s="11" t="s">
        <v>2391</v>
      </c>
      <c r="F1422" s="11" t="s">
        <v>2401</v>
      </c>
      <c r="G1422" s="11" t="s">
        <v>67</v>
      </c>
      <c r="H1422" s="11" t="s">
        <v>10</v>
      </c>
    </row>
    <row r="1423" hidden="1" customHeight="1" spans="1:8">
      <c r="A1423" s="11">
        <f ca="1">ROWS(【河南省水利厅】:A1423)-1</f>
        <v>16</v>
      </c>
      <c r="B1423" s="11" t="s">
        <v>2390</v>
      </c>
      <c r="C1423" s="11" t="s">
        <v>2390</v>
      </c>
      <c r="D1423" s="11" t="s">
        <v>64</v>
      </c>
      <c r="E1423" s="11" t="s">
        <v>2391</v>
      </c>
      <c r="F1423" s="11" t="s">
        <v>2402</v>
      </c>
      <c r="G1423" s="11" t="s">
        <v>67</v>
      </c>
      <c r="H1423" s="11" t="s">
        <v>10</v>
      </c>
    </row>
    <row r="1424" hidden="1" customHeight="1" spans="1:8">
      <c r="A1424" s="11">
        <f ca="1">ROWS(【河南省水利厅】:A1424)-1</f>
        <v>17</v>
      </c>
      <c r="B1424" s="11" t="s">
        <v>2390</v>
      </c>
      <c r="C1424" s="11" t="s">
        <v>2390</v>
      </c>
      <c r="D1424" s="11" t="s">
        <v>64</v>
      </c>
      <c r="E1424" s="11" t="s">
        <v>2391</v>
      </c>
      <c r="F1424" s="11" t="s">
        <v>2403</v>
      </c>
      <c r="G1424" s="11" t="s">
        <v>67</v>
      </c>
      <c r="H1424" s="11" t="s">
        <v>10</v>
      </c>
    </row>
    <row r="1425" hidden="1" customHeight="1" spans="1:8">
      <c r="A1425" s="11">
        <f ca="1">ROWS(【河南省水利厅】:A1425)-1</f>
        <v>18</v>
      </c>
      <c r="B1425" s="11" t="s">
        <v>2390</v>
      </c>
      <c r="C1425" s="11" t="s">
        <v>2390</v>
      </c>
      <c r="D1425" s="11" t="s">
        <v>64</v>
      </c>
      <c r="E1425" s="11" t="s">
        <v>2391</v>
      </c>
      <c r="F1425" s="11" t="s">
        <v>2404</v>
      </c>
      <c r="G1425" s="11" t="s">
        <v>67</v>
      </c>
      <c r="H1425" s="11" t="s">
        <v>10</v>
      </c>
    </row>
    <row r="1426" hidden="1" customHeight="1" spans="1:8">
      <c r="A1426" s="11">
        <f ca="1">ROWS(【河南省水利厅】:A1426)-1</f>
        <v>19</v>
      </c>
      <c r="B1426" s="11" t="s">
        <v>2390</v>
      </c>
      <c r="C1426" s="11" t="s">
        <v>2390</v>
      </c>
      <c r="D1426" s="11" t="s">
        <v>64</v>
      </c>
      <c r="E1426" s="11" t="s">
        <v>2391</v>
      </c>
      <c r="F1426" s="11" t="s">
        <v>2405</v>
      </c>
      <c r="G1426" s="11" t="s">
        <v>67</v>
      </c>
      <c r="H1426" s="11" t="s">
        <v>10</v>
      </c>
    </row>
    <row r="1427" customHeight="1" spans="1:8">
      <c r="A1427" s="11">
        <f ca="1">ROWS(【河南省水利厅】:A1427)-1</f>
        <v>20</v>
      </c>
      <c r="B1427" s="11" t="s">
        <v>2406</v>
      </c>
      <c r="C1427" s="11" t="s">
        <v>2406</v>
      </c>
      <c r="D1427" s="11" t="s">
        <v>64</v>
      </c>
      <c r="E1427" s="11" t="s">
        <v>2407</v>
      </c>
      <c r="F1427" s="11" t="s">
        <v>2406</v>
      </c>
      <c r="G1427" s="11" t="s">
        <v>89</v>
      </c>
      <c r="H1427" s="11" t="s">
        <v>10</v>
      </c>
    </row>
    <row r="1428" customHeight="1" spans="1:8">
      <c r="A1428" s="11">
        <f ca="1">ROWS(【河南省水利厅】:A1428)-1</f>
        <v>21</v>
      </c>
      <c r="B1428" s="11" t="s">
        <v>2406</v>
      </c>
      <c r="C1428" s="11" t="s">
        <v>2406</v>
      </c>
      <c r="D1428" s="11" t="s">
        <v>64</v>
      </c>
      <c r="E1428" s="11" t="s">
        <v>2408</v>
      </c>
      <c r="F1428" s="11" t="s">
        <v>2409</v>
      </c>
      <c r="G1428" s="11" t="s">
        <v>89</v>
      </c>
      <c r="H1428" s="11" t="s">
        <v>10</v>
      </c>
    </row>
    <row r="1429" customHeight="1" spans="1:8">
      <c r="A1429" s="11">
        <f ca="1">ROWS(【河南省水利厅】:A1429)-1</f>
        <v>22</v>
      </c>
      <c r="B1429" s="11" t="s">
        <v>2406</v>
      </c>
      <c r="C1429" s="11" t="s">
        <v>2406</v>
      </c>
      <c r="D1429" s="11" t="s">
        <v>64</v>
      </c>
      <c r="E1429" s="11" t="s">
        <v>2408</v>
      </c>
      <c r="F1429" s="11" t="s">
        <v>2410</v>
      </c>
      <c r="G1429" s="11" t="s">
        <v>89</v>
      </c>
      <c r="H1429" s="11" t="s">
        <v>10</v>
      </c>
    </row>
    <row r="1430" customHeight="1" spans="1:8">
      <c r="A1430" s="11">
        <f ca="1">ROWS(【河南省水利厅】:A1430)-1</f>
        <v>23</v>
      </c>
      <c r="B1430" s="11" t="s">
        <v>2406</v>
      </c>
      <c r="C1430" s="11" t="s">
        <v>2406</v>
      </c>
      <c r="D1430" s="11" t="s">
        <v>64</v>
      </c>
      <c r="E1430" s="11" t="s">
        <v>2408</v>
      </c>
      <c r="F1430" s="11" t="s">
        <v>2411</v>
      </c>
      <c r="G1430" s="11" t="s">
        <v>89</v>
      </c>
      <c r="H1430" s="11" t="s">
        <v>10</v>
      </c>
    </row>
    <row r="1431" customHeight="1" spans="1:8">
      <c r="A1431" s="11">
        <f ca="1">ROWS(【河南省水利厅】:A1431)-1</f>
        <v>24</v>
      </c>
      <c r="B1431" s="11" t="s">
        <v>2412</v>
      </c>
      <c r="C1431" s="11" t="s">
        <v>2412</v>
      </c>
      <c r="D1431" s="11" t="s">
        <v>64</v>
      </c>
      <c r="E1431" s="17" t="s">
        <v>2413</v>
      </c>
      <c r="F1431" s="11" t="s">
        <v>2414</v>
      </c>
      <c r="G1431" s="11" t="s">
        <v>89</v>
      </c>
      <c r="H1431" s="11" t="s">
        <v>10</v>
      </c>
    </row>
    <row r="1432" hidden="1" customHeight="1" spans="1:8">
      <c r="A1432" s="11">
        <f ca="1">ROWS(【河南省水利厅】:A1432)-1</f>
        <v>25</v>
      </c>
      <c r="B1432" s="11" t="s">
        <v>2412</v>
      </c>
      <c r="C1432" s="11" t="s">
        <v>2412</v>
      </c>
      <c r="D1432" s="11" t="s">
        <v>64</v>
      </c>
      <c r="E1432" s="17" t="s">
        <v>2413</v>
      </c>
      <c r="F1432" s="11" t="s">
        <v>2415</v>
      </c>
      <c r="G1432" s="11" t="s">
        <v>67</v>
      </c>
      <c r="H1432" s="11" t="s">
        <v>10</v>
      </c>
    </row>
    <row r="1433" customHeight="1" spans="1:8">
      <c r="A1433" s="11">
        <f ca="1">ROWS(【河南省水利厅】:A1433)-1</f>
        <v>26</v>
      </c>
      <c r="B1433" s="11" t="s">
        <v>2412</v>
      </c>
      <c r="C1433" s="11" t="s">
        <v>2412</v>
      </c>
      <c r="D1433" s="11" t="s">
        <v>64</v>
      </c>
      <c r="E1433" s="17" t="s">
        <v>2413</v>
      </c>
      <c r="F1433" s="11" t="s">
        <v>2416</v>
      </c>
      <c r="G1433" s="11" t="s">
        <v>89</v>
      </c>
      <c r="H1433" s="11" t="s">
        <v>10</v>
      </c>
    </row>
    <row r="1434" customHeight="1" spans="1:8">
      <c r="A1434" s="11">
        <f ca="1">ROWS(【河南省水利厅】:A1434)-1</f>
        <v>27</v>
      </c>
      <c r="B1434" s="11" t="s">
        <v>2412</v>
      </c>
      <c r="C1434" s="11" t="s">
        <v>2412</v>
      </c>
      <c r="D1434" s="11" t="s">
        <v>64</v>
      </c>
      <c r="E1434" s="17" t="s">
        <v>2413</v>
      </c>
      <c r="F1434" s="11" t="s">
        <v>2417</v>
      </c>
      <c r="G1434" s="11" t="s">
        <v>89</v>
      </c>
      <c r="H1434" s="11" t="s">
        <v>10</v>
      </c>
    </row>
    <row r="1435" customHeight="1" spans="1:8">
      <c r="A1435" s="11">
        <f ca="1">ROWS(【河南省水利厅】:A1435)-1</f>
        <v>28</v>
      </c>
      <c r="B1435" s="11" t="s">
        <v>2418</v>
      </c>
      <c r="C1435" s="11" t="s">
        <v>2418</v>
      </c>
      <c r="D1435" s="11" t="s">
        <v>64</v>
      </c>
      <c r="E1435" s="11" t="s">
        <v>2419</v>
      </c>
      <c r="F1435" s="11" t="s">
        <v>2420</v>
      </c>
      <c r="G1435" s="11" t="s">
        <v>89</v>
      </c>
      <c r="H1435" s="11" t="s">
        <v>10</v>
      </c>
    </row>
    <row r="1436" customHeight="1" spans="1:8">
      <c r="A1436" s="11">
        <f ca="1">ROWS(【河南省水利厅】:A1436)-1</f>
        <v>29</v>
      </c>
      <c r="B1436" s="11" t="s">
        <v>2418</v>
      </c>
      <c r="C1436" s="11" t="s">
        <v>2418</v>
      </c>
      <c r="D1436" s="11" t="s">
        <v>64</v>
      </c>
      <c r="E1436" s="11" t="s">
        <v>2419</v>
      </c>
      <c r="F1436" s="11" t="s">
        <v>2421</v>
      </c>
      <c r="G1436" s="11" t="s">
        <v>89</v>
      </c>
      <c r="H1436" s="11" t="s">
        <v>10</v>
      </c>
    </row>
    <row r="1437" customHeight="1" spans="1:8">
      <c r="A1437" s="11">
        <f ca="1">ROWS(【河南省水利厅】:A1437)-1</f>
        <v>30</v>
      </c>
      <c r="B1437" s="11" t="s">
        <v>2418</v>
      </c>
      <c r="C1437" s="11" t="s">
        <v>2418</v>
      </c>
      <c r="D1437" s="11" t="s">
        <v>64</v>
      </c>
      <c r="E1437" s="11" t="s">
        <v>2419</v>
      </c>
      <c r="F1437" s="11" t="s">
        <v>2422</v>
      </c>
      <c r="G1437" s="11" t="s">
        <v>89</v>
      </c>
      <c r="H1437" s="11" t="s">
        <v>10</v>
      </c>
    </row>
    <row r="1438" customHeight="1" spans="1:8">
      <c r="A1438" s="11">
        <f ca="1">ROWS(【河南省水利厅】:A1438)-1</f>
        <v>31</v>
      </c>
      <c r="B1438" s="11" t="s">
        <v>2418</v>
      </c>
      <c r="C1438" s="11" t="s">
        <v>2418</v>
      </c>
      <c r="D1438" s="11" t="s">
        <v>64</v>
      </c>
      <c r="E1438" s="11" t="s">
        <v>2419</v>
      </c>
      <c r="F1438" s="11" t="s">
        <v>2423</v>
      </c>
      <c r="G1438" s="11" t="s">
        <v>89</v>
      </c>
      <c r="H1438" s="11" t="s">
        <v>10</v>
      </c>
    </row>
    <row r="1439" customHeight="1" spans="1:8">
      <c r="A1439" s="11">
        <f ca="1">ROWS(【河南省水利厅】:A1439)-1</f>
        <v>32</v>
      </c>
      <c r="B1439" s="11" t="s">
        <v>2418</v>
      </c>
      <c r="C1439" s="11" t="s">
        <v>2418</v>
      </c>
      <c r="D1439" s="11" t="s">
        <v>64</v>
      </c>
      <c r="E1439" s="11" t="s">
        <v>2419</v>
      </c>
      <c r="F1439" s="11" t="s">
        <v>2424</v>
      </c>
      <c r="G1439" s="11" t="s">
        <v>89</v>
      </c>
      <c r="H1439" s="11" t="s">
        <v>10</v>
      </c>
    </row>
    <row r="1440" customHeight="1" spans="1:8">
      <c r="A1440" s="11">
        <f ca="1">ROWS(【河南省水利厅】:A1440)-1</f>
        <v>33</v>
      </c>
      <c r="B1440" s="11" t="s">
        <v>2425</v>
      </c>
      <c r="C1440" s="11" t="s">
        <v>2425</v>
      </c>
      <c r="D1440" s="11" t="s">
        <v>64</v>
      </c>
      <c r="E1440" s="11" t="s">
        <v>2426</v>
      </c>
      <c r="F1440" s="11" t="s">
        <v>2425</v>
      </c>
      <c r="G1440" s="11" t="s">
        <v>89</v>
      </c>
      <c r="H1440" s="11" t="s">
        <v>10</v>
      </c>
    </row>
    <row r="1441" hidden="1" customHeight="1" spans="1:8">
      <c r="A1441" s="11">
        <f ca="1">ROWS(【河南省水利厅】:A1441)-1</f>
        <v>34</v>
      </c>
      <c r="B1441" s="11" t="s">
        <v>2427</v>
      </c>
      <c r="C1441" s="11" t="s">
        <v>2427</v>
      </c>
      <c r="D1441" s="11" t="s">
        <v>64</v>
      </c>
      <c r="E1441" s="11" t="s">
        <v>2428</v>
      </c>
      <c r="F1441" s="11" t="s">
        <v>2429</v>
      </c>
      <c r="G1441" s="11" t="s">
        <v>67</v>
      </c>
      <c r="H1441" s="11" t="s">
        <v>10</v>
      </c>
    </row>
    <row r="1442" customHeight="1" spans="1:8">
      <c r="A1442" s="11">
        <f ca="1">ROWS(【河南省水利厅】:A1442)-1</f>
        <v>35</v>
      </c>
      <c r="B1442" s="11" t="s">
        <v>2430</v>
      </c>
      <c r="C1442" s="11" t="s">
        <v>2430</v>
      </c>
      <c r="D1442" s="11" t="s">
        <v>64</v>
      </c>
      <c r="E1442" s="11" t="s">
        <v>2431</v>
      </c>
      <c r="F1442" s="11" t="s">
        <v>2432</v>
      </c>
      <c r="G1442" s="11" t="s">
        <v>89</v>
      </c>
      <c r="H1442" s="11" t="s">
        <v>10</v>
      </c>
    </row>
    <row r="1443" customHeight="1" spans="1:8">
      <c r="A1443" s="11">
        <f ca="1">ROWS(【河南省水利厅】:A1443)-1</f>
        <v>36</v>
      </c>
      <c r="B1443" s="11" t="s">
        <v>2430</v>
      </c>
      <c r="C1443" s="11" t="s">
        <v>2430</v>
      </c>
      <c r="D1443" s="11" t="s">
        <v>64</v>
      </c>
      <c r="E1443" s="11" t="s">
        <v>2431</v>
      </c>
      <c r="F1443" s="11" t="s">
        <v>2433</v>
      </c>
      <c r="G1443" s="11" t="s">
        <v>89</v>
      </c>
      <c r="H1443" s="11" t="s">
        <v>10</v>
      </c>
    </row>
    <row r="1444" hidden="1" customHeight="1" spans="1:8">
      <c r="A1444" s="11">
        <f ca="1">ROWS(【河南省水利厅】:A1444)-1</f>
        <v>37</v>
      </c>
      <c r="B1444" s="11" t="s">
        <v>2434</v>
      </c>
      <c r="C1444" s="11" t="s">
        <v>2434</v>
      </c>
      <c r="D1444" s="11" t="s">
        <v>64</v>
      </c>
      <c r="E1444" s="11" t="s">
        <v>2435</v>
      </c>
      <c r="F1444" s="11" t="s">
        <v>2436</v>
      </c>
      <c r="G1444" s="11" t="s">
        <v>67</v>
      </c>
      <c r="H1444" s="11" t="s">
        <v>10</v>
      </c>
    </row>
    <row r="1445" hidden="1" customHeight="1" spans="1:8">
      <c r="A1445" s="11">
        <f ca="1">ROWS(【河南省水利厅】:A1445)-1</f>
        <v>38</v>
      </c>
      <c r="B1445" s="11" t="s">
        <v>2434</v>
      </c>
      <c r="C1445" s="11" t="s">
        <v>2434</v>
      </c>
      <c r="D1445" s="11" t="s">
        <v>64</v>
      </c>
      <c r="E1445" s="11" t="s">
        <v>2435</v>
      </c>
      <c r="F1445" s="11" t="s">
        <v>2437</v>
      </c>
      <c r="G1445" s="11" t="s">
        <v>67</v>
      </c>
      <c r="H1445" s="11" t="s">
        <v>10</v>
      </c>
    </row>
    <row r="1446" customHeight="1" spans="1:8">
      <c r="A1446" s="11">
        <f ca="1">ROWS(【河南省水利厅】:A1446)-1</f>
        <v>39</v>
      </c>
      <c r="B1446" s="11" t="s">
        <v>2438</v>
      </c>
      <c r="C1446" s="11" t="s">
        <v>2438</v>
      </c>
      <c r="D1446" s="11" t="s">
        <v>64</v>
      </c>
      <c r="E1446" s="11" t="s">
        <v>2439</v>
      </c>
      <c r="F1446" s="11" t="s">
        <v>2440</v>
      </c>
      <c r="G1446" s="11" t="s">
        <v>89</v>
      </c>
      <c r="H1446" s="11" t="s">
        <v>10</v>
      </c>
    </row>
    <row r="1447" hidden="1" customHeight="1" spans="1:8">
      <c r="A1447" s="11">
        <f ca="1">ROWS(【河南省水利厅】:A1447)-1</f>
        <v>40</v>
      </c>
      <c r="B1447" s="11" t="s">
        <v>2441</v>
      </c>
      <c r="C1447" s="11" t="s">
        <v>2441</v>
      </c>
      <c r="D1447" s="11" t="s">
        <v>64</v>
      </c>
      <c r="E1447" s="11" t="s">
        <v>2442</v>
      </c>
      <c r="F1447" s="11" t="s">
        <v>2443</v>
      </c>
      <c r="G1447" s="11" t="s">
        <v>67</v>
      </c>
      <c r="H1447" s="11" t="s">
        <v>10</v>
      </c>
    </row>
    <row r="1448" hidden="1" customHeight="1" spans="1:8">
      <c r="A1448" s="11">
        <f ca="1">ROWS(【河南省水利厅】:A1448)-1</f>
        <v>41</v>
      </c>
      <c r="B1448" s="11" t="s">
        <v>2441</v>
      </c>
      <c r="C1448" s="11" t="s">
        <v>2441</v>
      </c>
      <c r="D1448" s="11" t="s">
        <v>64</v>
      </c>
      <c r="E1448" s="11" t="s">
        <v>2442</v>
      </c>
      <c r="F1448" s="11" t="s">
        <v>2444</v>
      </c>
      <c r="G1448" s="11" t="s">
        <v>67</v>
      </c>
      <c r="H1448" s="11" t="s">
        <v>10</v>
      </c>
    </row>
    <row r="1449" hidden="1" customHeight="1" spans="1:8">
      <c r="A1449" s="11">
        <f ca="1">ROWS(【河南省水利厅】:A1449)-1</f>
        <v>42</v>
      </c>
      <c r="B1449" s="11" t="s">
        <v>2445</v>
      </c>
      <c r="C1449" s="11" t="s">
        <v>2445</v>
      </c>
      <c r="D1449" s="11" t="s">
        <v>64</v>
      </c>
      <c r="E1449" s="11" t="s">
        <v>2446</v>
      </c>
      <c r="F1449" s="11" t="s">
        <v>2445</v>
      </c>
      <c r="G1449" s="11" t="s">
        <v>2447</v>
      </c>
      <c r="H1449" s="11" t="s">
        <v>10</v>
      </c>
    </row>
    <row r="1450" customHeight="1" spans="1:8">
      <c r="A1450" s="11">
        <f ca="1">ROWS(【河南省水利厅】:A1450)-1</f>
        <v>43</v>
      </c>
      <c r="B1450" s="11" t="s">
        <v>2448</v>
      </c>
      <c r="C1450" s="11" t="s">
        <v>2448</v>
      </c>
      <c r="D1450" s="11" t="s">
        <v>87</v>
      </c>
      <c r="E1450" s="11" t="s">
        <v>2449</v>
      </c>
      <c r="F1450" s="11" t="s">
        <v>2450</v>
      </c>
      <c r="G1450" s="11" t="s">
        <v>89</v>
      </c>
      <c r="H1450" s="11" t="s">
        <v>10</v>
      </c>
    </row>
    <row r="1451" customHeight="1" spans="1:8">
      <c r="A1451" s="11">
        <f ca="1">ROWS(【河南省水利厅】:A1451)-1</f>
        <v>44</v>
      </c>
      <c r="B1451" s="11" t="s">
        <v>2448</v>
      </c>
      <c r="C1451" s="11" t="s">
        <v>2448</v>
      </c>
      <c r="D1451" s="11" t="s">
        <v>87</v>
      </c>
      <c r="E1451" s="11" t="s">
        <v>2449</v>
      </c>
      <c r="F1451" s="11" t="s">
        <v>2451</v>
      </c>
      <c r="G1451" s="11" t="s">
        <v>89</v>
      </c>
      <c r="H1451" s="11" t="s">
        <v>10</v>
      </c>
    </row>
    <row r="1452" customHeight="1" spans="1:8">
      <c r="A1452" s="11">
        <f ca="1">ROWS(【河南省水利厅】:A1452)-1</f>
        <v>45</v>
      </c>
      <c r="B1452" s="11" t="s">
        <v>2452</v>
      </c>
      <c r="C1452" s="11" t="s">
        <v>2452</v>
      </c>
      <c r="D1452" s="11" t="s">
        <v>87</v>
      </c>
      <c r="E1452" s="11" t="s">
        <v>2453</v>
      </c>
      <c r="F1452" s="11" t="s">
        <v>2452</v>
      </c>
      <c r="G1452" s="11" t="s">
        <v>89</v>
      </c>
      <c r="H1452" s="11" t="s">
        <v>10</v>
      </c>
    </row>
    <row r="1453" customHeight="1" spans="1:8">
      <c r="A1453" s="11">
        <f ca="1">ROWS(【河南省水利厅】:A1453)-1</f>
        <v>46</v>
      </c>
      <c r="B1453" s="11" t="s">
        <v>2454</v>
      </c>
      <c r="C1453" s="11" t="s">
        <v>2454</v>
      </c>
      <c r="D1453" s="11" t="s">
        <v>98</v>
      </c>
      <c r="E1453" s="11" t="s">
        <v>2455</v>
      </c>
      <c r="F1453" s="11" t="s">
        <v>2454</v>
      </c>
      <c r="G1453" s="11" t="s">
        <v>89</v>
      </c>
      <c r="H1453" s="11" t="s">
        <v>10</v>
      </c>
    </row>
    <row r="1454" customHeight="1" spans="1:8">
      <c r="A1454" s="11">
        <f ca="1">ROWS(【河南省水利厅】:A1454)-1</f>
        <v>47</v>
      </c>
      <c r="B1454" s="11" t="s">
        <v>2456</v>
      </c>
      <c r="C1454" s="11" t="s">
        <v>2456</v>
      </c>
      <c r="D1454" s="11" t="s">
        <v>98</v>
      </c>
      <c r="E1454" s="11" t="s">
        <v>2457</v>
      </c>
      <c r="F1454" s="11" t="s">
        <v>2456</v>
      </c>
      <c r="G1454" s="11" t="s">
        <v>89</v>
      </c>
      <c r="H1454" s="11" t="s">
        <v>10</v>
      </c>
    </row>
    <row r="1455" customHeight="1" spans="1:8">
      <c r="A1455" s="11">
        <f ca="1">ROWS(【河南省水利厅】:A1455)-1</f>
        <v>48</v>
      </c>
      <c r="B1455" s="11" t="s">
        <v>2458</v>
      </c>
      <c r="C1455" s="11" t="s">
        <v>2458</v>
      </c>
      <c r="D1455" s="11" t="s">
        <v>98</v>
      </c>
      <c r="E1455" s="11" t="s">
        <v>2459</v>
      </c>
      <c r="F1455" s="11" t="s">
        <v>2460</v>
      </c>
      <c r="G1455" s="11" t="s">
        <v>89</v>
      </c>
      <c r="H1455" s="11" t="s">
        <v>10</v>
      </c>
    </row>
    <row r="1456" customHeight="1" spans="1:8">
      <c r="A1456" s="11">
        <f ca="1">ROWS(【河南省水利厅】:A1456)-1</f>
        <v>49</v>
      </c>
      <c r="B1456" s="11" t="s">
        <v>2461</v>
      </c>
      <c r="C1456" s="11" t="s">
        <v>2461</v>
      </c>
      <c r="D1456" s="11" t="s">
        <v>98</v>
      </c>
      <c r="E1456" s="11" t="s">
        <v>2462</v>
      </c>
      <c r="F1456" s="11" t="s">
        <v>2461</v>
      </c>
      <c r="G1456" s="11" t="s">
        <v>89</v>
      </c>
      <c r="H1456" s="11" t="s">
        <v>10</v>
      </c>
    </row>
    <row r="1457" customHeight="1" spans="1:8">
      <c r="A1457" s="11">
        <f ca="1">ROWS(【河南省水利厅】:A1457)-1</f>
        <v>50</v>
      </c>
      <c r="B1457" s="11" t="s">
        <v>2463</v>
      </c>
      <c r="C1457" s="11" t="s">
        <v>2463</v>
      </c>
      <c r="D1457" s="11" t="s">
        <v>64</v>
      </c>
      <c r="E1457" s="11" t="s">
        <v>2464</v>
      </c>
      <c r="F1457" s="11" t="s">
        <v>2463</v>
      </c>
      <c r="G1457" s="11" t="s">
        <v>126</v>
      </c>
      <c r="H1457" s="11" t="s">
        <v>10</v>
      </c>
    </row>
    <row r="1458" customHeight="1" spans="1:8">
      <c r="A1458" s="11">
        <f ca="1">ROWS(【河南省水利厅】:A1458)-1</f>
        <v>51</v>
      </c>
      <c r="B1458" s="11" t="s">
        <v>2465</v>
      </c>
      <c r="C1458" s="11" t="s">
        <v>2465</v>
      </c>
      <c r="D1458" s="11" t="s">
        <v>64</v>
      </c>
      <c r="E1458" s="11" t="s">
        <v>2466</v>
      </c>
      <c r="F1458" s="11" t="s">
        <v>2467</v>
      </c>
      <c r="G1458" s="11" t="s">
        <v>126</v>
      </c>
      <c r="H1458" s="11" t="s">
        <v>10</v>
      </c>
    </row>
    <row r="1459" customHeight="1" spans="1:8">
      <c r="A1459" s="11">
        <f ca="1">ROWS(【河南省水利厅】:A1459)-1</f>
        <v>52</v>
      </c>
      <c r="B1459" s="11" t="s">
        <v>2465</v>
      </c>
      <c r="C1459" s="11" t="s">
        <v>2465</v>
      </c>
      <c r="D1459" s="11" t="s">
        <v>64</v>
      </c>
      <c r="E1459" s="11" t="s">
        <v>2466</v>
      </c>
      <c r="F1459" s="11" t="s">
        <v>2468</v>
      </c>
      <c r="G1459" s="11" t="s">
        <v>126</v>
      </c>
      <c r="H1459" s="11" t="s">
        <v>10</v>
      </c>
    </row>
    <row r="1460" customHeight="1" spans="1:8">
      <c r="A1460" s="11">
        <f ca="1">ROWS(【河南省水利厅】:A1460)-1</f>
        <v>53</v>
      </c>
      <c r="B1460" s="11" t="s">
        <v>2469</v>
      </c>
      <c r="C1460" s="11" t="s">
        <v>2469</v>
      </c>
      <c r="D1460" s="11" t="s">
        <v>64</v>
      </c>
      <c r="E1460" s="11" t="s">
        <v>2470</v>
      </c>
      <c r="F1460" s="11" t="s">
        <v>2469</v>
      </c>
      <c r="G1460" s="11" t="s">
        <v>126</v>
      </c>
      <c r="H1460" s="11" t="s">
        <v>10</v>
      </c>
    </row>
    <row r="1461" customHeight="1" spans="1:8">
      <c r="A1461" s="11">
        <f ca="1">ROWS(【河南省水利厅】:A1461)-1</f>
        <v>54</v>
      </c>
      <c r="B1461" s="11" t="s">
        <v>2471</v>
      </c>
      <c r="C1461" s="11" t="s">
        <v>2471</v>
      </c>
      <c r="D1461" s="11" t="s">
        <v>98</v>
      </c>
      <c r="E1461" s="11" t="s">
        <v>2472</v>
      </c>
      <c r="F1461" s="11" t="s">
        <v>2471</v>
      </c>
      <c r="G1461" s="11" t="s">
        <v>126</v>
      </c>
      <c r="H1461" s="11" t="s">
        <v>10</v>
      </c>
    </row>
    <row r="1462" hidden="1" customHeight="1" spans="1:8">
      <c r="A1462" s="104" t="s">
        <v>2473</v>
      </c>
      <c r="B1462" s="104"/>
      <c r="C1462" s="104"/>
      <c r="D1462" s="104"/>
      <c r="E1462" s="104"/>
      <c r="F1462" s="104"/>
      <c r="G1462" s="104"/>
      <c r="H1462" s="104"/>
    </row>
    <row r="1463" customHeight="1" spans="1:8">
      <c r="A1463" s="11">
        <f ca="1">ROWS(【河南省民政厅】:A1463)-1</f>
        <v>1</v>
      </c>
      <c r="B1463" s="11" t="s">
        <v>2474</v>
      </c>
      <c r="C1463" s="11" t="s">
        <v>2474</v>
      </c>
      <c r="D1463" s="18" t="s">
        <v>64</v>
      </c>
      <c r="E1463" s="11" t="s">
        <v>2475</v>
      </c>
      <c r="F1463" s="11" t="s">
        <v>2476</v>
      </c>
      <c r="G1463" s="18" t="s">
        <v>89</v>
      </c>
      <c r="H1463" s="18" t="s">
        <v>14</v>
      </c>
    </row>
    <row r="1464" customHeight="1" spans="1:8">
      <c r="A1464" s="11">
        <f ca="1">ROWS(【河南省民政厅】:A1464)-1</f>
        <v>2</v>
      </c>
      <c r="B1464" s="11" t="s">
        <v>2474</v>
      </c>
      <c r="C1464" s="11" t="s">
        <v>2474</v>
      </c>
      <c r="D1464" s="18" t="s">
        <v>64</v>
      </c>
      <c r="E1464" s="11" t="s">
        <v>2475</v>
      </c>
      <c r="F1464" s="11" t="s">
        <v>2477</v>
      </c>
      <c r="G1464" s="18" t="s">
        <v>89</v>
      </c>
      <c r="H1464" s="18" t="s">
        <v>14</v>
      </c>
    </row>
    <row r="1465" customHeight="1" spans="1:8">
      <c r="A1465" s="11">
        <f ca="1">ROWS(【河南省民政厅】:A1465)-1</f>
        <v>3</v>
      </c>
      <c r="B1465" s="11" t="s">
        <v>2474</v>
      </c>
      <c r="C1465" s="11" t="s">
        <v>2474</v>
      </c>
      <c r="D1465" s="18" t="s">
        <v>64</v>
      </c>
      <c r="E1465" s="11" t="s">
        <v>2475</v>
      </c>
      <c r="F1465" s="11" t="s">
        <v>2478</v>
      </c>
      <c r="G1465" s="18" t="s">
        <v>89</v>
      </c>
      <c r="H1465" s="18" t="s">
        <v>14</v>
      </c>
    </row>
    <row r="1466" customHeight="1" spans="1:8">
      <c r="A1466" s="11">
        <f ca="1">ROWS(【河南省民政厅】:A1466)-1</f>
        <v>4</v>
      </c>
      <c r="B1466" s="11" t="s">
        <v>2474</v>
      </c>
      <c r="C1466" s="11" t="s">
        <v>2474</v>
      </c>
      <c r="D1466" s="18" t="s">
        <v>64</v>
      </c>
      <c r="E1466" s="11" t="s">
        <v>2475</v>
      </c>
      <c r="F1466" s="11" t="s">
        <v>2479</v>
      </c>
      <c r="G1466" s="18" t="s">
        <v>89</v>
      </c>
      <c r="H1466" s="18" t="s">
        <v>14</v>
      </c>
    </row>
    <row r="1467" customHeight="1" spans="1:8">
      <c r="A1467" s="11">
        <f ca="1">ROWS(【河南省民政厅】:A1467)-1</f>
        <v>5</v>
      </c>
      <c r="B1467" s="11" t="s">
        <v>2474</v>
      </c>
      <c r="C1467" s="11" t="s">
        <v>2474</v>
      </c>
      <c r="D1467" s="18" t="s">
        <v>64</v>
      </c>
      <c r="E1467" s="11" t="s">
        <v>2475</v>
      </c>
      <c r="F1467" s="11" t="s">
        <v>2480</v>
      </c>
      <c r="G1467" s="18" t="s">
        <v>89</v>
      </c>
      <c r="H1467" s="18" t="s">
        <v>14</v>
      </c>
    </row>
    <row r="1468" customHeight="1" spans="1:8">
      <c r="A1468" s="11">
        <f ca="1">ROWS(【河南省民政厅】:A1468)-1</f>
        <v>6</v>
      </c>
      <c r="B1468" s="11" t="s">
        <v>2474</v>
      </c>
      <c r="C1468" s="11" t="s">
        <v>2474</v>
      </c>
      <c r="D1468" s="18" t="s">
        <v>64</v>
      </c>
      <c r="E1468" s="11" t="s">
        <v>2475</v>
      </c>
      <c r="F1468" s="11" t="s">
        <v>2481</v>
      </c>
      <c r="G1468" s="18" t="s">
        <v>89</v>
      </c>
      <c r="H1468" s="18" t="s">
        <v>14</v>
      </c>
    </row>
    <row r="1469" customHeight="1" spans="1:8">
      <c r="A1469" s="11">
        <f ca="1">ROWS(【河南省民政厅】:A1469)-1</f>
        <v>7</v>
      </c>
      <c r="B1469" s="11" t="s">
        <v>2474</v>
      </c>
      <c r="C1469" s="11" t="s">
        <v>2474</v>
      </c>
      <c r="D1469" s="18" t="s">
        <v>64</v>
      </c>
      <c r="E1469" s="11" t="s">
        <v>2475</v>
      </c>
      <c r="F1469" s="11" t="s">
        <v>2482</v>
      </c>
      <c r="G1469" s="18" t="s">
        <v>89</v>
      </c>
      <c r="H1469" s="18" t="s">
        <v>14</v>
      </c>
    </row>
    <row r="1470" customHeight="1" spans="1:8">
      <c r="A1470" s="11">
        <f ca="1">ROWS(【河南省民政厅】:A1470)-1</f>
        <v>8</v>
      </c>
      <c r="B1470" s="11" t="s">
        <v>2474</v>
      </c>
      <c r="C1470" s="11" t="s">
        <v>2474</v>
      </c>
      <c r="D1470" s="18" t="s">
        <v>64</v>
      </c>
      <c r="E1470" s="11" t="s">
        <v>2475</v>
      </c>
      <c r="F1470" s="11" t="s">
        <v>2483</v>
      </c>
      <c r="G1470" s="18" t="s">
        <v>89</v>
      </c>
      <c r="H1470" s="18" t="s">
        <v>14</v>
      </c>
    </row>
    <row r="1471" customHeight="1" spans="1:8">
      <c r="A1471" s="11">
        <f ca="1">ROWS(【河南省民政厅】:A1471)-1</f>
        <v>9</v>
      </c>
      <c r="B1471" s="11" t="s">
        <v>2474</v>
      </c>
      <c r="C1471" s="11" t="s">
        <v>2474</v>
      </c>
      <c r="D1471" s="18" t="s">
        <v>64</v>
      </c>
      <c r="E1471" s="11" t="s">
        <v>2475</v>
      </c>
      <c r="F1471" s="11" t="s">
        <v>2484</v>
      </c>
      <c r="G1471" s="18" t="s">
        <v>89</v>
      </c>
      <c r="H1471" s="18" t="s">
        <v>14</v>
      </c>
    </row>
    <row r="1472" customHeight="1" spans="1:8">
      <c r="A1472" s="11">
        <f ca="1">ROWS(【河南省民政厅】:A1472)-1</f>
        <v>10</v>
      </c>
      <c r="B1472" s="11" t="s">
        <v>2485</v>
      </c>
      <c r="C1472" s="11" t="s">
        <v>2485</v>
      </c>
      <c r="D1472" s="18" t="s">
        <v>64</v>
      </c>
      <c r="E1472" s="11" t="s">
        <v>2475</v>
      </c>
      <c r="F1472" s="11" t="s">
        <v>2485</v>
      </c>
      <c r="G1472" s="18" t="s">
        <v>89</v>
      </c>
      <c r="H1472" s="18" t="s">
        <v>14</v>
      </c>
    </row>
    <row r="1473" customHeight="1" spans="1:8">
      <c r="A1473" s="11">
        <f ca="1">ROWS(【河南省民政厅】:A1473)-1</f>
        <v>11</v>
      </c>
      <c r="B1473" s="11" t="s">
        <v>2486</v>
      </c>
      <c r="C1473" s="11" t="s">
        <v>2486</v>
      </c>
      <c r="D1473" s="18" t="s">
        <v>64</v>
      </c>
      <c r="E1473" s="11" t="s">
        <v>2487</v>
      </c>
      <c r="F1473" s="11" t="s">
        <v>2488</v>
      </c>
      <c r="G1473" s="18" t="s">
        <v>89</v>
      </c>
      <c r="H1473" s="18" t="s">
        <v>14</v>
      </c>
    </row>
    <row r="1474" customHeight="1" spans="1:8">
      <c r="A1474" s="11">
        <f ca="1">ROWS(【河南省民政厅】:A1474)-1</f>
        <v>12</v>
      </c>
      <c r="B1474" s="11" t="s">
        <v>2486</v>
      </c>
      <c r="C1474" s="11" t="s">
        <v>2486</v>
      </c>
      <c r="D1474" s="18" t="s">
        <v>64</v>
      </c>
      <c r="E1474" s="11" t="s">
        <v>2487</v>
      </c>
      <c r="F1474" s="11" t="s">
        <v>2489</v>
      </c>
      <c r="G1474" s="18" t="s">
        <v>89</v>
      </c>
      <c r="H1474" s="18" t="s">
        <v>14</v>
      </c>
    </row>
    <row r="1475" customHeight="1" spans="1:8">
      <c r="A1475" s="11">
        <f ca="1">ROWS(【河南省民政厅】:A1475)-1</f>
        <v>13</v>
      </c>
      <c r="B1475" s="11" t="s">
        <v>2486</v>
      </c>
      <c r="C1475" s="11" t="s">
        <v>2486</v>
      </c>
      <c r="D1475" s="18" t="s">
        <v>64</v>
      </c>
      <c r="E1475" s="11" t="s">
        <v>2490</v>
      </c>
      <c r="F1475" s="11" t="s">
        <v>2491</v>
      </c>
      <c r="G1475" s="18" t="s">
        <v>89</v>
      </c>
      <c r="H1475" s="18" t="s">
        <v>14</v>
      </c>
    </row>
    <row r="1476" customHeight="1" spans="1:8">
      <c r="A1476" s="11">
        <f ca="1">ROWS(【河南省民政厅】:A1476)-1</f>
        <v>14</v>
      </c>
      <c r="B1476" s="11" t="s">
        <v>2486</v>
      </c>
      <c r="C1476" s="11" t="s">
        <v>2486</v>
      </c>
      <c r="D1476" s="18" t="s">
        <v>64</v>
      </c>
      <c r="E1476" s="11" t="s">
        <v>2492</v>
      </c>
      <c r="F1476" s="11" t="s">
        <v>2493</v>
      </c>
      <c r="G1476" s="18" t="s">
        <v>89</v>
      </c>
      <c r="H1476" s="18" t="s">
        <v>14</v>
      </c>
    </row>
    <row r="1477" customHeight="1" spans="1:8">
      <c r="A1477" s="11">
        <f ca="1">ROWS(【河南省民政厅】:A1477)-1</f>
        <v>15</v>
      </c>
      <c r="B1477" s="11" t="s">
        <v>2486</v>
      </c>
      <c r="C1477" s="11" t="s">
        <v>2486</v>
      </c>
      <c r="D1477" s="18" t="s">
        <v>64</v>
      </c>
      <c r="E1477" s="11" t="s">
        <v>2494</v>
      </c>
      <c r="F1477" s="11" t="s">
        <v>2495</v>
      </c>
      <c r="G1477" s="18" t="s">
        <v>89</v>
      </c>
      <c r="H1477" s="18" t="s">
        <v>14</v>
      </c>
    </row>
    <row r="1478" customHeight="1" spans="1:8">
      <c r="A1478" s="11">
        <f ca="1">ROWS(【河南省民政厅】:A1478)-1</f>
        <v>16</v>
      </c>
      <c r="B1478" s="11" t="s">
        <v>2486</v>
      </c>
      <c r="C1478" s="11" t="s">
        <v>2486</v>
      </c>
      <c r="D1478" s="18" t="s">
        <v>64</v>
      </c>
      <c r="E1478" s="11" t="s">
        <v>2496</v>
      </c>
      <c r="F1478" s="11" t="s">
        <v>2497</v>
      </c>
      <c r="G1478" s="18" t="s">
        <v>89</v>
      </c>
      <c r="H1478" s="18" t="s">
        <v>14</v>
      </c>
    </row>
    <row r="1479" customHeight="1" spans="1:8">
      <c r="A1479" s="11">
        <f ca="1">ROWS(【河南省民政厅】:A1479)-1</f>
        <v>17</v>
      </c>
      <c r="B1479" s="11" t="s">
        <v>2486</v>
      </c>
      <c r="C1479" s="11" t="s">
        <v>2486</v>
      </c>
      <c r="D1479" s="18" t="s">
        <v>64</v>
      </c>
      <c r="E1479" s="11" t="s">
        <v>2496</v>
      </c>
      <c r="F1479" s="11" t="s">
        <v>2498</v>
      </c>
      <c r="G1479" s="18" t="s">
        <v>89</v>
      </c>
      <c r="H1479" s="18" t="s">
        <v>14</v>
      </c>
    </row>
    <row r="1480" customHeight="1" spans="1:8">
      <c r="A1480" s="11">
        <f ca="1">ROWS(【河南省民政厅】:A1480)-1</f>
        <v>18</v>
      </c>
      <c r="B1480" s="11" t="s">
        <v>2486</v>
      </c>
      <c r="C1480" s="11" t="s">
        <v>2486</v>
      </c>
      <c r="D1480" s="18" t="s">
        <v>64</v>
      </c>
      <c r="E1480" s="11" t="s">
        <v>2499</v>
      </c>
      <c r="F1480" s="11" t="s">
        <v>2500</v>
      </c>
      <c r="G1480" s="18" t="s">
        <v>89</v>
      </c>
      <c r="H1480" s="18" t="s">
        <v>14</v>
      </c>
    </row>
    <row r="1481" customHeight="1" spans="1:8">
      <c r="A1481" s="11">
        <f ca="1">ROWS(【河南省民政厅】:A1481)-1</f>
        <v>19</v>
      </c>
      <c r="B1481" s="11" t="s">
        <v>2486</v>
      </c>
      <c r="C1481" s="11" t="s">
        <v>2486</v>
      </c>
      <c r="D1481" s="18" t="s">
        <v>64</v>
      </c>
      <c r="E1481" s="11" t="s">
        <v>2501</v>
      </c>
      <c r="F1481" s="11" t="s">
        <v>2502</v>
      </c>
      <c r="G1481" s="18" t="s">
        <v>89</v>
      </c>
      <c r="H1481" s="18" t="s">
        <v>14</v>
      </c>
    </row>
    <row r="1482" customHeight="1" spans="1:8">
      <c r="A1482" s="11">
        <f ca="1">ROWS(【河南省民政厅】:A1482)-1</f>
        <v>20</v>
      </c>
      <c r="B1482" s="11" t="s">
        <v>2503</v>
      </c>
      <c r="C1482" s="11" t="s">
        <v>2503</v>
      </c>
      <c r="D1482" s="18" t="s">
        <v>64</v>
      </c>
      <c r="E1482" s="11" t="s">
        <v>2504</v>
      </c>
      <c r="F1482" s="11" t="s">
        <v>2503</v>
      </c>
      <c r="G1482" s="18" t="s">
        <v>89</v>
      </c>
      <c r="H1482" s="18" t="s">
        <v>14</v>
      </c>
    </row>
    <row r="1483" hidden="1" customHeight="1" spans="1:8">
      <c r="A1483" s="11">
        <f ca="1">ROWS(【河南省民政厅】:A1483)-1</f>
        <v>21</v>
      </c>
      <c r="B1483" s="11" t="s">
        <v>2505</v>
      </c>
      <c r="C1483" s="11" t="s">
        <v>2505</v>
      </c>
      <c r="D1483" s="18" t="s">
        <v>64</v>
      </c>
      <c r="E1483" s="11" t="s">
        <v>2506</v>
      </c>
      <c r="F1483" s="11" t="s">
        <v>2507</v>
      </c>
      <c r="G1483" s="18" t="s">
        <v>67</v>
      </c>
      <c r="H1483" s="18" t="s">
        <v>14</v>
      </c>
    </row>
    <row r="1484" hidden="1" customHeight="1" spans="1:8">
      <c r="A1484" s="11">
        <f ca="1">ROWS(【河南省民政厅】:A1484)-1</f>
        <v>22</v>
      </c>
      <c r="B1484" s="11" t="s">
        <v>2505</v>
      </c>
      <c r="C1484" s="11" t="s">
        <v>2505</v>
      </c>
      <c r="D1484" s="18" t="s">
        <v>64</v>
      </c>
      <c r="E1484" s="11" t="s">
        <v>2508</v>
      </c>
      <c r="F1484" s="11" t="s">
        <v>2509</v>
      </c>
      <c r="G1484" s="18" t="s">
        <v>67</v>
      </c>
      <c r="H1484" s="18" t="s">
        <v>14</v>
      </c>
    </row>
    <row r="1485" hidden="1" customHeight="1" spans="1:8">
      <c r="A1485" s="11">
        <f ca="1">ROWS(【河南省民政厅】:A1485)-1</f>
        <v>23</v>
      </c>
      <c r="B1485" s="11" t="s">
        <v>2505</v>
      </c>
      <c r="C1485" s="11" t="s">
        <v>2505</v>
      </c>
      <c r="D1485" s="18" t="s">
        <v>64</v>
      </c>
      <c r="E1485" s="11" t="s">
        <v>2510</v>
      </c>
      <c r="F1485" s="11" t="s">
        <v>2511</v>
      </c>
      <c r="G1485" s="18" t="s">
        <v>67</v>
      </c>
      <c r="H1485" s="18" t="s">
        <v>14</v>
      </c>
    </row>
    <row r="1486" hidden="1" customHeight="1" spans="1:8">
      <c r="A1486" s="11">
        <f ca="1">ROWS(【河南省民政厅】:A1486)-1</f>
        <v>24</v>
      </c>
      <c r="B1486" s="11" t="s">
        <v>2505</v>
      </c>
      <c r="C1486" s="11" t="s">
        <v>2505</v>
      </c>
      <c r="D1486" s="18" t="s">
        <v>64</v>
      </c>
      <c r="E1486" s="11" t="s">
        <v>2512</v>
      </c>
      <c r="F1486" s="11" t="s">
        <v>2513</v>
      </c>
      <c r="G1486" s="18" t="s">
        <v>67</v>
      </c>
      <c r="H1486" s="18" t="s">
        <v>14</v>
      </c>
    </row>
    <row r="1487" hidden="1" customHeight="1" spans="1:8">
      <c r="A1487" s="11">
        <f ca="1">ROWS(【河南省民政厅】:A1487)-1</f>
        <v>25</v>
      </c>
      <c r="B1487" s="11" t="s">
        <v>2505</v>
      </c>
      <c r="C1487" s="11" t="s">
        <v>2505</v>
      </c>
      <c r="D1487" s="18" t="s">
        <v>64</v>
      </c>
      <c r="E1487" s="11" t="s">
        <v>2514</v>
      </c>
      <c r="F1487" s="11" t="s">
        <v>2515</v>
      </c>
      <c r="G1487" s="18" t="s">
        <v>67</v>
      </c>
      <c r="H1487" s="18" t="s">
        <v>14</v>
      </c>
    </row>
    <row r="1488" hidden="1" customHeight="1" spans="1:8">
      <c r="A1488" s="11">
        <f ca="1">ROWS(【河南省民政厅】:A1488)-1</f>
        <v>26</v>
      </c>
      <c r="B1488" s="11" t="s">
        <v>2505</v>
      </c>
      <c r="C1488" s="11" t="s">
        <v>2505</v>
      </c>
      <c r="D1488" s="18" t="s">
        <v>64</v>
      </c>
      <c r="E1488" s="11" t="s">
        <v>2516</v>
      </c>
      <c r="F1488" s="11" t="s">
        <v>2517</v>
      </c>
      <c r="G1488" s="18" t="s">
        <v>67</v>
      </c>
      <c r="H1488" s="18" t="s">
        <v>14</v>
      </c>
    </row>
    <row r="1489" hidden="1" customHeight="1" spans="1:8">
      <c r="A1489" s="11">
        <f ca="1">ROWS(【河南省民政厅】:A1489)-1</f>
        <v>27</v>
      </c>
      <c r="B1489" s="11" t="s">
        <v>2505</v>
      </c>
      <c r="C1489" s="11" t="s">
        <v>2505</v>
      </c>
      <c r="D1489" s="18" t="s">
        <v>64</v>
      </c>
      <c r="E1489" s="11" t="s">
        <v>2518</v>
      </c>
      <c r="F1489" s="11" t="s">
        <v>2519</v>
      </c>
      <c r="G1489" s="18" t="s">
        <v>67</v>
      </c>
      <c r="H1489" s="18" t="s">
        <v>14</v>
      </c>
    </row>
    <row r="1490" hidden="1" customHeight="1" spans="1:8">
      <c r="A1490" s="11">
        <f ca="1">ROWS(【河南省民政厅】:A1490)-1</f>
        <v>28</v>
      </c>
      <c r="B1490" s="11" t="s">
        <v>2505</v>
      </c>
      <c r="C1490" s="11" t="s">
        <v>2505</v>
      </c>
      <c r="D1490" s="18" t="s">
        <v>64</v>
      </c>
      <c r="E1490" s="11" t="s">
        <v>2518</v>
      </c>
      <c r="F1490" s="11" t="s">
        <v>2520</v>
      </c>
      <c r="G1490" s="18" t="s">
        <v>67</v>
      </c>
      <c r="H1490" s="18" t="s">
        <v>14</v>
      </c>
    </row>
    <row r="1491" hidden="1" customHeight="1" spans="1:8">
      <c r="A1491" s="11">
        <f ca="1">ROWS(【河南省民政厅】:A1491)-1</f>
        <v>29</v>
      </c>
      <c r="B1491" s="11" t="s">
        <v>2505</v>
      </c>
      <c r="C1491" s="11" t="s">
        <v>2505</v>
      </c>
      <c r="D1491" s="18" t="s">
        <v>64</v>
      </c>
      <c r="E1491" s="11" t="s">
        <v>2521</v>
      </c>
      <c r="F1491" s="11" t="s">
        <v>2522</v>
      </c>
      <c r="G1491" s="18" t="s">
        <v>67</v>
      </c>
      <c r="H1491" s="18" t="s">
        <v>14</v>
      </c>
    </row>
    <row r="1492" hidden="1" customHeight="1" spans="1:8">
      <c r="A1492" s="11">
        <f ca="1">ROWS(【河南省民政厅】:A1492)-1</f>
        <v>30</v>
      </c>
      <c r="B1492" s="11" t="s">
        <v>2523</v>
      </c>
      <c r="C1492" s="11" t="s">
        <v>2523</v>
      </c>
      <c r="D1492" s="18" t="s">
        <v>64</v>
      </c>
      <c r="E1492" s="11" t="s">
        <v>2506</v>
      </c>
      <c r="F1492" s="11" t="s">
        <v>2523</v>
      </c>
      <c r="G1492" s="18" t="s">
        <v>67</v>
      </c>
      <c r="H1492" s="18" t="s">
        <v>14</v>
      </c>
    </row>
    <row r="1493" hidden="1" customHeight="1" spans="1:8">
      <c r="A1493" s="11">
        <f ca="1">ROWS(【河南省民政厅】:A1493)-1</f>
        <v>31</v>
      </c>
      <c r="B1493" s="11" t="s">
        <v>2524</v>
      </c>
      <c r="C1493" s="11" t="s">
        <v>2524</v>
      </c>
      <c r="D1493" s="11" t="s">
        <v>64</v>
      </c>
      <c r="E1493" s="11" t="s">
        <v>2525</v>
      </c>
      <c r="F1493" s="18" t="s">
        <v>2526</v>
      </c>
      <c r="G1493" s="18" t="s">
        <v>67</v>
      </c>
      <c r="H1493" s="18" t="s">
        <v>14</v>
      </c>
    </row>
    <row r="1494" customHeight="1" spans="1:8">
      <c r="A1494" s="11">
        <f ca="1">ROWS(【河南省民政厅】:A1494)-1</f>
        <v>32</v>
      </c>
      <c r="B1494" s="11" t="s">
        <v>2527</v>
      </c>
      <c r="C1494" s="11" t="s">
        <v>2527</v>
      </c>
      <c r="D1494" s="11" t="s">
        <v>64</v>
      </c>
      <c r="E1494" s="11" t="s">
        <v>2528</v>
      </c>
      <c r="F1494" s="18" t="s">
        <v>2529</v>
      </c>
      <c r="G1494" s="18" t="s">
        <v>78</v>
      </c>
      <c r="H1494" s="18" t="s">
        <v>14</v>
      </c>
    </row>
    <row r="1495" customHeight="1" spans="1:8">
      <c r="A1495" s="11">
        <f ca="1">ROWS(【河南省民政厅】:A1495)-1</f>
        <v>33</v>
      </c>
      <c r="B1495" s="11" t="s">
        <v>2530</v>
      </c>
      <c r="C1495" s="11" t="s">
        <v>2530</v>
      </c>
      <c r="D1495" s="11" t="s">
        <v>64</v>
      </c>
      <c r="E1495" s="11" t="s">
        <v>2531</v>
      </c>
      <c r="F1495" s="18" t="s">
        <v>2532</v>
      </c>
      <c r="G1495" s="18" t="s">
        <v>126</v>
      </c>
      <c r="H1495" s="18" t="s">
        <v>14</v>
      </c>
    </row>
    <row r="1496" customHeight="1" spans="1:8">
      <c r="A1496" s="11">
        <f ca="1">ROWS(【河南省民政厅】:A1496)-1</f>
        <v>34</v>
      </c>
      <c r="B1496" s="11" t="s">
        <v>2530</v>
      </c>
      <c r="C1496" s="11" t="s">
        <v>2530</v>
      </c>
      <c r="D1496" s="11" t="s">
        <v>64</v>
      </c>
      <c r="E1496" s="11" t="s">
        <v>2531</v>
      </c>
      <c r="F1496" s="18" t="s">
        <v>2533</v>
      </c>
      <c r="G1496" s="18" t="s">
        <v>126</v>
      </c>
      <c r="H1496" s="18" t="s">
        <v>14</v>
      </c>
    </row>
    <row r="1497" customHeight="1" spans="1:8">
      <c r="A1497" s="11">
        <f ca="1">ROWS(【河南省民政厅】:A1497)-1</f>
        <v>35</v>
      </c>
      <c r="B1497" s="11" t="s">
        <v>2534</v>
      </c>
      <c r="C1497" s="11" t="s">
        <v>2534</v>
      </c>
      <c r="D1497" s="18" t="s">
        <v>64</v>
      </c>
      <c r="E1497" s="11" t="s">
        <v>2535</v>
      </c>
      <c r="F1497" s="11" t="s">
        <v>2536</v>
      </c>
      <c r="G1497" s="18" t="s">
        <v>89</v>
      </c>
      <c r="H1497" s="18" t="s">
        <v>14</v>
      </c>
    </row>
    <row r="1498" customHeight="1" spans="1:8">
      <c r="A1498" s="11">
        <f ca="1">ROWS(【河南省民政厅】:A1498)-1</f>
        <v>36</v>
      </c>
      <c r="B1498" s="11" t="s">
        <v>2537</v>
      </c>
      <c r="C1498" s="11" t="s">
        <v>2537</v>
      </c>
      <c r="D1498" s="18" t="s">
        <v>181</v>
      </c>
      <c r="E1498" s="11" t="s">
        <v>2538</v>
      </c>
      <c r="F1498" s="18" t="s">
        <v>2539</v>
      </c>
      <c r="G1498" s="18" t="s">
        <v>78</v>
      </c>
      <c r="H1498" s="18" t="s">
        <v>14</v>
      </c>
    </row>
    <row r="1499" customHeight="1" spans="1:8">
      <c r="A1499" s="11">
        <f ca="1">ROWS(【河南省民政厅】:A1499)-1</f>
        <v>37</v>
      </c>
      <c r="B1499" s="11" t="s">
        <v>2537</v>
      </c>
      <c r="C1499" s="11" t="s">
        <v>2537</v>
      </c>
      <c r="D1499" s="18" t="s">
        <v>181</v>
      </c>
      <c r="E1499" s="11" t="s">
        <v>2538</v>
      </c>
      <c r="F1499" s="18" t="s">
        <v>2540</v>
      </c>
      <c r="G1499" s="18" t="s">
        <v>78</v>
      </c>
      <c r="H1499" s="18" t="s">
        <v>14</v>
      </c>
    </row>
    <row r="1500" customHeight="1" spans="1:8">
      <c r="A1500" s="11">
        <f ca="1">ROWS(【河南省民政厅】:A1500)-1</f>
        <v>38</v>
      </c>
      <c r="B1500" s="11" t="s">
        <v>2541</v>
      </c>
      <c r="C1500" s="11" t="s">
        <v>2541</v>
      </c>
      <c r="D1500" s="18" t="s">
        <v>181</v>
      </c>
      <c r="E1500" s="11" t="s">
        <v>2542</v>
      </c>
      <c r="F1500" s="18" t="s">
        <v>2543</v>
      </c>
      <c r="G1500" s="18" t="s">
        <v>78</v>
      </c>
      <c r="H1500" s="18" t="s">
        <v>14</v>
      </c>
    </row>
    <row r="1501" customHeight="1" spans="1:8">
      <c r="A1501" s="11">
        <f ca="1">ROWS(【河南省民政厅】:A1501)-1</f>
        <v>39</v>
      </c>
      <c r="B1501" s="11" t="s">
        <v>2541</v>
      </c>
      <c r="C1501" s="11" t="s">
        <v>2541</v>
      </c>
      <c r="D1501" s="18" t="s">
        <v>181</v>
      </c>
      <c r="E1501" s="11" t="s">
        <v>2542</v>
      </c>
      <c r="F1501" s="18" t="s">
        <v>2541</v>
      </c>
      <c r="G1501" s="18" t="s">
        <v>78</v>
      </c>
      <c r="H1501" s="18" t="s">
        <v>14</v>
      </c>
    </row>
    <row r="1502" customHeight="1" spans="1:8">
      <c r="A1502" s="11">
        <f ca="1">ROWS(【河南省民政厅】:A1502)-1</f>
        <v>40</v>
      </c>
      <c r="B1502" s="11" t="s">
        <v>2544</v>
      </c>
      <c r="C1502" s="11" t="s">
        <v>2544</v>
      </c>
      <c r="D1502" s="18" t="s">
        <v>181</v>
      </c>
      <c r="E1502" s="11" t="s">
        <v>2545</v>
      </c>
      <c r="F1502" s="18" t="s">
        <v>2546</v>
      </c>
      <c r="G1502" s="18" t="s">
        <v>78</v>
      </c>
      <c r="H1502" s="18" t="s">
        <v>14</v>
      </c>
    </row>
    <row r="1503" customHeight="1" spans="1:8">
      <c r="A1503" s="11">
        <f ca="1">ROWS(【河南省民政厅】:A1503)-1</f>
        <v>41</v>
      </c>
      <c r="B1503" s="11" t="s">
        <v>2544</v>
      </c>
      <c r="C1503" s="11" t="s">
        <v>2544</v>
      </c>
      <c r="D1503" s="18" t="s">
        <v>181</v>
      </c>
      <c r="E1503" s="11" t="s">
        <v>2545</v>
      </c>
      <c r="F1503" s="18" t="s">
        <v>2544</v>
      </c>
      <c r="G1503" s="18" t="s">
        <v>78</v>
      </c>
      <c r="H1503" s="18" t="s">
        <v>14</v>
      </c>
    </row>
    <row r="1504" customHeight="1" spans="1:8">
      <c r="A1504" s="11">
        <f ca="1">ROWS(【河南省民政厅】:A1504)-1</f>
        <v>42</v>
      </c>
      <c r="B1504" s="11" t="s">
        <v>2547</v>
      </c>
      <c r="C1504" s="11" t="s">
        <v>2547</v>
      </c>
      <c r="D1504" s="18" t="s">
        <v>181</v>
      </c>
      <c r="E1504" s="11" t="s">
        <v>2548</v>
      </c>
      <c r="F1504" s="18" t="s">
        <v>2547</v>
      </c>
      <c r="G1504" s="18" t="s">
        <v>78</v>
      </c>
      <c r="H1504" s="18" t="s">
        <v>14</v>
      </c>
    </row>
    <row r="1505" customHeight="1" spans="1:8">
      <c r="A1505" s="11">
        <f ca="1">ROWS(【河南省民政厅】:A1505)-1</f>
        <v>43</v>
      </c>
      <c r="B1505" s="11" t="s">
        <v>2549</v>
      </c>
      <c r="C1505" s="11" t="s">
        <v>2549</v>
      </c>
      <c r="D1505" s="18" t="s">
        <v>181</v>
      </c>
      <c r="E1505" s="11" t="s">
        <v>2550</v>
      </c>
      <c r="F1505" s="18" t="s">
        <v>2551</v>
      </c>
      <c r="G1505" s="18" t="s">
        <v>89</v>
      </c>
      <c r="H1505" s="18" t="s">
        <v>14</v>
      </c>
    </row>
    <row r="1506" customHeight="1" spans="1:8">
      <c r="A1506" s="11">
        <f ca="1">ROWS(【河南省民政厅】:A1506)-1</f>
        <v>44</v>
      </c>
      <c r="B1506" s="11" t="s">
        <v>2552</v>
      </c>
      <c r="C1506" s="11" t="s">
        <v>2552</v>
      </c>
      <c r="D1506" s="18" t="s">
        <v>181</v>
      </c>
      <c r="E1506" s="11" t="s">
        <v>2553</v>
      </c>
      <c r="F1506" s="18" t="s">
        <v>2554</v>
      </c>
      <c r="G1506" s="18" t="s">
        <v>78</v>
      </c>
      <c r="H1506" s="18" t="s">
        <v>14</v>
      </c>
    </row>
    <row r="1507" customHeight="1" spans="1:8">
      <c r="A1507" s="11">
        <f ca="1">ROWS(【河南省民政厅】:A1507)-1</f>
        <v>45</v>
      </c>
      <c r="B1507" s="11" t="s">
        <v>2555</v>
      </c>
      <c r="C1507" s="11" t="s">
        <v>2555</v>
      </c>
      <c r="D1507" s="18" t="s">
        <v>181</v>
      </c>
      <c r="E1507" s="11" t="s">
        <v>2556</v>
      </c>
      <c r="F1507" s="18" t="s">
        <v>2557</v>
      </c>
      <c r="G1507" s="18" t="s">
        <v>78</v>
      </c>
      <c r="H1507" s="18" t="s">
        <v>14</v>
      </c>
    </row>
    <row r="1508" customHeight="1" spans="1:8">
      <c r="A1508" s="11">
        <f ca="1">ROWS(【河南省民政厅】:A1508)-1</f>
        <v>46</v>
      </c>
      <c r="B1508" s="11" t="s">
        <v>2555</v>
      </c>
      <c r="C1508" s="11" t="s">
        <v>2555</v>
      </c>
      <c r="D1508" s="18" t="s">
        <v>181</v>
      </c>
      <c r="E1508" s="11" t="s">
        <v>2556</v>
      </c>
      <c r="F1508" s="18" t="s">
        <v>2558</v>
      </c>
      <c r="G1508" s="18" t="s">
        <v>78</v>
      </c>
      <c r="H1508" s="18" t="s">
        <v>14</v>
      </c>
    </row>
    <row r="1509" customHeight="1" spans="1:8">
      <c r="A1509" s="11">
        <f ca="1">ROWS(【河南省民政厅】:A1509)-1</f>
        <v>47</v>
      </c>
      <c r="B1509" s="11" t="s">
        <v>2559</v>
      </c>
      <c r="C1509" s="11" t="s">
        <v>2559</v>
      </c>
      <c r="D1509" s="18" t="s">
        <v>181</v>
      </c>
      <c r="E1509" s="11" t="s">
        <v>2560</v>
      </c>
      <c r="F1509" s="18" t="s">
        <v>2559</v>
      </c>
      <c r="G1509" s="18" t="s">
        <v>78</v>
      </c>
      <c r="H1509" s="18" t="s">
        <v>14</v>
      </c>
    </row>
    <row r="1510" hidden="1" customHeight="1" spans="1:8">
      <c r="A1510" s="11">
        <f ca="1">ROWS(【河南省民政厅】:A1510)-1</f>
        <v>48</v>
      </c>
      <c r="B1510" s="11" t="s">
        <v>2561</v>
      </c>
      <c r="C1510" s="11" t="s">
        <v>2561</v>
      </c>
      <c r="D1510" s="18" t="s">
        <v>87</v>
      </c>
      <c r="E1510" s="11" t="s">
        <v>2562</v>
      </c>
      <c r="F1510" s="18" t="s">
        <v>2563</v>
      </c>
      <c r="G1510" s="18" t="s">
        <v>520</v>
      </c>
      <c r="H1510" s="18" t="s">
        <v>14</v>
      </c>
    </row>
    <row r="1511" hidden="1" customHeight="1" spans="1:8">
      <c r="A1511" s="11">
        <f ca="1">ROWS(【河南省民政厅】:A1511)-1</f>
        <v>49</v>
      </c>
      <c r="B1511" s="11" t="s">
        <v>2561</v>
      </c>
      <c r="C1511" s="11" t="s">
        <v>2561</v>
      </c>
      <c r="D1511" s="18" t="s">
        <v>87</v>
      </c>
      <c r="E1511" s="11" t="s">
        <v>2562</v>
      </c>
      <c r="F1511" s="18" t="s">
        <v>2564</v>
      </c>
      <c r="G1511" s="18" t="s">
        <v>520</v>
      </c>
      <c r="H1511" s="18" t="s">
        <v>14</v>
      </c>
    </row>
    <row r="1512" hidden="1" customHeight="1" spans="1:8">
      <c r="A1512" s="11">
        <f ca="1">ROWS(【河南省民政厅】:A1512)-1</f>
        <v>50</v>
      </c>
      <c r="B1512" s="11" t="s">
        <v>2561</v>
      </c>
      <c r="C1512" s="11" t="s">
        <v>2561</v>
      </c>
      <c r="D1512" s="18" t="s">
        <v>87</v>
      </c>
      <c r="E1512" s="11" t="s">
        <v>2562</v>
      </c>
      <c r="F1512" s="18" t="s">
        <v>2565</v>
      </c>
      <c r="G1512" s="18" t="s">
        <v>520</v>
      </c>
      <c r="H1512" s="18" t="s">
        <v>14</v>
      </c>
    </row>
    <row r="1513" hidden="1" customHeight="1" spans="1:8">
      <c r="A1513" s="11">
        <f ca="1">ROWS(【河南省民政厅】:A1513)-1</f>
        <v>51</v>
      </c>
      <c r="B1513" s="11" t="s">
        <v>2561</v>
      </c>
      <c r="C1513" s="11" t="s">
        <v>2561</v>
      </c>
      <c r="D1513" s="18" t="s">
        <v>87</v>
      </c>
      <c r="E1513" s="11" t="s">
        <v>2562</v>
      </c>
      <c r="F1513" s="18" t="s">
        <v>2566</v>
      </c>
      <c r="G1513" s="18" t="s">
        <v>520</v>
      </c>
      <c r="H1513" s="18" t="s">
        <v>14</v>
      </c>
    </row>
    <row r="1514" hidden="1" customHeight="1" spans="1:8">
      <c r="A1514" s="11">
        <f ca="1">ROWS(【河南省民政厅】:A1514)-1</f>
        <v>52</v>
      </c>
      <c r="B1514" s="11" t="s">
        <v>2561</v>
      </c>
      <c r="C1514" s="11" t="s">
        <v>2561</v>
      </c>
      <c r="D1514" s="18" t="s">
        <v>87</v>
      </c>
      <c r="E1514" s="11" t="s">
        <v>2562</v>
      </c>
      <c r="F1514" s="18" t="s">
        <v>2567</v>
      </c>
      <c r="G1514" s="18" t="s">
        <v>520</v>
      </c>
      <c r="H1514" s="18" t="s">
        <v>14</v>
      </c>
    </row>
    <row r="1515" hidden="1" customHeight="1" spans="1:8">
      <c r="A1515" s="11">
        <f ca="1">ROWS(【河南省民政厅】:A1515)-1</f>
        <v>53</v>
      </c>
      <c r="B1515" s="11" t="s">
        <v>2561</v>
      </c>
      <c r="C1515" s="11" t="s">
        <v>2561</v>
      </c>
      <c r="D1515" s="18" t="s">
        <v>87</v>
      </c>
      <c r="E1515" s="11" t="s">
        <v>2562</v>
      </c>
      <c r="F1515" s="18" t="s">
        <v>2568</v>
      </c>
      <c r="G1515" s="18" t="s">
        <v>520</v>
      </c>
      <c r="H1515" s="18" t="s">
        <v>14</v>
      </c>
    </row>
    <row r="1516" hidden="1" customHeight="1" spans="1:8">
      <c r="A1516" s="11">
        <f ca="1">ROWS(【河南省民政厅】:A1516)-1</f>
        <v>54</v>
      </c>
      <c r="B1516" s="11" t="s">
        <v>2561</v>
      </c>
      <c r="C1516" s="11" t="s">
        <v>2561</v>
      </c>
      <c r="D1516" s="18" t="s">
        <v>87</v>
      </c>
      <c r="E1516" s="11" t="s">
        <v>2562</v>
      </c>
      <c r="F1516" s="18" t="s">
        <v>2569</v>
      </c>
      <c r="G1516" s="18" t="s">
        <v>520</v>
      </c>
      <c r="H1516" s="18" t="s">
        <v>14</v>
      </c>
    </row>
    <row r="1517" hidden="1" customHeight="1" spans="1:8">
      <c r="A1517" s="11">
        <f ca="1">ROWS(【河南省民政厅】:A1517)-1</f>
        <v>55</v>
      </c>
      <c r="B1517" s="11" t="s">
        <v>2561</v>
      </c>
      <c r="C1517" s="11" t="s">
        <v>2561</v>
      </c>
      <c r="D1517" s="18" t="s">
        <v>87</v>
      </c>
      <c r="E1517" s="11" t="s">
        <v>2562</v>
      </c>
      <c r="F1517" s="18" t="s">
        <v>2570</v>
      </c>
      <c r="G1517" s="18" t="s">
        <v>520</v>
      </c>
      <c r="H1517" s="18" t="s">
        <v>14</v>
      </c>
    </row>
    <row r="1518" hidden="1" customHeight="1" spans="1:8">
      <c r="A1518" s="11">
        <f ca="1">ROWS(【河南省民政厅】:A1518)-1</f>
        <v>56</v>
      </c>
      <c r="B1518" s="11" t="s">
        <v>2561</v>
      </c>
      <c r="C1518" s="11" t="s">
        <v>2561</v>
      </c>
      <c r="D1518" s="18" t="s">
        <v>87</v>
      </c>
      <c r="E1518" s="11" t="s">
        <v>2562</v>
      </c>
      <c r="F1518" s="18" t="s">
        <v>2571</v>
      </c>
      <c r="G1518" s="18" t="s">
        <v>520</v>
      </c>
      <c r="H1518" s="18" t="s">
        <v>14</v>
      </c>
    </row>
    <row r="1519" hidden="1" customHeight="1" spans="1:8">
      <c r="A1519" s="11">
        <f ca="1">ROWS(【河南省民政厅】:A1519)-1</f>
        <v>57</v>
      </c>
      <c r="B1519" s="11" t="s">
        <v>2561</v>
      </c>
      <c r="C1519" s="11" t="s">
        <v>2561</v>
      </c>
      <c r="D1519" s="18" t="s">
        <v>87</v>
      </c>
      <c r="E1519" s="11" t="s">
        <v>2562</v>
      </c>
      <c r="F1519" s="18" t="s">
        <v>2572</v>
      </c>
      <c r="G1519" s="18" t="s">
        <v>520</v>
      </c>
      <c r="H1519" s="18" t="s">
        <v>14</v>
      </c>
    </row>
    <row r="1520" hidden="1" customHeight="1" spans="1:8">
      <c r="A1520" s="11">
        <f ca="1">ROWS(【河南省民政厅】:A1520)-1</f>
        <v>58</v>
      </c>
      <c r="B1520" s="11" t="s">
        <v>2561</v>
      </c>
      <c r="C1520" s="11" t="s">
        <v>2561</v>
      </c>
      <c r="D1520" s="18" t="s">
        <v>87</v>
      </c>
      <c r="E1520" s="11" t="s">
        <v>2562</v>
      </c>
      <c r="F1520" s="18" t="s">
        <v>2573</v>
      </c>
      <c r="G1520" s="18" t="s">
        <v>520</v>
      </c>
      <c r="H1520" s="18" t="s">
        <v>14</v>
      </c>
    </row>
    <row r="1521" hidden="1" customHeight="1" spans="1:8">
      <c r="A1521" s="11">
        <f ca="1">ROWS(【河南省民政厅】:A1521)-1</f>
        <v>59</v>
      </c>
      <c r="B1521" s="11" t="s">
        <v>2561</v>
      </c>
      <c r="C1521" s="11" t="s">
        <v>2561</v>
      </c>
      <c r="D1521" s="18" t="s">
        <v>87</v>
      </c>
      <c r="E1521" s="11" t="s">
        <v>2562</v>
      </c>
      <c r="F1521" s="18" t="s">
        <v>2574</v>
      </c>
      <c r="G1521" s="18" t="s">
        <v>520</v>
      </c>
      <c r="H1521" s="18" t="s">
        <v>14</v>
      </c>
    </row>
    <row r="1522" hidden="1" customHeight="1" spans="1:8">
      <c r="A1522" s="11">
        <f ca="1">ROWS(【河南省民政厅】:A1522)-1</f>
        <v>60</v>
      </c>
      <c r="B1522" s="11" t="s">
        <v>2561</v>
      </c>
      <c r="C1522" s="11" t="s">
        <v>2561</v>
      </c>
      <c r="D1522" s="18" t="s">
        <v>87</v>
      </c>
      <c r="E1522" s="11" t="s">
        <v>2562</v>
      </c>
      <c r="F1522" s="18" t="s">
        <v>2575</v>
      </c>
      <c r="G1522" s="18" t="s">
        <v>67</v>
      </c>
      <c r="H1522" s="18" t="s">
        <v>14</v>
      </c>
    </row>
    <row r="1523" hidden="1" customHeight="1" spans="1:8">
      <c r="A1523" s="11">
        <f ca="1">ROWS(【河南省民政厅】:A1523)-1</f>
        <v>61</v>
      </c>
      <c r="B1523" s="11" t="s">
        <v>2561</v>
      </c>
      <c r="C1523" s="11" t="s">
        <v>2561</v>
      </c>
      <c r="D1523" s="18" t="s">
        <v>87</v>
      </c>
      <c r="E1523" s="11" t="s">
        <v>2562</v>
      </c>
      <c r="F1523" s="18" t="s">
        <v>2576</v>
      </c>
      <c r="G1523" s="18" t="s">
        <v>67</v>
      </c>
      <c r="H1523" s="18" t="s">
        <v>14</v>
      </c>
    </row>
    <row r="1524" hidden="1" customHeight="1" spans="1:8">
      <c r="A1524" s="11">
        <f ca="1">ROWS(【河南省民政厅】:A1524)-1</f>
        <v>62</v>
      </c>
      <c r="B1524" s="11" t="s">
        <v>2561</v>
      </c>
      <c r="C1524" s="11" t="s">
        <v>2561</v>
      </c>
      <c r="D1524" s="18" t="s">
        <v>87</v>
      </c>
      <c r="E1524" s="11" t="s">
        <v>2562</v>
      </c>
      <c r="F1524" s="18" t="s">
        <v>2577</v>
      </c>
      <c r="G1524" s="18" t="s">
        <v>67</v>
      </c>
      <c r="H1524" s="18" t="s">
        <v>14</v>
      </c>
    </row>
    <row r="1525" hidden="1" customHeight="1" spans="1:8">
      <c r="A1525" s="11">
        <f ca="1">ROWS(【河南省民政厅】:A1525)-1</f>
        <v>63</v>
      </c>
      <c r="B1525" s="11" t="s">
        <v>2561</v>
      </c>
      <c r="C1525" s="11" t="s">
        <v>2561</v>
      </c>
      <c r="D1525" s="18" t="s">
        <v>87</v>
      </c>
      <c r="E1525" s="11" t="s">
        <v>2562</v>
      </c>
      <c r="F1525" s="18" t="s">
        <v>2578</v>
      </c>
      <c r="G1525" s="18" t="s">
        <v>67</v>
      </c>
      <c r="H1525" s="18" t="s">
        <v>14</v>
      </c>
    </row>
    <row r="1526" hidden="1" customHeight="1" spans="1:8">
      <c r="A1526" s="11">
        <f ca="1">ROWS(【河南省民政厅】:A1526)-1</f>
        <v>64</v>
      </c>
      <c r="B1526" s="11" t="s">
        <v>2561</v>
      </c>
      <c r="C1526" s="11" t="s">
        <v>2561</v>
      </c>
      <c r="D1526" s="18" t="s">
        <v>87</v>
      </c>
      <c r="E1526" s="11" t="s">
        <v>2562</v>
      </c>
      <c r="F1526" s="18" t="s">
        <v>2579</v>
      </c>
      <c r="G1526" s="18" t="s">
        <v>67</v>
      </c>
      <c r="H1526" s="18" t="s">
        <v>14</v>
      </c>
    </row>
    <row r="1527" hidden="1" customHeight="1" spans="1:8">
      <c r="A1527" s="11">
        <f ca="1">ROWS(【河南省民政厅】:A1527)-1</f>
        <v>65</v>
      </c>
      <c r="B1527" s="11" t="s">
        <v>2561</v>
      </c>
      <c r="C1527" s="11" t="s">
        <v>2561</v>
      </c>
      <c r="D1527" s="18" t="s">
        <v>87</v>
      </c>
      <c r="E1527" s="11" t="s">
        <v>2562</v>
      </c>
      <c r="F1527" s="18" t="s">
        <v>2580</v>
      </c>
      <c r="G1527" s="18" t="s">
        <v>67</v>
      </c>
      <c r="H1527" s="18" t="s">
        <v>14</v>
      </c>
    </row>
    <row r="1528" hidden="1" customHeight="1" spans="1:8">
      <c r="A1528" s="11">
        <f ca="1">ROWS(【河南省民政厅】:A1528)-1</f>
        <v>66</v>
      </c>
      <c r="B1528" s="11" t="s">
        <v>2561</v>
      </c>
      <c r="C1528" s="11" t="s">
        <v>2561</v>
      </c>
      <c r="D1528" s="18" t="s">
        <v>87</v>
      </c>
      <c r="E1528" s="11" t="s">
        <v>2562</v>
      </c>
      <c r="F1528" s="18" t="s">
        <v>2581</v>
      </c>
      <c r="G1528" s="18" t="s">
        <v>67</v>
      </c>
      <c r="H1528" s="18" t="s">
        <v>14</v>
      </c>
    </row>
    <row r="1529" hidden="1" customHeight="1" spans="1:8">
      <c r="A1529" s="11">
        <f ca="1">ROWS(【河南省民政厅】:A1529)-1</f>
        <v>67</v>
      </c>
      <c r="B1529" s="11" t="s">
        <v>2561</v>
      </c>
      <c r="C1529" s="11" t="s">
        <v>2561</v>
      </c>
      <c r="D1529" s="18" t="s">
        <v>87</v>
      </c>
      <c r="E1529" s="11" t="s">
        <v>2562</v>
      </c>
      <c r="F1529" s="18" t="s">
        <v>2582</v>
      </c>
      <c r="G1529" s="18" t="s">
        <v>67</v>
      </c>
      <c r="H1529" s="18" t="s">
        <v>14</v>
      </c>
    </row>
    <row r="1530" customHeight="1" spans="1:8">
      <c r="A1530" s="11">
        <f ca="1">ROWS(【河南省民政厅】:A1530)-1</f>
        <v>68</v>
      </c>
      <c r="B1530" s="11" t="s">
        <v>2583</v>
      </c>
      <c r="C1530" s="11" t="s">
        <v>2583</v>
      </c>
      <c r="D1530" s="18" t="s">
        <v>87</v>
      </c>
      <c r="E1530" s="11" t="s">
        <v>2584</v>
      </c>
      <c r="F1530" s="18" t="s">
        <v>2585</v>
      </c>
      <c r="G1530" s="18" t="s">
        <v>78</v>
      </c>
      <c r="H1530" s="18" t="s">
        <v>14</v>
      </c>
    </row>
    <row r="1531" customHeight="1" spans="1:8">
      <c r="A1531" s="11">
        <f ca="1">ROWS(【河南省民政厅】:A1531)-1</f>
        <v>69</v>
      </c>
      <c r="B1531" s="11" t="s">
        <v>2583</v>
      </c>
      <c r="C1531" s="11" t="s">
        <v>2583</v>
      </c>
      <c r="D1531" s="18" t="s">
        <v>87</v>
      </c>
      <c r="E1531" s="11" t="s">
        <v>2584</v>
      </c>
      <c r="F1531" s="18" t="s">
        <v>2586</v>
      </c>
      <c r="G1531" s="18" t="s">
        <v>78</v>
      </c>
      <c r="H1531" s="18" t="s">
        <v>14</v>
      </c>
    </row>
    <row r="1532" customHeight="1" spans="1:8">
      <c r="A1532" s="11">
        <f ca="1">ROWS(【河南省民政厅】:A1532)-1</f>
        <v>70</v>
      </c>
      <c r="B1532" s="11" t="s">
        <v>2583</v>
      </c>
      <c r="C1532" s="11" t="s">
        <v>2583</v>
      </c>
      <c r="D1532" s="18" t="s">
        <v>87</v>
      </c>
      <c r="E1532" s="11" t="s">
        <v>2584</v>
      </c>
      <c r="F1532" s="18" t="s">
        <v>2587</v>
      </c>
      <c r="G1532" s="18" t="s">
        <v>78</v>
      </c>
      <c r="H1532" s="18" t="s">
        <v>14</v>
      </c>
    </row>
    <row r="1533" customHeight="1" spans="1:8">
      <c r="A1533" s="11">
        <f ca="1">ROWS(【河南省民政厅】:A1533)-1</f>
        <v>71</v>
      </c>
      <c r="B1533" s="11" t="s">
        <v>2583</v>
      </c>
      <c r="C1533" s="11" t="s">
        <v>2583</v>
      </c>
      <c r="D1533" s="18" t="s">
        <v>87</v>
      </c>
      <c r="E1533" s="11" t="s">
        <v>2584</v>
      </c>
      <c r="F1533" s="18" t="s">
        <v>2588</v>
      </c>
      <c r="G1533" s="18" t="s">
        <v>78</v>
      </c>
      <c r="H1533" s="18" t="s">
        <v>14</v>
      </c>
    </row>
    <row r="1534" customHeight="1" spans="1:8">
      <c r="A1534" s="11">
        <f ca="1">ROWS(【河南省民政厅】:A1534)-1</f>
        <v>72</v>
      </c>
      <c r="B1534" s="11" t="s">
        <v>2583</v>
      </c>
      <c r="C1534" s="11" t="s">
        <v>2583</v>
      </c>
      <c r="D1534" s="18" t="s">
        <v>87</v>
      </c>
      <c r="E1534" s="11" t="s">
        <v>2584</v>
      </c>
      <c r="F1534" s="18" t="s">
        <v>2589</v>
      </c>
      <c r="G1534" s="18" t="s">
        <v>78</v>
      </c>
      <c r="H1534" s="18" t="s">
        <v>14</v>
      </c>
    </row>
    <row r="1535" customHeight="1" spans="1:8">
      <c r="A1535" s="11">
        <f ca="1">ROWS(【河南省民政厅】:A1535)-1</f>
        <v>73</v>
      </c>
      <c r="B1535" s="11" t="s">
        <v>2583</v>
      </c>
      <c r="C1535" s="11" t="s">
        <v>2583</v>
      </c>
      <c r="D1535" s="18" t="s">
        <v>87</v>
      </c>
      <c r="E1535" s="11" t="s">
        <v>2584</v>
      </c>
      <c r="F1535" s="18" t="s">
        <v>2590</v>
      </c>
      <c r="G1535" s="18" t="s">
        <v>78</v>
      </c>
      <c r="H1535" s="18" t="s">
        <v>14</v>
      </c>
    </row>
    <row r="1536" customHeight="1" spans="1:8">
      <c r="A1536" s="11">
        <f ca="1">ROWS(【河南省民政厅】:A1536)-1</f>
        <v>74</v>
      </c>
      <c r="B1536" s="11" t="s">
        <v>2583</v>
      </c>
      <c r="C1536" s="11" t="s">
        <v>2583</v>
      </c>
      <c r="D1536" s="18" t="s">
        <v>87</v>
      </c>
      <c r="E1536" s="11" t="s">
        <v>2584</v>
      </c>
      <c r="F1536" s="18" t="s">
        <v>2591</v>
      </c>
      <c r="G1536" s="18" t="s">
        <v>78</v>
      </c>
      <c r="H1536" s="18" t="s">
        <v>14</v>
      </c>
    </row>
    <row r="1537" hidden="1" customHeight="1" spans="1:8">
      <c r="A1537" s="11">
        <f ca="1">ROWS(【河南省民政厅】:A1537)-1</f>
        <v>75</v>
      </c>
      <c r="B1537" s="11" t="s">
        <v>2592</v>
      </c>
      <c r="C1537" s="11" t="s">
        <v>2592</v>
      </c>
      <c r="D1537" s="11" t="s">
        <v>87</v>
      </c>
      <c r="E1537" s="11" t="s">
        <v>2593</v>
      </c>
      <c r="F1537" s="18" t="s">
        <v>2594</v>
      </c>
      <c r="G1537" s="18" t="s">
        <v>520</v>
      </c>
      <c r="H1537" s="18" t="s">
        <v>14</v>
      </c>
    </row>
    <row r="1538" hidden="1" customHeight="1" spans="1:8">
      <c r="A1538" s="11">
        <f ca="1">ROWS(【河南省民政厅】:A1538)-1</f>
        <v>76</v>
      </c>
      <c r="B1538" s="11" t="s">
        <v>2592</v>
      </c>
      <c r="C1538" s="11" t="s">
        <v>2592</v>
      </c>
      <c r="D1538" s="11" t="s">
        <v>87</v>
      </c>
      <c r="E1538" s="11" t="s">
        <v>2593</v>
      </c>
      <c r="F1538" s="18" t="s">
        <v>2595</v>
      </c>
      <c r="G1538" s="18" t="s">
        <v>520</v>
      </c>
      <c r="H1538" s="18" t="s">
        <v>14</v>
      </c>
    </row>
    <row r="1539" hidden="1" customHeight="1" spans="1:8">
      <c r="A1539" s="11">
        <f ca="1">ROWS(【河南省民政厅】:A1539)-1</f>
        <v>77</v>
      </c>
      <c r="B1539" s="11" t="s">
        <v>2592</v>
      </c>
      <c r="C1539" s="11" t="s">
        <v>2592</v>
      </c>
      <c r="D1539" s="11" t="s">
        <v>87</v>
      </c>
      <c r="E1539" s="11" t="s">
        <v>2593</v>
      </c>
      <c r="F1539" s="18" t="s">
        <v>2596</v>
      </c>
      <c r="G1539" s="18" t="s">
        <v>520</v>
      </c>
      <c r="H1539" s="18" t="s">
        <v>14</v>
      </c>
    </row>
    <row r="1540" hidden="1" customHeight="1" spans="1:8">
      <c r="A1540" s="11">
        <f ca="1">ROWS(【河南省民政厅】:A1540)-1</f>
        <v>78</v>
      </c>
      <c r="B1540" s="11" t="s">
        <v>2592</v>
      </c>
      <c r="C1540" s="11" t="s">
        <v>2592</v>
      </c>
      <c r="D1540" s="11" t="s">
        <v>87</v>
      </c>
      <c r="E1540" s="11" t="s">
        <v>2593</v>
      </c>
      <c r="F1540" s="18" t="s">
        <v>2597</v>
      </c>
      <c r="G1540" s="18" t="s">
        <v>520</v>
      </c>
      <c r="H1540" s="18" t="s">
        <v>14</v>
      </c>
    </row>
    <row r="1541" hidden="1" customHeight="1" spans="1:8">
      <c r="A1541" s="11">
        <f ca="1">ROWS(【河南省民政厅】:A1541)-1</f>
        <v>79</v>
      </c>
      <c r="B1541" s="11" t="s">
        <v>2592</v>
      </c>
      <c r="C1541" s="11" t="s">
        <v>2592</v>
      </c>
      <c r="D1541" s="11" t="s">
        <v>87</v>
      </c>
      <c r="E1541" s="11" t="s">
        <v>2593</v>
      </c>
      <c r="F1541" s="18" t="s">
        <v>2598</v>
      </c>
      <c r="G1541" s="18" t="s">
        <v>520</v>
      </c>
      <c r="H1541" s="18" t="s">
        <v>14</v>
      </c>
    </row>
    <row r="1542" hidden="1" customHeight="1" spans="1:8">
      <c r="A1542" s="11">
        <f ca="1">ROWS(【河南省民政厅】:A1542)-1</f>
        <v>80</v>
      </c>
      <c r="B1542" s="11" t="s">
        <v>2592</v>
      </c>
      <c r="C1542" s="11" t="s">
        <v>2592</v>
      </c>
      <c r="D1542" s="11" t="s">
        <v>87</v>
      </c>
      <c r="E1542" s="11" t="s">
        <v>2593</v>
      </c>
      <c r="F1542" s="18" t="s">
        <v>2599</v>
      </c>
      <c r="G1542" s="18" t="s">
        <v>520</v>
      </c>
      <c r="H1542" s="18" t="s">
        <v>14</v>
      </c>
    </row>
    <row r="1543" hidden="1" customHeight="1" spans="1:8">
      <c r="A1543" s="11">
        <f ca="1">ROWS(【河南省民政厅】:A1543)-1</f>
        <v>81</v>
      </c>
      <c r="B1543" s="11" t="s">
        <v>2592</v>
      </c>
      <c r="C1543" s="11" t="s">
        <v>2592</v>
      </c>
      <c r="D1543" s="11" t="s">
        <v>87</v>
      </c>
      <c r="E1543" s="11" t="s">
        <v>2593</v>
      </c>
      <c r="F1543" s="18" t="s">
        <v>2600</v>
      </c>
      <c r="G1543" s="18" t="s">
        <v>520</v>
      </c>
      <c r="H1543" s="18" t="s">
        <v>14</v>
      </c>
    </row>
    <row r="1544" hidden="1" customHeight="1" spans="1:8">
      <c r="A1544" s="11">
        <f ca="1">ROWS(【河南省民政厅】:A1544)-1</f>
        <v>82</v>
      </c>
      <c r="B1544" s="11" t="s">
        <v>2592</v>
      </c>
      <c r="C1544" s="11" t="s">
        <v>2592</v>
      </c>
      <c r="D1544" s="11" t="s">
        <v>87</v>
      </c>
      <c r="E1544" s="11" t="s">
        <v>2593</v>
      </c>
      <c r="F1544" s="18" t="s">
        <v>2601</v>
      </c>
      <c r="G1544" s="18" t="s">
        <v>520</v>
      </c>
      <c r="H1544" s="18" t="s">
        <v>14</v>
      </c>
    </row>
    <row r="1545" hidden="1" customHeight="1" spans="1:8">
      <c r="A1545" s="11">
        <f ca="1">ROWS(【河南省民政厅】:A1545)-1</f>
        <v>83</v>
      </c>
      <c r="B1545" s="11" t="s">
        <v>2592</v>
      </c>
      <c r="C1545" s="11" t="s">
        <v>2592</v>
      </c>
      <c r="D1545" s="11" t="s">
        <v>87</v>
      </c>
      <c r="E1545" s="11" t="s">
        <v>2593</v>
      </c>
      <c r="F1545" s="18" t="s">
        <v>2602</v>
      </c>
      <c r="G1545" s="18" t="s">
        <v>520</v>
      </c>
      <c r="H1545" s="18" t="s">
        <v>14</v>
      </c>
    </row>
    <row r="1546" hidden="1" customHeight="1" spans="1:8">
      <c r="A1546" s="11">
        <f ca="1">ROWS(【河南省民政厅】:A1546)-1</f>
        <v>84</v>
      </c>
      <c r="B1546" s="11" t="s">
        <v>2592</v>
      </c>
      <c r="C1546" s="11" t="s">
        <v>2592</v>
      </c>
      <c r="D1546" s="11" t="s">
        <v>87</v>
      </c>
      <c r="E1546" s="11" t="s">
        <v>2593</v>
      </c>
      <c r="F1546" s="18" t="s">
        <v>2603</v>
      </c>
      <c r="G1546" s="18" t="s">
        <v>520</v>
      </c>
      <c r="H1546" s="18" t="s">
        <v>14</v>
      </c>
    </row>
    <row r="1547" hidden="1" customHeight="1" spans="1:8">
      <c r="A1547" s="11">
        <f ca="1">ROWS(【河南省民政厅】:A1547)-1</f>
        <v>85</v>
      </c>
      <c r="B1547" s="11" t="s">
        <v>2592</v>
      </c>
      <c r="C1547" s="11" t="s">
        <v>2592</v>
      </c>
      <c r="D1547" s="11" t="s">
        <v>87</v>
      </c>
      <c r="E1547" s="11" t="s">
        <v>2593</v>
      </c>
      <c r="F1547" s="18" t="s">
        <v>2604</v>
      </c>
      <c r="G1547" s="18" t="s">
        <v>520</v>
      </c>
      <c r="H1547" s="18" t="s">
        <v>14</v>
      </c>
    </row>
    <row r="1548" hidden="1" customHeight="1" spans="1:8">
      <c r="A1548" s="11">
        <f ca="1">ROWS(【河南省民政厅】:A1548)-1</f>
        <v>86</v>
      </c>
      <c r="B1548" s="11" t="s">
        <v>2592</v>
      </c>
      <c r="C1548" s="11" t="s">
        <v>2592</v>
      </c>
      <c r="D1548" s="11" t="s">
        <v>87</v>
      </c>
      <c r="E1548" s="11" t="s">
        <v>2593</v>
      </c>
      <c r="F1548" s="18" t="s">
        <v>2605</v>
      </c>
      <c r="G1548" s="18" t="s">
        <v>520</v>
      </c>
      <c r="H1548" s="18" t="s">
        <v>14</v>
      </c>
    </row>
    <row r="1549" hidden="1" customHeight="1" spans="1:8">
      <c r="A1549" s="11">
        <f ca="1">ROWS(【河南省民政厅】:A1549)-1</f>
        <v>87</v>
      </c>
      <c r="B1549" s="11" t="s">
        <v>2592</v>
      </c>
      <c r="C1549" s="11" t="s">
        <v>2592</v>
      </c>
      <c r="D1549" s="11" t="s">
        <v>87</v>
      </c>
      <c r="E1549" s="11" t="s">
        <v>2593</v>
      </c>
      <c r="F1549" s="18" t="s">
        <v>2606</v>
      </c>
      <c r="G1549" s="18" t="s">
        <v>520</v>
      </c>
      <c r="H1549" s="18" t="s">
        <v>14</v>
      </c>
    </row>
    <row r="1550" hidden="1" customHeight="1" spans="1:8">
      <c r="A1550" s="11">
        <f ca="1">ROWS(【河南省民政厅】:A1550)-1</f>
        <v>88</v>
      </c>
      <c r="B1550" s="11" t="s">
        <v>2592</v>
      </c>
      <c r="C1550" s="11" t="s">
        <v>2592</v>
      </c>
      <c r="D1550" s="11" t="s">
        <v>87</v>
      </c>
      <c r="E1550" s="11" t="s">
        <v>2593</v>
      </c>
      <c r="F1550" s="18" t="s">
        <v>2607</v>
      </c>
      <c r="G1550" s="18" t="s">
        <v>520</v>
      </c>
      <c r="H1550" s="18" t="s">
        <v>14</v>
      </c>
    </row>
    <row r="1551" hidden="1" customHeight="1" spans="1:8">
      <c r="A1551" s="11">
        <f ca="1">ROWS(【河南省民政厅】:A1551)-1</f>
        <v>89</v>
      </c>
      <c r="B1551" s="11" t="s">
        <v>2592</v>
      </c>
      <c r="C1551" s="11" t="s">
        <v>2592</v>
      </c>
      <c r="D1551" s="11" t="s">
        <v>87</v>
      </c>
      <c r="E1551" s="11" t="s">
        <v>2593</v>
      </c>
      <c r="F1551" s="18" t="s">
        <v>2608</v>
      </c>
      <c r="G1551" s="18" t="s">
        <v>520</v>
      </c>
      <c r="H1551" s="18" t="s">
        <v>14</v>
      </c>
    </row>
    <row r="1552" hidden="1" customHeight="1" spans="1:8">
      <c r="A1552" s="11">
        <f ca="1">ROWS(【河南省民政厅】:A1552)-1</f>
        <v>90</v>
      </c>
      <c r="B1552" s="11" t="s">
        <v>2592</v>
      </c>
      <c r="C1552" s="11" t="s">
        <v>2592</v>
      </c>
      <c r="D1552" s="11" t="s">
        <v>87</v>
      </c>
      <c r="E1552" s="11" t="s">
        <v>2593</v>
      </c>
      <c r="F1552" s="18" t="s">
        <v>2609</v>
      </c>
      <c r="G1552" s="18" t="s">
        <v>520</v>
      </c>
      <c r="H1552" s="18" t="s">
        <v>14</v>
      </c>
    </row>
    <row r="1553" hidden="1" customHeight="1" spans="1:8">
      <c r="A1553" s="11">
        <f ca="1">ROWS(【河南省民政厅】:A1553)-1</f>
        <v>91</v>
      </c>
      <c r="B1553" s="11" t="s">
        <v>2610</v>
      </c>
      <c r="C1553" s="11" t="s">
        <v>2610</v>
      </c>
      <c r="D1553" s="18" t="s">
        <v>87</v>
      </c>
      <c r="E1553" s="11" t="s">
        <v>2611</v>
      </c>
      <c r="F1553" s="18" t="s">
        <v>2612</v>
      </c>
      <c r="G1553" s="18" t="s">
        <v>520</v>
      </c>
      <c r="H1553" s="18" t="s">
        <v>14</v>
      </c>
    </row>
    <row r="1554" customHeight="1" spans="1:8">
      <c r="A1554" s="11">
        <f ca="1">ROWS(【河南省民政厅】:A1554)-1</f>
        <v>92</v>
      </c>
      <c r="B1554" s="11" t="s">
        <v>2610</v>
      </c>
      <c r="C1554" s="11" t="s">
        <v>2610</v>
      </c>
      <c r="D1554" s="18" t="s">
        <v>87</v>
      </c>
      <c r="E1554" s="11" t="s">
        <v>2611</v>
      </c>
      <c r="F1554" s="18" t="s">
        <v>2613</v>
      </c>
      <c r="G1554" s="18" t="s">
        <v>78</v>
      </c>
      <c r="H1554" s="18" t="s">
        <v>14</v>
      </c>
    </row>
    <row r="1555" hidden="1" customHeight="1" spans="1:8">
      <c r="A1555" s="11">
        <f ca="1">ROWS(【河南省民政厅】:A1555)-1</f>
        <v>93</v>
      </c>
      <c r="B1555" s="11" t="s">
        <v>2614</v>
      </c>
      <c r="C1555" s="11" t="s">
        <v>2614</v>
      </c>
      <c r="D1555" s="18" t="s">
        <v>87</v>
      </c>
      <c r="E1555" s="11" t="s">
        <v>2615</v>
      </c>
      <c r="F1555" s="18" t="s">
        <v>2616</v>
      </c>
      <c r="G1555" s="18" t="s">
        <v>67</v>
      </c>
      <c r="H1555" s="18" t="s">
        <v>14</v>
      </c>
    </row>
    <row r="1556" customHeight="1" spans="1:8">
      <c r="A1556" s="11">
        <f ca="1">ROWS(【河南省民政厅】:A1556)-1</f>
        <v>94</v>
      </c>
      <c r="B1556" s="11" t="s">
        <v>2614</v>
      </c>
      <c r="C1556" s="11" t="s">
        <v>2614</v>
      </c>
      <c r="D1556" s="18" t="s">
        <v>87</v>
      </c>
      <c r="E1556" s="11" t="s">
        <v>2615</v>
      </c>
      <c r="F1556" s="18" t="s">
        <v>2617</v>
      </c>
      <c r="G1556" s="18" t="s">
        <v>89</v>
      </c>
      <c r="H1556" s="18" t="s">
        <v>14</v>
      </c>
    </row>
    <row r="1557" customHeight="1" spans="1:8">
      <c r="A1557" s="11">
        <f ca="1">ROWS(【河南省民政厅】:A1557)-1</f>
        <v>95</v>
      </c>
      <c r="B1557" s="11" t="s">
        <v>2614</v>
      </c>
      <c r="C1557" s="11" t="s">
        <v>2614</v>
      </c>
      <c r="D1557" s="18" t="s">
        <v>87</v>
      </c>
      <c r="E1557" s="11" t="s">
        <v>2615</v>
      </c>
      <c r="F1557" s="18" t="s">
        <v>2618</v>
      </c>
      <c r="G1557" s="18" t="s">
        <v>89</v>
      </c>
      <c r="H1557" s="18" t="s">
        <v>14</v>
      </c>
    </row>
    <row r="1558" hidden="1" customHeight="1" spans="1:8">
      <c r="A1558" s="11">
        <f ca="1">ROWS(【河南省民政厅】:A1558)-1</f>
        <v>96</v>
      </c>
      <c r="B1558" s="11" t="s">
        <v>2619</v>
      </c>
      <c r="C1558" s="11" t="s">
        <v>2619</v>
      </c>
      <c r="D1558" s="18" t="s">
        <v>611</v>
      </c>
      <c r="E1558" s="11" t="s">
        <v>2620</v>
      </c>
      <c r="F1558" s="18" t="s">
        <v>2621</v>
      </c>
      <c r="G1558" s="18" t="s">
        <v>67</v>
      </c>
      <c r="H1558" s="18" t="s">
        <v>14</v>
      </c>
    </row>
    <row r="1559" hidden="1" customHeight="1" spans="1:8">
      <c r="A1559" s="11">
        <f ca="1">ROWS(【河南省民政厅】:A1559)-1</f>
        <v>97</v>
      </c>
      <c r="B1559" s="11" t="s">
        <v>2619</v>
      </c>
      <c r="C1559" s="11" t="s">
        <v>2619</v>
      </c>
      <c r="D1559" s="18" t="s">
        <v>611</v>
      </c>
      <c r="E1559" s="11" t="s">
        <v>2620</v>
      </c>
      <c r="F1559" s="18" t="s">
        <v>2622</v>
      </c>
      <c r="G1559" s="18" t="s">
        <v>520</v>
      </c>
      <c r="H1559" s="18" t="s">
        <v>14</v>
      </c>
    </row>
    <row r="1560" customHeight="1" spans="1:8">
      <c r="A1560" s="11">
        <f ca="1">ROWS(【河南省民政厅】:A1560)-1</f>
        <v>98</v>
      </c>
      <c r="B1560" s="11" t="s">
        <v>2619</v>
      </c>
      <c r="C1560" s="11" t="s">
        <v>2619</v>
      </c>
      <c r="D1560" s="18" t="s">
        <v>611</v>
      </c>
      <c r="E1560" s="11" t="s">
        <v>2620</v>
      </c>
      <c r="F1560" s="18" t="s">
        <v>2623</v>
      </c>
      <c r="G1560" s="18" t="s">
        <v>78</v>
      </c>
      <c r="H1560" s="18" t="s">
        <v>14</v>
      </c>
    </row>
    <row r="1561" customHeight="1" spans="1:8">
      <c r="A1561" s="11">
        <f ca="1">ROWS(【河南省民政厅】:A1561)-1</f>
        <v>99</v>
      </c>
      <c r="B1561" s="11" t="s">
        <v>2624</v>
      </c>
      <c r="C1561" s="11" t="s">
        <v>2624</v>
      </c>
      <c r="D1561" s="11" t="s">
        <v>98</v>
      </c>
      <c r="E1561" s="11" t="s">
        <v>2625</v>
      </c>
      <c r="F1561" s="18" t="s">
        <v>2626</v>
      </c>
      <c r="G1561" s="18" t="s">
        <v>89</v>
      </c>
      <c r="H1561" s="18" t="s">
        <v>14</v>
      </c>
    </row>
    <row r="1562" customHeight="1" spans="1:8">
      <c r="A1562" s="11">
        <f ca="1">ROWS(【河南省民政厅】:A1562)-1</f>
        <v>100</v>
      </c>
      <c r="B1562" s="11" t="s">
        <v>2624</v>
      </c>
      <c r="C1562" s="11" t="s">
        <v>2624</v>
      </c>
      <c r="D1562" s="11" t="s">
        <v>98</v>
      </c>
      <c r="E1562" s="11" t="s">
        <v>2625</v>
      </c>
      <c r="F1562" s="18" t="s">
        <v>2627</v>
      </c>
      <c r="G1562" s="18" t="s">
        <v>89</v>
      </c>
      <c r="H1562" s="18" t="s">
        <v>14</v>
      </c>
    </row>
    <row r="1563" hidden="1" customHeight="1" spans="1:8">
      <c r="A1563" s="11">
        <f ca="1">ROWS(【河南省民政厅】:A1563)-1</f>
        <v>101</v>
      </c>
      <c r="B1563" s="11" t="s">
        <v>2624</v>
      </c>
      <c r="C1563" s="11" t="s">
        <v>2624</v>
      </c>
      <c r="D1563" s="11" t="s">
        <v>98</v>
      </c>
      <c r="E1563" s="11" t="s">
        <v>2625</v>
      </c>
      <c r="F1563" s="18" t="s">
        <v>2628</v>
      </c>
      <c r="G1563" s="18" t="s">
        <v>520</v>
      </c>
      <c r="H1563" s="18" t="s">
        <v>14</v>
      </c>
    </row>
    <row r="1564" hidden="1" customHeight="1" spans="1:8">
      <c r="A1564" s="11">
        <f ca="1">ROWS(【河南省民政厅】:A1564)-1</f>
        <v>102</v>
      </c>
      <c r="B1564" s="11" t="s">
        <v>2624</v>
      </c>
      <c r="C1564" s="11" t="s">
        <v>2624</v>
      </c>
      <c r="D1564" s="11" t="s">
        <v>98</v>
      </c>
      <c r="E1564" s="11" t="s">
        <v>2625</v>
      </c>
      <c r="F1564" s="18" t="s">
        <v>2629</v>
      </c>
      <c r="G1564" s="18" t="s">
        <v>520</v>
      </c>
      <c r="H1564" s="18" t="s">
        <v>14</v>
      </c>
    </row>
    <row r="1565" customHeight="1" spans="1:8">
      <c r="A1565" s="11">
        <f ca="1">ROWS(【河南省民政厅】:A1565)-1</f>
        <v>103</v>
      </c>
      <c r="B1565" s="11" t="s">
        <v>2630</v>
      </c>
      <c r="C1565" s="11" t="s">
        <v>2630</v>
      </c>
      <c r="D1565" s="11" t="s">
        <v>98</v>
      </c>
      <c r="E1565" s="11" t="s">
        <v>2631</v>
      </c>
      <c r="F1565" s="18" t="s">
        <v>2632</v>
      </c>
      <c r="G1565" s="18" t="s">
        <v>126</v>
      </c>
      <c r="H1565" s="18" t="s">
        <v>14</v>
      </c>
    </row>
    <row r="1566" customHeight="1" spans="1:8">
      <c r="A1566" s="11">
        <f ca="1">ROWS(【河南省民政厅】:A1566)-1</f>
        <v>104</v>
      </c>
      <c r="B1566" s="11" t="s">
        <v>2630</v>
      </c>
      <c r="C1566" s="11" t="s">
        <v>2630</v>
      </c>
      <c r="D1566" s="11" t="s">
        <v>98</v>
      </c>
      <c r="E1566" s="11" t="s">
        <v>2631</v>
      </c>
      <c r="F1566" s="18" t="s">
        <v>2633</v>
      </c>
      <c r="G1566" s="18" t="s">
        <v>126</v>
      </c>
      <c r="H1566" s="18" t="s">
        <v>14</v>
      </c>
    </row>
    <row r="1567" customHeight="1" spans="1:8">
      <c r="A1567" s="11">
        <f ca="1">ROWS(【河南省民政厅】:A1567)-1</f>
        <v>105</v>
      </c>
      <c r="B1567" s="11" t="s">
        <v>2630</v>
      </c>
      <c r="C1567" s="11" t="s">
        <v>2630</v>
      </c>
      <c r="D1567" s="11" t="s">
        <v>98</v>
      </c>
      <c r="E1567" s="11" t="s">
        <v>2631</v>
      </c>
      <c r="F1567" s="18" t="s">
        <v>2634</v>
      </c>
      <c r="G1567" s="18" t="s">
        <v>126</v>
      </c>
      <c r="H1567" s="18" t="s">
        <v>14</v>
      </c>
    </row>
    <row r="1568" customHeight="1" spans="1:8">
      <c r="A1568" s="11">
        <f ca="1">ROWS(【河南省民政厅】:A1568)-1</f>
        <v>106</v>
      </c>
      <c r="B1568" s="11" t="s">
        <v>2630</v>
      </c>
      <c r="C1568" s="11" t="s">
        <v>2630</v>
      </c>
      <c r="D1568" s="11" t="s">
        <v>98</v>
      </c>
      <c r="E1568" s="11" t="s">
        <v>2631</v>
      </c>
      <c r="F1568" s="18" t="s">
        <v>2635</v>
      </c>
      <c r="G1568" s="18" t="s">
        <v>126</v>
      </c>
      <c r="H1568" s="18" t="s">
        <v>14</v>
      </c>
    </row>
    <row r="1569" customHeight="1" spans="1:8">
      <c r="A1569" s="11">
        <f ca="1">ROWS(【河南省民政厅】:A1569)-1</f>
        <v>107</v>
      </c>
      <c r="B1569" s="11" t="s">
        <v>2630</v>
      </c>
      <c r="C1569" s="11" t="s">
        <v>2630</v>
      </c>
      <c r="D1569" s="11" t="s">
        <v>98</v>
      </c>
      <c r="E1569" s="11" t="s">
        <v>2631</v>
      </c>
      <c r="F1569" s="18" t="s">
        <v>2636</v>
      </c>
      <c r="G1569" s="18" t="s">
        <v>126</v>
      </c>
      <c r="H1569" s="18" t="s">
        <v>14</v>
      </c>
    </row>
    <row r="1570" customHeight="1" spans="1:8">
      <c r="A1570" s="11">
        <f ca="1">ROWS(【河南省民政厅】:A1570)-1</f>
        <v>108</v>
      </c>
      <c r="B1570" s="11" t="s">
        <v>2630</v>
      </c>
      <c r="C1570" s="11" t="s">
        <v>2630</v>
      </c>
      <c r="D1570" s="11" t="s">
        <v>98</v>
      </c>
      <c r="E1570" s="11" t="s">
        <v>2631</v>
      </c>
      <c r="F1570" s="18" t="s">
        <v>2637</v>
      </c>
      <c r="G1570" s="18" t="s">
        <v>126</v>
      </c>
      <c r="H1570" s="18" t="s">
        <v>14</v>
      </c>
    </row>
    <row r="1571" hidden="1" customHeight="1" spans="1:8">
      <c r="A1571" s="11">
        <f ca="1">ROWS(【河南省民政厅】:A1571)-1</f>
        <v>109</v>
      </c>
      <c r="B1571" s="11" t="s">
        <v>2638</v>
      </c>
      <c r="C1571" s="11" t="s">
        <v>2638</v>
      </c>
      <c r="D1571" s="11" t="s">
        <v>98</v>
      </c>
      <c r="E1571" s="11" t="s">
        <v>2639</v>
      </c>
      <c r="F1571" s="18" t="s">
        <v>2640</v>
      </c>
      <c r="G1571" s="11" t="s">
        <v>520</v>
      </c>
      <c r="H1571" s="18" t="s">
        <v>14</v>
      </c>
    </row>
    <row r="1572" customHeight="1" spans="1:8">
      <c r="A1572" s="11">
        <f ca="1">ROWS(【河南省民政厅】:A1572)-1</f>
        <v>110</v>
      </c>
      <c r="B1572" s="11" t="s">
        <v>2638</v>
      </c>
      <c r="C1572" s="11" t="s">
        <v>2638</v>
      </c>
      <c r="D1572" s="11" t="s">
        <v>98</v>
      </c>
      <c r="E1572" s="11" t="s">
        <v>2639</v>
      </c>
      <c r="F1572" s="18" t="s">
        <v>2641</v>
      </c>
      <c r="G1572" s="11" t="s">
        <v>2642</v>
      </c>
      <c r="H1572" s="18" t="s">
        <v>14</v>
      </c>
    </row>
    <row r="1573" customHeight="1" spans="1:8">
      <c r="A1573" s="11">
        <f ca="1">ROWS(【河南省民政厅】:A1573)-1</f>
        <v>111</v>
      </c>
      <c r="B1573" s="11" t="s">
        <v>2643</v>
      </c>
      <c r="C1573" s="11" t="s">
        <v>2643</v>
      </c>
      <c r="D1573" s="18" t="s">
        <v>87</v>
      </c>
      <c r="E1573" s="11" t="s">
        <v>2644</v>
      </c>
      <c r="F1573" s="11" t="s">
        <v>2645</v>
      </c>
      <c r="G1573" s="18" t="s">
        <v>78</v>
      </c>
      <c r="H1573" s="18" t="s">
        <v>14</v>
      </c>
    </row>
    <row r="1574" customHeight="1" spans="1:8">
      <c r="A1574" s="11">
        <f ca="1">ROWS(【河南省民政厅】:A1574)-1</f>
        <v>112</v>
      </c>
      <c r="B1574" s="11" t="s">
        <v>2643</v>
      </c>
      <c r="C1574" s="11" t="s">
        <v>2643</v>
      </c>
      <c r="D1574" s="18" t="s">
        <v>87</v>
      </c>
      <c r="E1574" s="11" t="s">
        <v>2644</v>
      </c>
      <c r="F1574" s="11" t="s">
        <v>2646</v>
      </c>
      <c r="G1574" s="18" t="s">
        <v>78</v>
      </c>
      <c r="H1574" s="18" t="s">
        <v>14</v>
      </c>
    </row>
    <row r="1575" customHeight="1" spans="1:8">
      <c r="A1575" s="11">
        <f ca="1">ROWS(【河南省民政厅】:A1575)-1</f>
        <v>113</v>
      </c>
      <c r="B1575" s="11" t="s">
        <v>2643</v>
      </c>
      <c r="C1575" s="11" t="s">
        <v>2643</v>
      </c>
      <c r="D1575" s="18" t="s">
        <v>87</v>
      </c>
      <c r="E1575" s="11" t="s">
        <v>2644</v>
      </c>
      <c r="F1575" s="11" t="s">
        <v>2647</v>
      </c>
      <c r="G1575" s="18" t="s">
        <v>78</v>
      </c>
      <c r="H1575" s="18" t="s">
        <v>14</v>
      </c>
    </row>
    <row r="1576" customHeight="1" spans="1:8">
      <c r="A1576" s="11">
        <f ca="1">ROWS(【河南省民政厅】:A1576)-1</f>
        <v>114</v>
      </c>
      <c r="B1576" s="11" t="s">
        <v>2643</v>
      </c>
      <c r="C1576" s="11" t="s">
        <v>2643</v>
      </c>
      <c r="D1576" s="18" t="s">
        <v>87</v>
      </c>
      <c r="E1576" s="11" t="s">
        <v>2644</v>
      </c>
      <c r="F1576" s="11" t="s">
        <v>2648</v>
      </c>
      <c r="G1576" s="18" t="s">
        <v>78</v>
      </c>
      <c r="H1576" s="18" t="s">
        <v>14</v>
      </c>
    </row>
    <row r="1577" customHeight="1" spans="1:8">
      <c r="A1577" s="11">
        <f ca="1">ROWS(【河南省民政厅】:A1577)-1</f>
        <v>115</v>
      </c>
      <c r="B1577" s="11" t="s">
        <v>2643</v>
      </c>
      <c r="C1577" s="11" t="s">
        <v>2643</v>
      </c>
      <c r="D1577" s="18" t="s">
        <v>87</v>
      </c>
      <c r="E1577" s="11" t="s">
        <v>2644</v>
      </c>
      <c r="F1577" s="11" t="s">
        <v>2649</v>
      </c>
      <c r="G1577" s="18" t="s">
        <v>78</v>
      </c>
      <c r="H1577" s="18" t="s">
        <v>14</v>
      </c>
    </row>
    <row r="1578" customHeight="1" spans="1:8">
      <c r="A1578" s="11">
        <f ca="1">ROWS(【河南省民政厅】:A1578)-1</f>
        <v>116</v>
      </c>
      <c r="B1578" s="11" t="s">
        <v>2643</v>
      </c>
      <c r="C1578" s="11" t="s">
        <v>2643</v>
      </c>
      <c r="D1578" s="18" t="s">
        <v>87</v>
      </c>
      <c r="E1578" s="11" t="s">
        <v>2644</v>
      </c>
      <c r="F1578" s="11" t="s">
        <v>2650</v>
      </c>
      <c r="G1578" s="18" t="s">
        <v>78</v>
      </c>
      <c r="H1578" s="18" t="s">
        <v>14</v>
      </c>
    </row>
    <row r="1579" customHeight="1" spans="1:8">
      <c r="A1579" s="11">
        <f ca="1">ROWS(【河南省民政厅】:A1579)-1</f>
        <v>117</v>
      </c>
      <c r="B1579" s="11" t="s">
        <v>2651</v>
      </c>
      <c r="C1579" s="11" t="s">
        <v>2651</v>
      </c>
      <c r="D1579" s="18" t="s">
        <v>87</v>
      </c>
      <c r="E1579" s="11" t="s">
        <v>2652</v>
      </c>
      <c r="F1579" s="18" t="s">
        <v>2651</v>
      </c>
      <c r="G1579" s="18" t="s">
        <v>89</v>
      </c>
      <c r="H1579" s="18" t="s">
        <v>14</v>
      </c>
    </row>
    <row r="1580" hidden="1" customHeight="1" spans="1:8">
      <c r="A1580" s="11">
        <f ca="1">ROWS(【河南省民政厅】:A1580)-1</f>
        <v>118</v>
      </c>
      <c r="B1580" s="11" t="s">
        <v>2653</v>
      </c>
      <c r="C1580" s="11" t="s">
        <v>2653</v>
      </c>
      <c r="D1580" s="18" t="s">
        <v>87</v>
      </c>
      <c r="E1580" s="11" t="s">
        <v>2654</v>
      </c>
      <c r="F1580" s="18" t="s">
        <v>2653</v>
      </c>
      <c r="G1580" s="18" t="s">
        <v>67</v>
      </c>
      <c r="H1580" s="18" t="s">
        <v>14</v>
      </c>
    </row>
    <row r="1581" hidden="1" customHeight="1" spans="1:8">
      <c r="A1581" s="11">
        <f ca="1">ROWS(【河南省民政厅】:A1581)-1</f>
        <v>119</v>
      </c>
      <c r="B1581" s="11" t="s">
        <v>2653</v>
      </c>
      <c r="C1581" s="11" t="s">
        <v>2653</v>
      </c>
      <c r="D1581" s="18" t="s">
        <v>87</v>
      </c>
      <c r="E1581" s="11" t="s">
        <v>2654</v>
      </c>
      <c r="F1581" s="18" t="s">
        <v>2655</v>
      </c>
      <c r="G1581" s="18" t="s">
        <v>67</v>
      </c>
      <c r="H1581" s="18" t="s">
        <v>14</v>
      </c>
    </row>
    <row r="1582" hidden="1" customHeight="1" spans="1:8">
      <c r="A1582" s="11">
        <f ca="1">ROWS(【河南省民政厅】:A1582)-1</f>
        <v>120</v>
      </c>
      <c r="B1582" s="11" t="s">
        <v>2653</v>
      </c>
      <c r="C1582" s="11" t="s">
        <v>2653</v>
      </c>
      <c r="D1582" s="18" t="s">
        <v>87</v>
      </c>
      <c r="E1582" s="11" t="s">
        <v>2654</v>
      </c>
      <c r="F1582" s="18" t="s">
        <v>2656</v>
      </c>
      <c r="G1582" s="18" t="s">
        <v>67</v>
      </c>
      <c r="H1582" s="18" t="s">
        <v>14</v>
      </c>
    </row>
    <row r="1583" hidden="1" customHeight="1" spans="1:8">
      <c r="A1583" s="11">
        <f ca="1">ROWS(【河南省民政厅】:A1583)-1</f>
        <v>121</v>
      </c>
      <c r="B1583" s="11" t="s">
        <v>2653</v>
      </c>
      <c r="C1583" s="11" t="s">
        <v>2653</v>
      </c>
      <c r="D1583" s="18" t="s">
        <v>87</v>
      </c>
      <c r="E1583" s="11" t="s">
        <v>2654</v>
      </c>
      <c r="F1583" s="18" t="s">
        <v>2657</v>
      </c>
      <c r="G1583" s="18" t="s">
        <v>67</v>
      </c>
      <c r="H1583" s="18" t="s">
        <v>14</v>
      </c>
    </row>
    <row r="1584" customHeight="1" spans="1:8">
      <c r="A1584" s="11">
        <f ca="1">ROWS(【河南省民政厅】:A1584)-1</f>
        <v>122</v>
      </c>
      <c r="B1584" s="11" t="s">
        <v>2658</v>
      </c>
      <c r="C1584" s="11" t="s">
        <v>2658</v>
      </c>
      <c r="D1584" s="18" t="s">
        <v>87</v>
      </c>
      <c r="E1584" s="11" t="s">
        <v>2659</v>
      </c>
      <c r="F1584" s="18" t="s">
        <v>2660</v>
      </c>
      <c r="G1584" s="18" t="s">
        <v>78</v>
      </c>
      <c r="H1584" s="18" t="s">
        <v>14</v>
      </c>
    </row>
    <row r="1585" customHeight="1" spans="1:8">
      <c r="A1585" s="11">
        <f ca="1">ROWS(【河南省民政厅】:A1585)-1</f>
        <v>123</v>
      </c>
      <c r="B1585" s="11" t="s">
        <v>2658</v>
      </c>
      <c r="C1585" s="11" t="s">
        <v>2658</v>
      </c>
      <c r="D1585" s="18" t="s">
        <v>87</v>
      </c>
      <c r="E1585" s="11" t="s">
        <v>2659</v>
      </c>
      <c r="F1585" s="18" t="s">
        <v>2661</v>
      </c>
      <c r="G1585" s="18" t="s">
        <v>78</v>
      </c>
      <c r="H1585" s="18" t="s">
        <v>14</v>
      </c>
    </row>
    <row r="1586" customHeight="1" spans="1:8">
      <c r="A1586" s="11">
        <f ca="1">ROWS(【河南省民政厅】:A1586)-1</f>
        <v>124</v>
      </c>
      <c r="B1586" s="11" t="s">
        <v>2658</v>
      </c>
      <c r="C1586" s="11" t="s">
        <v>2658</v>
      </c>
      <c r="D1586" s="18" t="s">
        <v>87</v>
      </c>
      <c r="E1586" s="11" t="s">
        <v>2659</v>
      </c>
      <c r="F1586" s="18" t="s">
        <v>2662</v>
      </c>
      <c r="G1586" s="18" t="s">
        <v>78</v>
      </c>
      <c r="H1586" s="18" t="s">
        <v>14</v>
      </c>
    </row>
    <row r="1587" customHeight="1" spans="1:8">
      <c r="A1587" s="11">
        <f ca="1">ROWS(【河南省民政厅】:A1587)-1</f>
        <v>125</v>
      </c>
      <c r="B1587" s="11" t="s">
        <v>2658</v>
      </c>
      <c r="C1587" s="11" t="s">
        <v>2658</v>
      </c>
      <c r="D1587" s="18" t="s">
        <v>87</v>
      </c>
      <c r="E1587" s="11" t="s">
        <v>2659</v>
      </c>
      <c r="F1587" s="18" t="s">
        <v>2663</v>
      </c>
      <c r="G1587" s="18" t="s">
        <v>78</v>
      </c>
      <c r="H1587" s="18" t="s">
        <v>14</v>
      </c>
    </row>
    <row r="1588" hidden="1" customHeight="1" spans="1:8">
      <c r="A1588" s="104" t="s">
        <v>2664</v>
      </c>
      <c r="B1588" s="104"/>
      <c r="C1588" s="104"/>
      <c r="D1588" s="104"/>
      <c r="E1588" s="104"/>
      <c r="F1588" s="104"/>
      <c r="G1588" s="104"/>
      <c r="H1588" s="104"/>
    </row>
    <row r="1589" hidden="1" customHeight="1" spans="1:8">
      <c r="A1589" s="11">
        <f ca="1">ROWS(【河南省文物局】:A1589)-1</f>
        <v>1</v>
      </c>
      <c r="B1589" s="11" t="s">
        <v>2665</v>
      </c>
      <c r="C1589" s="11" t="s">
        <v>2665</v>
      </c>
      <c r="D1589" s="11" t="s">
        <v>64</v>
      </c>
      <c r="E1589" s="11" t="s">
        <v>2666</v>
      </c>
      <c r="F1589" s="11" t="s">
        <v>2665</v>
      </c>
      <c r="G1589" s="11" t="s">
        <v>67</v>
      </c>
      <c r="H1589" s="11" t="s">
        <v>18</v>
      </c>
    </row>
    <row r="1590" hidden="1" customHeight="1" spans="1:8">
      <c r="A1590" s="11">
        <f ca="1">ROWS(【河南省文物局】:A1590)-1</f>
        <v>2</v>
      </c>
      <c r="B1590" s="11" t="s">
        <v>2667</v>
      </c>
      <c r="C1590" s="11" t="s">
        <v>2668</v>
      </c>
      <c r="D1590" s="11" t="s">
        <v>64</v>
      </c>
      <c r="E1590" s="11" t="s">
        <v>2669</v>
      </c>
      <c r="F1590" s="11" t="s">
        <v>2670</v>
      </c>
      <c r="G1590" s="11" t="s">
        <v>67</v>
      </c>
      <c r="H1590" s="11" t="s">
        <v>18</v>
      </c>
    </row>
    <row r="1591" customHeight="1" spans="1:8">
      <c r="A1591" s="11">
        <f ca="1">ROWS(【河南省文物局】:A1591)-1</f>
        <v>3</v>
      </c>
      <c r="B1591" s="11" t="s">
        <v>2667</v>
      </c>
      <c r="C1591" s="11" t="s">
        <v>2668</v>
      </c>
      <c r="D1591" s="11" t="s">
        <v>64</v>
      </c>
      <c r="E1591" s="11" t="s">
        <v>2669</v>
      </c>
      <c r="F1591" s="11" t="s">
        <v>2671</v>
      </c>
      <c r="G1591" s="11" t="s">
        <v>126</v>
      </c>
      <c r="H1591" s="11" t="s">
        <v>18</v>
      </c>
    </row>
    <row r="1592" hidden="1" customHeight="1" spans="1:8">
      <c r="A1592" s="11">
        <f ca="1">ROWS(【河南省文物局】:A1592)-1</f>
        <v>4</v>
      </c>
      <c r="B1592" s="11" t="s">
        <v>2667</v>
      </c>
      <c r="C1592" s="11" t="s">
        <v>2668</v>
      </c>
      <c r="D1592" s="11" t="s">
        <v>64</v>
      </c>
      <c r="E1592" s="11" t="s">
        <v>2672</v>
      </c>
      <c r="F1592" s="11" t="s">
        <v>2673</v>
      </c>
      <c r="G1592" s="11" t="s">
        <v>67</v>
      </c>
      <c r="H1592" s="11" t="s">
        <v>18</v>
      </c>
    </row>
    <row r="1593" customHeight="1" spans="1:8">
      <c r="A1593" s="11">
        <f ca="1">ROWS(【河南省文物局】:A1593)-1</f>
        <v>5</v>
      </c>
      <c r="B1593" s="11" t="s">
        <v>2667</v>
      </c>
      <c r="C1593" s="11" t="s">
        <v>2668</v>
      </c>
      <c r="D1593" s="11" t="s">
        <v>64</v>
      </c>
      <c r="E1593" s="11" t="s">
        <v>2672</v>
      </c>
      <c r="F1593" s="11" t="s">
        <v>2674</v>
      </c>
      <c r="G1593" s="11" t="s">
        <v>126</v>
      </c>
      <c r="H1593" s="11" t="s">
        <v>18</v>
      </c>
    </row>
    <row r="1594" hidden="1" customHeight="1" spans="1:8">
      <c r="A1594" s="11">
        <f ca="1">ROWS(【河南省文物局】:A1594)-1</f>
        <v>6</v>
      </c>
      <c r="B1594" s="11" t="s">
        <v>2667</v>
      </c>
      <c r="C1594" s="11" t="s">
        <v>2668</v>
      </c>
      <c r="D1594" s="11" t="s">
        <v>64</v>
      </c>
      <c r="E1594" s="11" t="s">
        <v>2672</v>
      </c>
      <c r="F1594" s="11" t="s">
        <v>2675</v>
      </c>
      <c r="G1594" s="11" t="s">
        <v>67</v>
      </c>
      <c r="H1594" s="11" t="s">
        <v>18</v>
      </c>
    </row>
    <row r="1595" customHeight="1" spans="1:8">
      <c r="A1595" s="11">
        <f ca="1">ROWS(【河南省文物局】:A1595)-1</f>
        <v>7</v>
      </c>
      <c r="B1595" s="11" t="s">
        <v>2667</v>
      </c>
      <c r="C1595" s="11" t="s">
        <v>2668</v>
      </c>
      <c r="D1595" s="11" t="s">
        <v>64</v>
      </c>
      <c r="E1595" s="11" t="s">
        <v>2672</v>
      </c>
      <c r="F1595" s="11" t="s">
        <v>2676</v>
      </c>
      <c r="G1595" s="11" t="s">
        <v>126</v>
      </c>
      <c r="H1595" s="11" t="s">
        <v>18</v>
      </c>
    </row>
    <row r="1596" hidden="1" customHeight="1" spans="1:8">
      <c r="A1596" s="11">
        <f ca="1">ROWS(【河南省文物局】:A1596)-1</f>
        <v>8</v>
      </c>
      <c r="B1596" s="11" t="s">
        <v>2677</v>
      </c>
      <c r="C1596" s="11" t="s">
        <v>2677</v>
      </c>
      <c r="D1596" s="11" t="s">
        <v>64</v>
      </c>
      <c r="E1596" s="11" t="s">
        <v>2678</v>
      </c>
      <c r="F1596" s="11" t="s">
        <v>2679</v>
      </c>
      <c r="G1596" s="11" t="s">
        <v>67</v>
      </c>
      <c r="H1596" s="11" t="s">
        <v>18</v>
      </c>
    </row>
    <row r="1597" hidden="1" customHeight="1" spans="1:8">
      <c r="A1597" s="11">
        <f ca="1">ROWS(【河南省文物局】:A1597)-1</f>
        <v>9</v>
      </c>
      <c r="B1597" s="11" t="s">
        <v>2680</v>
      </c>
      <c r="C1597" s="11" t="s">
        <v>2680</v>
      </c>
      <c r="D1597" s="11" t="s">
        <v>64</v>
      </c>
      <c r="E1597" s="11" t="s">
        <v>2681</v>
      </c>
      <c r="F1597" s="11" t="s">
        <v>2680</v>
      </c>
      <c r="G1597" s="11" t="s">
        <v>67</v>
      </c>
      <c r="H1597" s="11" t="s">
        <v>18</v>
      </c>
    </row>
    <row r="1598" customHeight="1" spans="1:8">
      <c r="A1598" s="11">
        <f ca="1">ROWS(【河南省文物局】:A1598)-1</f>
        <v>10</v>
      </c>
      <c r="B1598" s="11" t="s">
        <v>2680</v>
      </c>
      <c r="C1598" s="11" t="s">
        <v>2680</v>
      </c>
      <c r="D1598" s="11" t="s">
        <v>64</v>
      </c>
      <c r="E1598" s="11" t="s">
        <v>2681</v>
      </c>
      <c r="F1598" s="11" t="s">
        <v>2682</v>
      </c>
      <c r="G1598" s="11" t="s">
        <v>126</v>
      </c>
      <c r="H1598" s="11" t="s">
        <v>18</v>
      </c>
    </row>
    <row r="1599" hidden="1" customHeight="1" spans="1:8">
      <c r="A1599" s="11">
        <f ca="1">ROWS(【河南省文物局】:A1599)-1</f>
        <v>11</v>
      </c>
      <c r="B1599" s="11" t="s">
        <v>2683</v>
      </c>
      <c r="C1599" s="11" t="s">
        <v>2683</v>
      </c>
      <c r="D1599" s="11" t="s">
        <v>64</v>
      </c>
      <c r="E1599" s="11" t="s">
        <v>2684</v>
      </c>
      <c r="F1599" s="11" t="s">
        <v>2683</v>
      </c>
      <c r="G1599" s="11" t="s">
        <v>67</v>
      </c>
      <c r="H1599" s="11" t="s">
        <v>18</v>
      </c>
    </row>
    <row r="1600" hidden="1" customHeight="1" spans="1:8">
      <c r="A1600" s="11">
        <f ca="1">ROWS(【河南省文物局】:A1600)-1</f>
        <v>12</v>
      </c>
      <c r="B1600" s="11" t="s">
        <v>2685</v>
      </c>
      <c r="C1600" s="11" t="s">
        <v>2686</v>
      </c>
      <c r="D1600" s="11" t="s">
        <v>64</v>
      </c>
      <c r="E1600" s="11" t="s">
        <v>2687</v>
      </c>
      <c r="F1600" s="11" t="s">
        <v>2686</v>
      </c>
      <c r="G1600" s="11" t="s">
        <v>67</v>
      </c>
      <c r="H1600" s="11" t="s">
        <v>18</v>
      </c>
    </row>
    <row r="1601" hidden="1" customHeight="1" spans="1:8">
      <c r="A1601" s="11">
        <f ca="1">ROWS(【河南省文物局】:A1601)-1</f>
        <v>13</v>
      </c>
      <c r="B1601" s="11" t="s">
        <v>2685</v>
      </c>
      <c r="C1601" s="11" t="s">
        <v>2688</v>
      </c>
      <c r="D1601" s="11" t="s">
        <v>64</v>
      </c>
      <c r="E1601" s="11" t="s">
        <v>2687</v>
      </c>
      <c r="F1601" s="11" t="s">
        <v>2688</v>
      </c>
      <c r="G1601" s="11" t="s">
        <v>520</v>
      </c>
      <c r="H1601" s="11" t="s">
        <v>18</v>
      </c>
    </row>
    <row r="1602" customHeight="1" spans="1:8">
      <c r="A1602" s="11">
        <f ca="1">ROWS(【河南省文物局】:A1602)-1</f>
        <v>14</v>
      </c>
      <c r="B1602" s="11" t="s">
        <v>2685</v>
      </c>
      <c r="C1602" s="11" t="s">
        <v>2688</v>
      </c>
      <c r="D1602" s="11" t="s">
        <v>64</v>
      </c>
      <c r="E1602" s="11" t="s">
        <v>2687</v>
      </c>
      <c r="F1602" s="11" t="s">
        <v>2689</v>
      </c>
      <c r="G1602" s="11" t="s">
        <v>126</v>
      </c>
      <c r="H1602" s="11" t="s">
        <v>18</v>
      </c>
    </row>
    <row r="1603" customHeight="1" spans="1:8">
      <c r="A1603" s="11">
        <f ca="1">ROWS(【河南省文物局】:A1603)-1</f>
        <v>15</v>
      </c>
      <c r="B1603" s="11" t="s">
        <v>2685</v>
      </c>
      <c r="C1603" s="11" t="s">
        <v>2690</v>
      </c>
      <c r="D1603" s="11" t="s">
        <v>64</v>
      </c>
      <c r="E1603" s="11" t="s">
        <v>2687</v>
      </c>
      <c r="F1603" s="11" t="s">
        <v>2690</v>
      </c>
      <c r="G1603" s="11" t="s">
        <v>78</v>
      </c>
      <c r="H1603" s="11" t="s">
        <v>18</v>
      </c>
    </row>
    <row r="1604" hidden="1" customHeight="1" spans="1:8">
      <c r="A1604" s="11">
        <f ca="1">ROWS(【河南省文物局】:A1604)-1</f>
        <v>16</v>
      </c>
      <c r="B1604" s="11" t="s">
        <v>2691</v>
      </c>
      <c r="C1604" s="11" t="s">
        <v>2691</v>
      </c>
      <c r="D1604" s="11" t="s">
        <v>64</v>
      </c>
      <c r="E1604" s="11" t="s">
        <v>2692</v>
      </c>
      <c r="F1604" s="11" t="s">
        <v>2693</v>
      </c>
      <c r="G1604" s="11" t="s">
        <v>2447</v>
      </c>
      <c r="H1604" s="11" t="s">
        <v>18</v>
      </c>
    </row>
    <row r="1605" customHeight="1" spans="1:8">
      <c r="A1605" s="11">
        <f ca="1">ROWS(【河南省文物局】:A1605)-1</f>
        <v>17</v>
      </c>
      <c r="B1605" s="11" t="s">
        <v>2694</v>
      </c>
      <c r="C1605" s="11" t="s">
        <v>2694</v>
      </c>
      <c r="D1605" s="11" t="s">
        <v>64</v>
      </c>
      <c r="E1605" s="11" t="s">
        <v>2695</v>
      </c>
      <c r="F1605" s="11" t="s">
        <v>2696</v>
      </c>
      <c r="G1605" s="11" t="s">
        <v>89</v>
      </c>
      <c r="H1605" s="11" t="s">
        <v>18</v>
      </c>
    </row>
    <row r="1606" hidden="1" customHeight="1" spans="1:8">
      <c r="A1606" s="11">
        <f ca="1">ROWS(【河南省文物局】:A1606)-1</f>
        <v>18</v>
      </c>
      <c r="B1606" s="11" t="s">
        <v>2697</v>
      </c>
      <c r="C1606" s="11" t="s">
        <v>2698</v>
      </c>
      <c r="D1606" s="11" t="s">
        <v>64</v>
      </c>
      <c r="E1606" s="11" t="s">
        <v>2699</v>
      </c>
      <c r="F1606" s="11" t="s">
        <v>2700</v>
      </c>
      <c r="G1606" s="11" t="s">
        <v>67</v>
      </c>
      <c r="H1606" s="11" t="s">
        <v>18</v>
      </c>
    </row>
    <row r="1607" hidden="1" customHeight="1" spans="1:8">
      <c r="A1607" s="11">
        <f ca="1">ROWS(【河南省文物局】:A1607)-1</f>
        <v>19</v>
      </c>
      <c r="B1607" s="11" t="s">
        <v>2697</v>
      </c>
      <c r="C1607" s="11" t="s">
        <v>2698</v>
      </c>
      <c r="D1607" s="11" t="s">
        <v>64</v>
      </c>
      <c r="E1607" s="11" t="s">
        <v>2699</v>
      </c>
      <c r="F1607" s="11" t="s">
        <v>2701</v>
      </c>
      <c r="G1607" s="11" t="s">
        <v>67</v>
      </c>
      <c r="H1607" s="11" t="s">
        <v>18</v>
      </c>
    </row>
    <row r="1608" hidden="1" customHeight="1" spans="1:8">
      <c r="A1608" s="11">
        <f ca="1">ROWS(【河南省文物局】:A1608)-1</f>
        <v>20</v>
      </c>
      <c r="B1608" s="11" t="s">
        <v>2697</v>
      </c>
      <c r="C1608" s="11" t="s">
        <v>2698</v>
      </c>
      <c r="D1608" s="11" t="s">
        <v>64</v>
      </c>
      <c r="E1608" s="11" t="s">
        <v>2699</v>
      </c>
      <c r="F1608" s="11" t="s">
        <v>2702</v>
      </c>
      <c r="G1608" s="11" t="s">
        <v>67</v>
      </c>
      <c r="H1608" s="11" t="s">
        <v>18</v>
      </c>
    </row>
    <row r="1609" hidden="1" customHeight="1" spans="1:8">
      <c r="A1609" s="11">
        <f ca="1">ROWS(【河南省文物局】:A1609)-1</f>
        <v>21</v>
      </c>
      <c r="B1609" s="11" t="s">
        <v>2703</v>
      </c>
      <c r="C1609" s="11" t="s">
        <v>2704</v>
      </c>
      <c r="D1609" s="11" t="s">
        <v>64</v>
      </c>
      <c r="E1609" s="11" t="s">
        <v>2705</v>
      </c>
      <c r="F1609" s="11" t="s">
        <v>2704</v>
      </c>
      <c r="G1609" s="11" t="s">
        <v>67</v>
      </c>
      <c r="H1609" s="11" t="s">
        <v>18</v>
      </c>
    </row>
    <row r="1610" customHeight="1" spans="1:8">
      <c r="A1610" s="11">
        <f ca="1">ROWS(【河南省文物局】:A1610)-1</f>
        <v>22</v>
      </c>
      <c r="B1610" s="11" t="s">
        <v>2703</v>
      </c>
      <c r="C1610" s="11" t="s">
        <v>2704</v>
      </c>
      <c r="D1610" s="11" t="s">
        <v>64</v>
      </c>
      <c r="E1610" s="11" t="s">
        <v>2705</v>
      </c>
      <c r="F1610" s="11" t="s">
        <v>2706</v>
      </c>
      <c r="G1610" s="11" t="s">
        <v>126</v>
      </c>
      <c r="H1610" s="11" t="s">
        <v>18</v>
      </c>
    </row>
    <row r="1611" hidden="1" customHeight="1" spans="1:8">
      <c r="A1611" s="11">
        <f ca="1">ROWS(【河南省文物局】:A1611)-1</f>
        <v>23</v>
      </c>
      <c r="B1611" s="11" t="s">
        <v>2703</v>
      </c>
      <c r="C1611" s="11" t="s">
        <v>2707</v>
      </c>
      <c r="D1611" s="11" t="s">
        <v>64</v>
      </c>
      <c r="E1611" s="11" t="s">
        <v>2705</v>
      </c>
      <c r="F1611" s="11" t="s">
        <v>2707</v>
      </c>
      <c r="G1611" s="11" t="s">
        <v>520</v>
      </c>
      <c r="H1611" s="11" t="s">
        <v>18</v>
      </c>
    </row>
    <row r="1612" customHeight="1" spans="1:8">
      <c r="A1612" s="11">
        <f ca="1">ROWS(【河南省文物局】:A1612)-1</f>
        <v>24</v>
      </c>
      <c r="B1612" s="11" t="s">
        <v>2708</v>
      </c>
      <c r="C1612" s="11" t="s">
        <v>2709</v>
      </c>
      <c r="D1612" s="11" t="s">
        <v>64</v>
      </c>
      <c r="E1612" s="11" t="s">
        <v>2710</v>
      </c>
      <c r="F1612" s="11" t="s">
        <v>2709</v>
      </c>
      <c r="G1612" s="11" t="s">
        <v>78</v>
      </c>
      <c r="H1612" s="11" t="s">
        <v>18</v>
      </c>
    </row>
    <row r="1613" hidden="1" customHeight="1" spans="1:8">
      <c r="A1613" s="11">
        <f ca="1">ROWS(【河南省文物局】:A1613)-1</f>
        <v>25</v>
      </c>
      <c r="B1613" s="11" t="s">
        <v>2708</v>
      </c>
      <c r="C1613" s="11" t="s">
        <v>2711</v>
      </c>
      <c r="D1613" s="11" t="s">
        <v>64</v>
      </c>
      <c r="E1613" s="11" t="s">
        <v>2710</v>
      </c>
      <c r="F1613" s="11" t="s">
        <v>2711</v>
      </c>
      <c r="G1613" s="11" t="s">
        <v>520</v>
      </c>
      <c r="H1613" s="11" t="s">
        <v>18</v>
      </c>
    </row>
    <row r="1614" hidden="1" customHeight="1" spans="1:8">
      <c r="A1614" s="11">
        <f ca="1">ROWS(【河南省文物局】:A1614)-1</f>
        <v>26</v>
      </c>
      <c r="B1614" s="11" t="s">
        <v>2708</v>
      </c>
      <c r="C1614" s="11" t="s">
        <v>2712</v>
      </c>
      <c r="D1614" s="11" t="s">
        <v>64</v>
      </c>
      <c r="E1614" s="11" t="s">
        <v>2710</v>
      </c>
      <c r="F1614" s="11" t="s">
        <v>2712</v>
      </c>
      <c r="G1614" s="11" t="s">
        <v>67</v>
      </c>
      <c r="H1614" s="11" t="s">
        <v>18</v>
      </c>
    </row>
    <row r="1615" customHeight="1" spans="1:8">
      <c r="A1615" s="11">
        <f ca="1">ROWS(【河南省文物局】:A1615)-1</f>
        <v>27</v>
      </c>
      <c r="B1615" s="11" t="s">
        <v>2708</v>
      </c>
      <c r="C1615" s="11" t="s">
        <v>2712</v>
      </c>
      <c r="D1615" s="11" t="s">
        <v>64</v>
      </c>
      <c r="E1615" s="11" t="s">
        <v>2710</v>
      </c>
      <c r="F1615" s="11" t="s">
        <v>2713</v>
      </c>
      <c r="G1615" s="11" t="s">
        <v>126</v>
      </c>
      <c r="H1615" s="11" t="s">
        <v>18</v>
      </c>
    </row>
    <row r="1616" customHeight="1" spans="1:8">
      <c r="A1616" s="11">
        <f ca="1">ROWS(【河南省文物局】:A1616)-1</f>
        <v>28</v>
      </c>
      <c r="B1616" s="11" t="s">
        <v>2714</v>
      </c>
      <c r="C1616" s="11" t="s">
        <v>2715</v>
      </c>
      <c r="D1616" s="11" t="s">
        <v>64</v>
      </c>
      <c r="E1616" s="11" t="s">
        <v>2716</v>
      </c>
      <c r="F1616" s="11" t="s">
        <v>2715</v>
      </c>
      <c r="G1616" s="11" t="s">
        <v>78</v>
      </c>
      <c r="H1616" s="11" t="s">
        <v>18</v>
      </c>
    </row>
    <row r="1617" hidden="1" customHeight="1" spans="1:8">
      <c r="A1617" s="11">
        <f ca="1">ROWS(【河南省文物局】:A1617)-1</f>
        <v>29</v>
      </c>
      <c r="B1617" s="11" t="s">
        <v>2714</v>
      </c>
      <c r="C1617" s="11" t="s">
        <v>2717</v>
      </c>
      <c r="D1617" s="11" t="s">
        <v>64</v>
      </c>
      <c r="E1617" s="11" t="s">
        <v>2716</v>
      </c>
      <c r="F1617" s="11" t="s">
        <v>2717</v>
      </c>
      <c r="G1617" s="11" t="s">
        <v>520</v>
      </c>
      <c r="H1617" s="11" t="s">
        <v>18</v>
      </c>
    </row>
    <row r="1618" hidden="1" customHeight="1" spans="1:8">
      <c r="A1618" s="11">
        <f ca="1">ROWS(【河南省文物局】:A1618)-1</f>
        <v>30</v>
      </c>
      <c r="B1618" s="11" t="s">
        <v>2714</v>
      </c>
      <c r="C1618" s="11" t="s">
        <v>2718</v>
      </c>
      <c r="D1618" s="11" t="s">
        <v>64</v>
      </c>
      <c r="E1618" s="11" t="s">
        <v>2716</v>
      </c>
      <c r="F1618" s="11" t="s">
        <v>2718</v>
      </c>
      <c r="G1618" s="11" t="s">
        <v>67</v>
      </c>
      <c r="H1618" s="11" t="s">
        <v>18</v>
      </c>
    </row>
    <row r="1619" hidden="1" customHeight="1" spans="1:8">
      <c r="A1619" s="11">
        <f ca="1">ROWS(【河南省文物局】:A1619)-1</f>
        <v>31</v>
      </c>
      <c r="B1619" s="11" t="s">
        <v>2719</v>
      </c>
      <c r="C1619" s="11" t="s">
        <v>2719</v>
      </c>
      <c r="D1619" s="11" t="s">
        <v>64</v>
      </c>
      <c r="E1619" s="11" t="s">
        <v>2720</v>
      </c>
      <c r="F1619" s="11" t="s">
        <v>2719</v>
      </c>
      <c r="G1619" s="11" t="s">
        <v>67</v>
      </c>
      <c r="H1619" s="11" t="s">
        <v>18</v>
      </c>
    </row>
    <row r="1620" hidden="1" customHeight="1" spans="1:8">
      <c r="A1620" s="11">
        <f ca="1">ROWS(【河南省文物局】:A1620)-1</f>
        <v>32</v>
      </c>
      <c r="B1620" s="11" t="s">
        <v>2721</v>
      </c>
      <c r="C1620" s="11" t="s">
        <v>2722</v>
      </c>
      <c r="D1620" s="11" t="s">
        <v>64</v>
      </c>
      <c r="E1620" s="11" t="s">
        <v>2723</v>
      </c>
      <c r="F1620" s="11" t="s">
        <v>2722</v>
      </c>
      <c r="G1620" s="11" t="s">
        <v>67</v>
      </c>
      <c r="H1620" s="11" t="s">
        <v>18</v>
      </c>
    </row>
    <row r="1621" customHeight="1" spans="1:8">
      <c r="A1621" s="11">
        <f ca="1">ROWS(【河南省文物局】:A1621)-1</f>
        <v>33</v>
      </c>
      <c r="B1621" s="11" t="s">
        <v>2721</v>
      </c>
      <c r="C1621" s="11" t="s">
        <v>2722</v>
      </c>
      <c r="D1621" s="11" t="s">
        <v>64</v>
      </c>
      <c r="E1621" s="11" t="s">
        <v>2723</v>
      </c>
      <c r="F1621" s="11" t="s">
        <v>2724</v>
      </c>
      <c r="G1621" s="11" t="s">
        <v>126</v>
      </c>
      <c r="H1621" s="11" t="s">
        <v>18</v>
      </c>
    </row>
    <row r="1622" hidden="1" customHeight="1" spans="1:8">
      <c r="A1622" s="11">
        <f ca="1">ROWS(【河南省文物局】:A1622)-1</f>
        <v>34</v>
      </c>
      <c r="B1622" s="11" t="s">
        <v>2725</v>
      </c>
      <c r="C1622" s="11" t="s">
        <v>2726</v>
      </c>
      <c r="D1622" s="11" t="s">
        <v>64</v>
      </c>
      <c r="E1622" s="11" t="s">
        <v>2727</v>
      </c>
      <c r="F1622" s="11" t="s">
        <v>2728</v>
      </c>
      <c r="G1622" s="11" t="s">
        <v>67</v>
      </c>
      <c r="H1622" s="11" t="s">
        <v>18</v>
      </c>
    </row>
    <row r="1623" hidden="1" customHeight="1" spans="1:8">
      <c r="A1623" s="11">
        <f ca="1">ROWS(【河南省文物局】:A1623)-1</f>
        <v>35</v>
      </c>
      <c r="B1623" s="11" t="s">
        <v>2725</v>
      </c>
      <c r="C1623" s="11" t="s">
        <v>2726</v>
      </c>
      <c r="D1623" s="11" t="s">
        <v>64</v>
      </c>
      <c r="E1623" s="11" t="s">
        <v>2727</v>
      </c>
      <c r="F1623" s="11" t="s">
        <v>2729</v>
      </c>
      <c r="G1623" s="11" t="s">
        <v>67</v>
      </c>
      <c r="H1623" s="11" t="s">
        <v>18</v>
      </c>
    </row>
    <row r="1624" hidden="1" customHeight="1" spans="1:8">
      <c r="A1624" s="11">
        <f ca="1">ROWS(【河南省文物局】:A1624)-1</f>
        <v>36</v>
      </c>
      <c r="B1624" s="11" t="s">
        <v>2725</v>
      </c>
      <c r="C1624" s="11" t="s">
        <v>2726</v>
      </c>
      <c r="D1624" s="11" t="s">
        <v>64</v>
      </c>
      <c r="E1624" s="11" t="s">
        <v>2727</v>
      </c>
      <c r="F1624" s="11" t="s">
        <v>2730</v>
      </c>
      <c r="G1624" s="11" t="s">
        <v>67</v>
      </c>
      <c r="H1624" s="11" t="s">
        <v>18</v>
      </c>
    </row>
    <row r="1625" hidden="1" customHeight="1" spans="1:8">
      <c r="A1625" s="11">
        <f ca="1">ROWS(【河南省文物局】:A1625)-1</f>
        <v>37</v>
      </c>
      <c r="B1625" s="11" t="s">
        <v>2725</v>
      </c>
      <c r="C1625" s="11" t="s">
        <v>2726</v>
      </c>
      <c r="D1625" s="11" t="s">
        <v>64</v>
      </c>
      <c r="E1625" s="11" t="s">
        <v>2727</v>
      </c>
      <c r="F1625" s="11" t="s">
        <v>2731</v>
      </c>
      <c r="G1625" s="11" t="s">
        <v>67</v>
      </c>
      <c r="H1625" s="11" t="s">
        <v>18</v>
      </c>
    </row>
    <row r="1626" hidden="1" customHeight="1" spans="1:8">
      <c r="A1626" s="11">
        <f ca="1">ROWS(【河南省文物局】:A1626)-1</f>
        <v>38</v>
      </c>
      <c r="B1626" s="11" t="s">
        <v>2725</v>
      </c>
      <c r="C1626" s="11" t="s">
        <v>2726</v>
      </c>
      <c r="D1626" s="11" t="s">
        <v>64</v>
      </c>
      <c r="E1626" s="11" t="s">
        <v>2727</v>
      </c>
      <c r="F1626" s="11" t="s">
        <v>2732</v>
      </c>
      <c r="G1626" s="11" t="s">
        <v>67</v>
      </c>
      <c r="H1626" s="11" t="s">
        <v>18</v>
      </c>
    </row>
    <row r="1627" hidden="1" customHeight="1" spans="1:8">
      <c r="A1627" s="11">
        <f ca="1">ROWS(【河南省文物局】:A1627)-1</f>
        <v>39</v>
      </c>
      <c r="B1627" s="11" t="s">
        <v>2725</v>
      </c>
      <c r="C1627" s="11" t="s">
        <v>2726</v>
      </c>
      <c r="D1627" s="11" t="s">
        <v>64</v>
      </c>
      <c r="E1627" s="11" t="s">
        <v>2727</v>
      </c>
      <c r="F1627" s="11" t="s">
        <v>2733</v>
      </c>
      <c r="G1627" s="11" t="s">
        <v>67</v>
      </c>
      <c r="H1627" s="11" t="s">
        <v>18</v>
      </c>
    </row>
    <row r="1628" hidden="1" customHeight="1" spans="1:8">
      <c r="A1628" s="11">
        <f ca="1">ROWS(【河南省文物局】:A1628)-1</f>
        <v>40</v>
      </c>
      <c r="B1628" s="11" t="s">
        <v>2725</v>
      </c>
      <c r="C1628" s="11" t="s">
        <v>2726</v>
      </c>
      <c r="D1628" s="11" t="s">
        <v>64</v>
      </c>
      <c r="E1628" s="11" t="s">
        <v>2727</v>
      </c>
      <c r="F1628" s="11" t="s">
        <v>2734</v>
      </c>
      <c r="G1628" s="11" t="s">
        <v>67</v>
      </c>
      <c r="H1628" s="11" t="s">
        <v>18</v>
      </c>
    </row>
    <row r="1629" hidden="1" customHeight="1" spans="1:8">
      <c r="A1629" s="11">
        <f ca="1">ROWS(【河南省文物局】:A1629)-1</f>
        <v>41</v>
      </c>
      <c r="B1629" s="11" t="s">
        <v>2725</v>
      </c>
      <c r="C1629" s="11" t="s">
        <v>2726</v>
      </c>
      <c r="D1629" s="11" t="s">
        <v>64</v>
      </c>
      <c r="E1629" s="11" t="s">
        <v>2727</v>
      </c>
      <c r="F1629" s="11" t="s">
        <v>2735</v>
      </c>
      <c r="G1629" s="11" t="s">
        <v>67</v>
      </c>
      <c r="H1629" s="11" t="s">
        <v>18</v>
      </c>
    </row>
    <row r="1630" hidden="1" customHeight="1" spans="1:8">
      <c r="A1630" s="11">
        <f ca="1">ROWS(【河南省文物局】:A1630)-1</f>
        <v>42</v>
      </c>
      <c r="B1630" s="11" t="s">
        <v>2725</v>
      </c>
      <c r="C1630" s="11" t="s">
        <v>2726</v>
      </c>
      <c r="D1630" s="11" t="s">
        <v>64</v>
      </c>
      <c r="E1630" s="11" t="s">
        <v>2727</v>
      </c>
      <c r="F1630" s="11" t="s">
        <v>2736</v>
      </c>
      <c r="G1630" s="11" t="s">
        <v>67</v>
      </c>
      <c r="H1630" s="11" t="s">
        <v>18</v>
      </c>
    </row>
    <row r="1631" hidden="1" customHeight="1" spans="1:8">
      <c r="A1631" s="11">
        <f ca="1">ROWS(【河南省文物局】:A1631)-1</f>
        <v>43</v>
      </c>
      <c r="B1631" s="11" t="s">
        <v>2725</v>
      </c>
      <c r="C1631" s="11" t="s">
        <v>2726</v>
      </c>
      <c r="D1631" s="11" t="s">
        <v>64</v>
      </c>
      <c r="E1631" s="11" t="s">
        <v>2727</v>
      </c>
      <c r="F1631" s="11" t="s">
        <v>2737</v>
      </c>
      <c r="G1631" s="11" t="s">
        <v>67</v>
      </c>
      <c r="H1631" s="11" t="s">
        <v>18</v>
      </c>
    </row>
    <row r="1632" hidden="1" customHeight="1" spans="1:8">
      <c r="A1632" s="11">
        <f ca="1">ROWS(【河南省文物局】:A1632)-1</f>
        <v>44</v>
      </c>
      <c r="B1632" s="11" t="s">
        <v>2725</v>
      </c>
      <c r="C1632" s="11" t="s">
        <v>2726</v>
      </c>
      <c r="D1632" s="11" t="s">
        <v>64</v>
      </c>
      <c r="E1632" s="11" t="s">
        <v>2727</v>
      </c>
      <c r="F1632" s="11" t="s">
        <v>2738</v>
      </c>
      <c r="G1632" s="11" t="s">
        <v>67</v>
      </c>
      <c r="H1632" s="11" t="s">
        <v>18</v>
      </c>
    </row>
    <row r="1633" hidden="1" customHeight="1" spans="1:8">
      <c r="A1633" s="11">
        <f ca="1">ROWS(【河南省文物局】:A1633)-1</f>
        <v>45</v>
      </c>
      <c r="B1633" s="11" t="s">
        <v>2725</v>
      </c>
      <c r="C1633" s="11" t="s">
        <v>2726</v>
      </c>
      <c r="D1633" s="11" t="s">
        <v>64</v>
      </c>
      <c r="E1633" s="11" t="s">
        <v>2727</v>
      </c>
      <c r="F1633" s="11" t="s">
        <v>2739</v>
      </c>
      <c r="G1633" s="11" t="s">
        <v>67</v>
      </c>
      <c r="H1633" s="11" t="s">
        <v>18</v>
      </c>
    </row>
    <row r="1634" hidden="1" customHeight="1" spans="1:8">
      <c r="A1634" s="11">
        <f ca="1">ROWS(【河南省文物局】:A1634)-1</f>
        <v>46</v>
      </c>
      <c r="B1634" s="11" t="s">
        <v>2725</v>
      </c>
      <c r="C1634" s="11" t="s">
        <v>2726</v>
      </c>
      <c r="D1634" s="11" t="s">
        <v>64</v>
      </c>
      <c r="E1634" s="11" t="s">
        <v>2727</v>
      </c>
      <c r="F1634" s="11" t="s">
        <v>2740</v>
      </c>
      <c r="G1634" s="11" t="s">
        <v>67</v>
      </c>
      <c r="H1634" s="11" t="s">
        <v>18</v>
      </c>
    </row>
    <row r="1635" hidden="1" customHeight="1" spans="1:8">
      <c r="A1635" s="11">
        <f ca="1">ROWS(【河南省文物局】:A1635)-1</f>
        <v>47</v>
      </c>
      <c r="B1635" s="11" t="s">
        <v>2725</v>
      </c>
      <c r="C1635" s="11" t="s">
        <v>2726</v>
      </c>
      <c r="D1635" s="11" t="s">
        <v>64</v>
      </c>
      <c r="E1635" s="11" t="s">
        <v>2727</v>
      </c>
      <c r="F1635" s="11" t="s">
        <v>2741</v>
      </c>
      <c r="G1635" s="11" t="s">
        <v>67</v>
      </c>
      <c r="H1635" s="11" t="s">
        <v>18</v>
      </c>
    </row>
    <row r="1636" hidden="1" customHeight="1" spans="1:8">
      <c r="A1636" s="11">
        <f ca="1">ROWS(【河南省文物局】:A1636)-1</f>
        <v>48</v>
      </c>
      <c r="B1636" s="11" t="s">
        <v>2725</v>
      </c>
      <c r="C1636" s="11" t="s">
        <v>2726</v>
      </c>
      <c r="D1636" s="11" t="s">
        <v>64</v>
      </c>
      <c r="E1636" s="11" t="s">
        <v>2727</v>
      </c>
      <c r="F1636" s="11" t="s">
        <v>2742</v>
      </c>
      <c r="G1636" s="11" t="s">
        <v>67</v>
      </c>
      <c r="H1636" s="11" t="s">
        <v>18</v>
      </c>
    </row>
    <row r="1637" hidden="1" customHeight="1" spans="1:8">
      <c r="A1637" s="11">
        <f ca="1">ROWS(【河南省文物局】:A1637)-1</f>
        <v>49</v>
      </c>
      <c r="B1637" s="11" t="s">
        <v>2725</v>
      </c>
      <c r="C1637" s="11" t="s">
        <v>2726</v>
      </c>
      <c r="D1637" s="11" t="s">
        <v>64</v>
      </c>
      <c r="E1637" s="11" t="s">
        <v>2727</v>
      </c>
      <c r="F1637" s="11" t="s">
        <v>2743</v>
      </c>
      <c r="G1637" s="11" t="s">
        <v>67</v>
      </c>
      <c r="H1637" s="11" t="s">
        <v>18</v>
      </c>
    </row>
    <row r="1638" hidden="1" customHeight="1" spans="1:8">
      <c r="A1638" s="11">
        <f ca="1">ROWS(【河南省文物局】:A1638)-1</f>
        <v>50</v>
      </c>
      <c r="B1638" s="11" t="s">
        <v>2725</v>
      </c>
      <c r="C1638" s="11" t="s">
        <v>2726</v>
      </c>
      <c r="D1638" s="11" t="s">
        <v>64</v>
      </c>
      <c r="E1638" s="11" t="s">
        <v>2727</v>
      </c>
      <c r="F1638" s="11" t="s">
        <v>2744</v>
      </c>
      <c r="G1638" s="11" t="s">
        <v>67</v>
      </c>
      <c r="H1638" s="11" t="s">
        <v>18</v>
      </c>
    </row>
    <row r="1639" hidden="1" customHeight="1" spans="1:8">
      <c r="A1639" s="11">
        <f ca="1">ROWS(【河南省文物局】:A1639)-1</f>
        <v>51</v>
      </c>
      <c r="B1639" s="11" t="s">
        <v>2725</v>
      </c>
      <c r="C1639" s="11" t="s">
        <v>2726</v>
      </c>
      <c r="D1639" s="11" t="s">
        <v>64</v>
      </c>
      <c r="E1639" s="11" t="s">
        <v>2727</v>
      </c>
      <c r="F1639" s="11" t="s">
        <v>2745</v>
      </c>
      <c r="G1639" s="11" t="s">
        <v>67</v>
      </c>
      <c r="H1639" s="11" t="s">
        <v>18</v>
      </c>
    </row>
    <row r="1640" hidden="1" customHeight="1" spans="1:8">
      <c r="A1640" s="11">
        <f ca="1">ROWS(【河南省文物局】:A1640)-1</f>
        <v>52</v>
      </c>
      <c r="B1640" s="11" t="s">
        <v>2725</v>
      </c>
      <c r="C1640" s="11" t="s">
        <v>2726</v>
      </c>
      <c r="D1640" s="11" t="s">
        <v>64</v>
      </c>
      <c r="E1640" s="11" t="s">
        <v>2727</v>
      </c>
      <c r="F1640" s="11" t="s">
        <v>2746</v>
      </c>
      <c r="G1640" s="11" t="s">
        <v>67</v>
      </c>
      <c r="H1640" s="11" t="s">
        <v>18</v>
      </c>
    </row>
    <row r="1641" hidden="1" customHeight="1" spans="1:8">
      <c r="A1641" s="11">
        <f ca="1">ROWS(【河南省文物局】:A1641)-1</f>
        <v>53</v>
      </c>
      <c r="B1641" s="11" t="s">
        <v>2725</v>
      </c>
      <c r="C1641" s="11" t="s">
        <v>2726</v>
      </c>
      <c r="D1641" s="11" t="s">
        <v>64</v>
      </c>
      <c r="E1641" s="11" t="s">
        <v>2727</v>
      </c>
      <c r="F1641" s="11" t="s">
        <v>2747</v>
      </c>
      <c r="G1641" s="11" t="s">
        <v>67</v>
      </c>
      <c r="H1641" s="11" t="s">
        <v>18</v>
      </c>
    </row>
    <row r="1642" hidden="1" customHeight="1" spans="1:8">
      <c r="A1642" s="11">
        <f ca="1">ROWS(【河南省文物局】:A1642)-1</f>
        <v>54</v>
      </c>
      <c r="B1642" s="11" t="s">
        <v>2725</v>
      </c>
      <c r="C1642" s="11" t="s">
        <v>2726</v>
      </c>
      <c r="D1642" s="11" t="s">
        <v>64</v>
      </c>
      <c r="E1642" s="11" t="s">
        <v>2727</v>
      </c>
      <c r="F1642" s="11" t="s">
        <v>2748</v>
      </c>
      <c r="G1642" s="11" t="s">
        <v>67</v>
      </c>
      <c r="H1642" s="11" t="s">
        <v>18</v>
      </c>
    </row>
    <row r="1643" hidden="1" customHeight="1" spans="1:8">
      <c r="A1643" s="11">
        <f ca="1">ROWS(【河南省文物局】:A1643)-1</f>
        <v>55</v>
      </c>
      <c r="B1643" s="11" t="s">
        <v>2749</v>
      </c>
      <c r="C1643" s="11" t="s">
        <v>2749</v>
      </c>
      <c r="D1643" s="11" t="s">
        <v>64</v>
      </c>
      <c r="E1643" s="11" t="s">
        <v>2750</v>
      </c>
      <c r="F1643" s="11" t="s">
        <v>2749</v>
      </c>
      <c r="G1643" s="11" t="s">
        <v>67</v>
      </c>
      <c r="H1643" s="11" t="s">
        <v>18</v>
      </c>
    </row>
    <row r="1644" hidden="1" customHeight="1" spans="1:8">
      <c r="A1644" s="11">
        <f ca="1">ROWS(【河南省文物局】:A1644)-1</f>
        <v>56</v>
      </c>
      <c r="B1644" s="11" t="s">
        <v>2751</v>
      </c>
      <c r="C1644" s="11" t="s">
        <v>2751</v>
      </c>
      <c r="D1644" s="11" t="s">
        <v>64</v>
      </c>
      <c r="E1644" s="11" t="s">
        <v>2752</v>
      </c>
      <c r="F1644" s="11" t="s">
        <v>2753</v>
      </c>
      <c r="G1644" s="11" t="s">
        <v>67</v>
      </c>
      <c r="H1644" s="11" t="s">
        <v>18</v>
      </c>
    </row>
    <row r="1645" hidden="1" customHeight="1" spans="1:8">
      <c r="A1645" s="11">
        <f ca="1">ROWS(【河南省文物局】:A1645)-1</f>
        <v>57</v>
      </c>
      <c r="B1645" s="11" t="s">
        <v>2751</v>
      </c>
      <c r="C1645" s="11" t="s">
        <v>2751</v>
      </c>
      <c r="D1645" s="11" t="s">
        <v>64</v>
      </c>
      <c r="E1645" s="11" t="s">
        <v>2752</v>
      </c>
      <c r="F1645" s="11" t="s">
        <v>2754</v>
      </c>
      <c r="G1645" s="11" t="s">
        <v>67</v>
      </c>
      <c r="H1645" s="11" t="s">
        <v>18</v>
      </c>
    </row>
    <row r="1646" hidden="1" customHeight="1" spans="1:8">
      <c r="A1646" s="11">
        <f ca="1">ROWS(【河南省文物局】:A1646)-1</f>
        <v>58</v>
      </c>
      <c r="B1646" s="11" t="s">
        <v>2751</v>
      </c>
      <c r="C1646" s="11" t="s">
        <v>2751</v>
      </c>
      <c r="D1646" s="11" t="s">
        <v>64</v>
      </c>
      <c r="E1646" s="11" t="s">
        <v>2752</v>
      </c>
      <c r="F1646" s="11" t="s">
        <v>2755</v>
      </c>
      <c r="G1646" s="11" t="s">
        <v>67</v>
      </c>
      <c r="H1646" s="11" t="s">
        <v>18</v>
      </c>
    </row>
    <row r="1647" hidden="1" customHeight="1" spans="1:8">
      <c r="A1647" s="11">
        <f ca="1">ROWS(【河南省文物局】:A1647)-1</f>
        <v>59</v>
      </c>
      <c r="B1647" s="11" t="s">
        <v>2751</v>
      </c>
      <c r="C1647" s="11" t="s">
        <v>2751</v>
      </c>
      <c r="D1647" s="11" t="s">
        <v>64</v>
      </c>
      <c r="E1647" s="11" t="s">
        <v>2752</v>
      </c>
      <c r="F1647" s="11" t="s">
        <v>2756</v>
      </c>
      <c r="G1647" s="11" t="s">
        <v>67</v>
      </c>
      <c r="H1647" s="11" t="s">
        <v>18</v>
      </c>
    </row>
    <row r="1648" hidden="1" customHeight="1" spans="1:8">
      <c r="A1648" s="11">
        <f ca="1">ROWS(【河南省文物局】:A1648)-1</f>
        <v>60</v>
      </c>
      <c r="B1648" s="11" t="s">
        <v>2751</v>
      </c>
      <c r="C1648" s="11" t="s">
        <v>2751</v>
      </c>
      <c r="D1648" s="11" t="s">
        <v>64</v>
      </c>
      <c r="E1648" s="11" t="s">
        <v>2752</v>
      </c>
      <c r="F1648" s="11" t="s">
        <v>2757</v>
      </c>
      <c r="G1648" s="11" t="s">
        <v>67</v>
      </c>
      <c r="H1648" s="11" t="s">
        <v>18</v>
      </c>
    </row>
    <row r="1649" hidden="1" customHeight="1" spans="1:8">
      <c r="A1649" s="11">
        <f ca="1">ROWS(【河南省文物局】:A1649)-1</f>
        <v>61</v>
      </c>
      <c r="B1649" s="11" t="s">
        <v>2758</v>
      </c>
      <c r="C1649" s="11" t="s">
        <v>2758</v>
      </c>
      <c r="D1649" s="11" t="s">
        <v>64</v>
      </c>
      <c r="E1649" s="11" t="s">
        <v>2759</v>
      </c>
      <c r="F1649" s="11" t="s">
        <v>2758</v>
      </c>
      <c r="G1649" s="11" t="s">
        <v>67</v>
      </c>
      <c r="H1649" s="11" t="s">
        <v>18</v>
      </c>
    </row>
    <row r="1650" hidden="1" customHeight="1" spans="1:8">
      <c r="A1650" s="11">
        <f ca="1">ROWS(【河南省文物局】:A1650)-1</f>
        <v>62</v>
      </c>
      <c r="B1650" s="11" t="s">
        <v>2760</v>
      </c>
      <c r="C1650" s="11" t="s">
        <v>2760</v>
      </c>
      <c r="D1650" s="11" t="s">
        <v>64</v>
      </c>
      <c r="E1650" s="11" t="s">
        <v>2761</v>
      </c>
      <c r="F1650" s="11" t="s">
        <v>2760</v>
      </c>
      <c r="G1650" s="11" t="s">
        <v>67</v>
      </c>
      <c r="H1650" s="11" t="s">
        <v>18</v>
      </c>
    </row>
    <row r="1651" hidden="1" customHeight="1" spans="1:8">
      <c r="A1651" s="11">
        <f ca="1">ROWS(【河南省文物局】:A1651)-1</f>
        <v>63</v>
      </c>
      <c r="B1651" s="11" t="s">
        <v>2762</v>
      </c>
      <c r="C1651" s="11" t="s">
        <v>2762</v>
      </c>
      <c r="D1651" s="11" t="s">
        <v>64</v>
      </c>
      <c r="E1651" s="11" t="s">
        <v>2763</v>
      </c>
      <c r="F1651" s="11" t="s">
        <v>2764</v>
      </c>
      <c r="G1651" s="11" t="s">
        <v>67</v>
      </c>
      <c r="H1651" s="11" t="s">
        <v>18</v>
      </c>
    </row>
    <row r="1652" customHeight="1" spans="1:8">
      <c r="A1652" s="11">
        <f ca="1">ROWS(【河南省文物局】:A1652)-1</f>
        <v>64</v>
      </c>
      <c r="B1652" s="11" t="s">
        <v>2762</v>
      </c>
      <c r="C1652" s="11" t="s">
        <v>2762</v>
      </c>
      <c r="D1652" s="11" t="s">
        <v>64</v>
      </c>
      <c r="E1652" s="11" t="s">
        <v>2763</v>
      </c>
      <c r="F1652" s="11" t="s">
        <v>2765</v>
      </c>
      <c r="G1652" s="11" t="s">
        <v>126</v>
      </c>
      <c r="H1652" s="11" t="s">
        <v>18</v>
      </c>
    </row>
    <row r="1653" hidden="1" customHeight="1" spans="1:8">
      <c r="A1653" s="11">
        <f ca="1">ROWS(【河南省文物局】:A1653)-1</f>
        <v>65</v>
      </c>
      <c r="B1653" s="11" t="s">
        <v>2762</v>
      </c>
      <c r="C1653" s="11" t="s">
        <v>2762</v>
      </c>
      <c r="D1653" s="11" t="s">
        <v>64</v>
      </c>
      <c r="E1653" s="11" t="s">
        <v>2766</v>
      </c>
      <c r="F1653" s="11" t="s">
        <v>2767</v>
      </c>
      <c r="G1653" s="11" t="s">
        <v>67</v>
      </c>
      <c r="H1653" s="11" t="s">
        <v>18</v>
      </c>
    </row>
    <row r="1654" customHeight="1" spans="1:8">
      <c r="A1654" s="11">
        <f ca="1">ROWS(【河南省文物局】:A1654)-1</f>
        <v>66</v>
      </c>
      <c r="B1654" s="11" t="s">
        <v>2762</v>
      </c>
      <c r="C1654" s="11" t="s">
        <v>2762</v>
      </c>
      <c r="D1654" s="11" t="s">
        <v>64</v>
      </c>
      <c r="E1654" s="11" t="s">
        <v>2766</v>
      </c>
      <c r="F1654" s="11" t="s">
        <v>2768</v>
      </c>
      <c r="G1654" s="11" t="s">
        <v>126</v>
      </c>
      <c r="H1654" s="11" t="s">
        <v>18</v>
      </c>
    </row>
    <row r="1655" customHeight="1" spans="1:8">
      <c r="A1655" s="11">
        <f ca="1">ROWS(【河南省文物局】:A1655)-1</f>
        <v>67</v>
      </c>
      <c r="B1655" s="11" t="s">
        <v>2769</v>
      </c>
      <c r="C1655" s="11" t="s">
        <v>2769</v>
      </c>
      <c r="D1655" s="11" t="s">
        <v>87</v>
      </c>
      <c r="E1655" s="11" t="s">
        <v>2770</v>
      </c>
      <c r="F1655" s="11" t="s">
        <v>2771</v>
      </c>
      <c r="G1655" s="11" t="s">
        <v>89</v>
      </c>
      <c r="H1655" s="11" t="s">
        <v>18</v>
      </c>
    </row>
    <row r="1656" hidden="1" customHeight="1" spans="1:8">
      <c r="A1656" s="11">
        <f ca="1">ROWS(【河南省文物局】:A1656)-1</f>
        <v>68</v>
      </c>
      <c r="B1656" s="11" t="s">
        <v>2769</v>
      </c>
      <c r="C1656" s="11" t="s">
        <v>2769</v>
      </c>
      <c r="D1656" s="11" t="s">
        <v>87</v>
      </c>
      <c r="E1656" s="11" t="s">
        <v>2770</v>
      </c>
      <c r="F1656" s="11" t="s">
        <v>2772</v>
      </c>
      <c r="G1656" s="11" t="s">
        <v>67</v>
      </c>
      <c r="H1656" s="11" t="s">
        <v>18</v>
      </c>
    </row>
    <row r="1657" customHeight="1" spans="1:8">
      <c r="A1657" s="11">
        <f ca="1">ROWS(【河南省文物局】:A1657)-1</f>
        <v>69</v>
      </c>
      <c r="B1657" s="11" t="s">
        <v>2769</v>
      </c>
      <c r="C1657" s="11" t="s">
        <v>2769</v>
      </c>
      <c r="D1657" s="11" t="s">
        <v>87</v>
      </c>
      <c r="E1657" s="11" t="s">
        <v>2770</v>
      </c>
      <c r="F1657" s="11" t="s">
        <v>2773</v>
      </c>
      <c r="G1657" s="11" t="s">
        <v>126</v>
      </c>
      <c r="H1657" s="11" t="s">
        <v>18</v>
      </c>
    </row>
    <row r="1658" hidden="1" customHeight="1" spans="1:8">
      <c r="A1658" s="11">
        <f ca="1">ROWS(【河南省文物局】:A1658)-1</f>
        <v>70</v>
      </c>
      <c r="B1658" s="11" t="s">
        <v>2769</v>
      </c>
      <c r="C1658" s="11" t="s">
        <v>2769</v>
      </c>
      <c r="D1658" s="11" t="s">
        <v>87</v>
      </c>
      <c r="E1658" s="11" t="s">
        <v>2770</v>
      </c>
      <c r="F1658" s="11" t="s">
        <v>2774</v>
      </c>
      <c r="G1658" s="11" t="s">
        <v>67</v>
      </c>
      <c r="H1658" s="11" t="s">
        <v>18</v>
      </c>
    </row>
    <row r="1659" hidden="1" customHeight="1" spans="1:8">
      <c r="A1659" s="11">
        <f ca="1">ROWS(【河南省文物局】:A1659)-1</f>
        <v>71</v>
      </c>
      <c r="B1659" s="11" t="s">
        <v>2775</v>
      </c>
      <c r="C1659" s="11" t="s">
        <v>2775</v>
      </c>
      <c r="D1659" s="11" t="s">
        <v>98</v>
      </c>
      <c r="E1659" s="11" t="s">
        <v>2776</v>
      </c>
      <c r="F1659" s="11" t="s">
        <v>2777</v>
      </c>
      <c r="G1659" s="11" t="s">
        <v>67</v>
      </c>
      <c r="H1659" s="11" t="s">
        <v>18</v>
      </c>
    </row>
    <row r="1660" hidden="1" customHeight="1" spans="1:8">
      <c r="A1660" s="11">
        <f ca="1">ROWS(【河南省文物局】:A1660)-1</f>
        <v>72</v>
      </c>
      <c r="B1660" s="11" t="s">
        <v>2778</v>
      </c>
      <c r="C1660" s="11" t="s">
        <v>2778</v>
      </c>
      <c r="D1660" s="11" t="s">
        <v>1323</v>
      </c>
      <c r="E1660" s="11" t="s">
        <v>2779</v>
      </c>
      <c r="F1660" s="11" t="s">
        <v>2778</v>
      </c>
      <c r="G1660" s="11" t="s">
        <v>67</v>
      </c>
      <c r="H1660" s="11" t="s">
        <v>18</v>
      </c>
    </row>
    <row r="1661" hidden="1" customHeight="1" spans="1:8">
      <c r="A1661" s="11">
        <f ca="1">ROWS(【河南省文物局】:A1661)-1</f>
        <v>73</v>
      </c>
      <c r="B1661" s="11" t="s">
        <v>2780</v>
      </c>
      <c r="C1661" s="11" t="s">
        <v>2780</v>
      </c>
      <c r="D1661" s="11" t="s">
        <v>1323</v>
      </c>
      <c r="E1661" s="11" t="s">
        <v>2781</v>
      </c>
      <c r="F1661" s="11" t="s">
        <v>2780</v>
      </c>
      <c r="G1661" s="11" t="s">
        <v>67</v>
      </c>
      <c r="H1661" s="11" t="s">
        <v>18</v>
      </c>
    </row>
    <row r="1662" hidden="1" customHeight="1" spans="1:8">
      <c r="A1662" s="11">
        <f ca="1">ROWS(【河南省文物局】:A1662)-1</f>
        <v>74</v>
      </c>
      <c r="B1662" s="11" t="s">
        <v>2782</v>
      </c>
      <c r="C1662" s="11" t="s">
        <v>2782</v>
      </c>
      <c r="D1662" s="11" t="s">
        <v>1323</v>
      </c>
      <c r="E1662" s="11" t="s">
        <v>2783</v>
      </c>
      <c r="F1662" s="11" t="s">
        <v>2782</v>
      </c>
      <c r="G1662" s="11" t="s">
        <v>67</v>
      </c>
      <c r="H1662" s="11" t="s">
        <v>18</v>
      </c>
    </row>
    <row r="1663" hidden="1" customHeight="1" spans="1:8">
      <c r="A1663" s="11">
        <f ca="1">ROWS(【河南省文物局】:A1663)-1</f>
        <v>75</v>
      </c>
      <c r="B1663" s="11" t="s">
        <v>2784</v>
      </c>
      <c r="C1663" s="11" t="s">
        <v>2784</v>
      </c>
      <c r="D1663" s="11" t="s">
        <v>1323</v>
      </c>
      <c r="E1663" s="11" t="s">
        <v>2785</v>
      </c>
      <c r="F1663" s="11" t="s">
        <v>2784</v>
      </c>
      <c r="G1663" s="11" t="s">
        <v>67</v>
      </c>
      <c r="H1663" s="11" t="s">
        <v>18</v>
      </c>
    </row>
    <row r="1664" hidden="1" customHeight="1" spans="1:8">
      <c r="A1664" s="11">
        <f ca="1">ROWS(【河南省文物局】:A1664)-1</f>
        <v>76</v>
      </c>
      <c r="B1664" s="11" t="s">
        <v>2786</v>
      </c>
      <c r="C1664" s="11" t="s">
        <v>2786</v>
      </c>
      <c r="D1664" s="11" t="s">
        <v>98</v>
      </c>
      <c r="E1664" s="11" t="s">
        <v>2787</v>
      </c>
      <c r="F1664" s="11" t="s">
        <v>2786</v>
      </c>
      <c r="G1664" s="11" t="s">
        <v>67</v>
      </c>
      <c r="H1664" s="11" t="s">
        <v>18</v>
      </c>
    </row>
    <row r="1665" customHeight="1" spans="1:8">
      <c r="A1665" s="11">
        <f ca="1">ROWS(【河南省文物局】:A1665)-1</f>
        <v>77</v>
      </c>
      <c r="B1665" s="11" t="s">
        <v>2786</v>
      </c>
      <c r="C1665" s="11" t="s">
        <v>2786</v>
      </c>
      <c r="D1665" s="11" t="s">
        <v>98</v>
      </c>
      <c r="E1665" s="11" t="s">
        <v>2787</v>
      </c>
      <c r="F1665" s="11" t="s">
        <v>2788</v>
      </c>
      <c r="G1665" s="11" t="s">
        <v>126</v>
      </c>
      <c r="H1665" s="11" t="s">
        <v>18</v>
      </c>
    </row>
    <row r="1666" hidden="1" customHeight="1" spans="1:8">
      <c r="A1666" s="11">
        <f ca="1">ROWS(【河南省文物局】:A1666)-1</f>
        <v>78</v>
      </c>
      <c r="B1666" s="11" t="s">
        <v>2789</v>
      </c>
      <c r="C1666" s="11" t="s">
        <v>2789</v>
      </c>
      <c r="D1666" s="11" t="s">
        <v>98</v>
      </c>
      <c r="E1666" s="11" t="s">
        <v>2790</v>
      </c>
      <c r="F1666" s="11" t="s">
        <v>2791</v>
      </c>
      <c r="G1666" s="11" t="s">
        <v>520</v>
      </c>
      <c r="H1666" s="11" t="s">
        <v>18</v>
      </c>
    </row>
    <row r="1667" hidden="1" customHeight="1" spans="1:8">
      <c r="A1667" s="11">
        <f ca="1">ROWS(【河南省文物局】:A1667)-1</f>
        <v>79</v>
      </c>
      <c r="B1667" s="11" t="s">
        <v>2789</v>
      </c>
      <c r="C1667" s="11" t="s">
        <v>2789</v>
      </c>
      <c r="D1667" s="11" t="s">
        <v>98</v>
      </c>
      <c r="E1667" s="11" t="s">
        <v>2790</v>
      </c>
      <c r="F1667" s="11" t="s">
        <v>2789</v>
      </c>
      <c r="G1667" s="11" t="s">
        <v>67</v>
      </c>
      <c r="H1667" s="11" t="s">
        <v>18</v>
      </c>
    </row>
    <row r="1668" hidden="1" customHeight="1" spans="1:8">
      <c r="A1668" s="11">
        <f ca="1">ROWS(【河南省文物局】:A1668)-1</f>
        <v>80</v>
      </c>
      <c r="B1668" s="11" t="s">
        <v>2792</v>
      </c>
      <c r="C1668" s="11" t="s">
        <v>2793</v>
      </c>
      <c r="D1668" s="11" t="s">
        <v>98</v>
      </c>
      <c r="E1668" s="11" t="s">
        <v>2794</v>
      </c>
      <c r="F1668" s="11" t="s">
        <v>2795</v>
      </c>
      <c r="G1668" s="11" t="s">
        <v>67</v>
      </c>
      <c r="H1668" s="11" t="s">
        <v>18</v>
      </c>
    </row>
    <row r="1669" hidden="1" customHeight="1" spans="1:8">
      <c r="A1669" s="11">
        <f ca="1">ROWS(【河南省文物局】:A1669)-1</f>
        <v>81</v>
      </c>
      <c r="B1669" s="11" t="s">
        <v>2792</v>
      </c>
      <c r="C1669" s="11" t="s">
        <v>2793</v>
      </c>
      <c r="D1669" s="11" t="s">
        <v>98</v>
      </c>
      <c r="E1669" s="11" t="s">
        <v>2794</v>
      </c>
      <c r="F1669" s="11" t="s">
        <v>2796</v>
      </c>
      <c r="G1669" s="11" t="s">
        <v>67</v>
      </c>
      <c r="H1669" s="11" t="s">
        <v>18</v>
      </c>
    </row>
    <row r="1670" hidden="1" customHeight="1" spans="1:8">
      <c r="A1670" s="11">
        <f ca="1">ROWS(【河南省文物局】:A1670)-1</f>
        <v>82</v>
      </c>
      <c r="B1670" s="11" t="s">
        <v>2792</v>
      </c>
      <c r="C1670" s="11" t="s">
        <v>2797</v>
      </c>
      <c r="D1670" s="11" t="s">
        <v>98</v>
      </c>
      <c r="E1670" s="11" t="s">
        <v>2794</v>
      </c>
      <c r="F1670" s="11" t="s">
        <v>2797</v>
      </c>
      <c r="G1670" s="11" t="s">
        <v>67</v>
      </c>
      <c r="H1670" s="11" t="s">
        <v>18</v>
      </c>
    </row>
    <row r="1671" customHeight="1" spans="1:8">
      <c r="A1671" s="11">
        <f ca="1">ROWS(【河南省文物局】:A1671)-1</f>
        <v>83</v>
      </c>
      <c r="B1671" s="11" t="s">
        <v>2798</v>
      </c>
      <c r="C1671" s="11" t="s">
        <v>2798</v>
      </c>
      <c r="D1671" s="11" t="s">
        <v>98</v>
      </c>
      <c r="E1671" s="11" t="s">
        <v>2799</v>
      </c>
      <c r="F1671" s="11" t="s">
        <v>2798</v>
      </c>
      <c r="G1671" s="11" t="s">
        <v>89</v>
      </c>
      <c r="H1671" s="11" t="s">
        <v>18</v>
      </c>
    </row>
    <row r="1672" hidden="1" customHeight="1" spans="1:8">
      <c r="A1672" s="11">
        <f ca="1">ROWS(【河南省文物局】:A1672)-1</f>
        <v>84</v>
      </c>
      <c r="B1672" s="11" t="s">
        <v>2800</v>
      </c>
      <c r="C1672" s="11" t="s">
        <v>2800</v>
      </c>
      <c r="D1672" s="11" t="s">
        <v>98</v>
      </c>
      <c r="E1672" s="11" t="s">
        <v>2801</v>
      </c>
      <c r="F1672" s="11" t="s">
        <v>2802</v>
      </c>
      <c r="G1672" s="11" t="s">
        <v>67</v>
      </c>
      <c r="H1672" s="11" t="s">
        <v>18</v>
      </c>
    </row>
    <row r="1673" hidden="1" customHeight="1" spans="1:8">
      <c r="A1673" s="11">
        <f ca="1">ROWS(【河南省文物局】:A1673)-1</f>
        <v>85</v>
      </c>
      <c r="B1673" s="11" t="s">
        <v>2800</v>
      </c>
      <c r="C1673" s="11" t="s">
        <v>2800</v>
      </c>
      <c r="D1673" s="11" t="s">
        <v>98</v>
      </c>
      <c r="E1673" s="11" t="s">
        <v>2801</v>
      </c>
      <c r="F1673" s="11" t="s">
        <v>2803</v>
      </c>
      <c r="G1673" s="11" t="s">
        <v>520</v>
      </c>
      <c r="H1673" s="11" t="s">
        <v>18</v>
      </c>
    </row>
    <row r="1674" customHeight="1" spans="1:8">
      <c r="A1674" s="11">
        <f ca="1">ROWS(【河南省文物局】:A1674)-1</f>
        <v>86</v>
      </c>
      <c r="B1674" s="11" t="s">
        <v>2800</v>
      </c>
      <c r="C1674" s="11" t="s">
        <v>2800</v>
      </c>
      <c r="D1674" s="11" t="s">
        <v>98</v>
      </c>
      <c r="E1674" s="11" t="s">
        <v>2801</v>
      </c>
      <c r="F1674" s="11" t="s">
        <v>2804</v>
      </c>
      <c r="G1674" s="11" t="s">
        <v>78</v>
      </c>
      <c r="H1674" s="11" t="s">
        <v>18</v>
      </c>
    </row>
    <row r="1675" customHeight="1" spans="1:8">
      <c r="A1675" s="11">
        <f ca="1">ROWS(【河南省文物局】:A1675)-1</f>
        <v>87</v>
      </c>
      <c r="B1675" s="11" t="s">
        <v>2805</v>
      </c>
      <c r="C1675" s="11" t="s">
        <v>2805</v>
      </c>
      <c r="D1675" s="11" t="s">
        <v>64</v>
      </c>
      <c r="E1675" s="11" t="s">
        <v>2806</v>
      </c>
      <c r="F1675" s="11" t="s">
        <v>2805</v>
      </c>
      <c r="G1675" s="11" t="s">
        <v>89</v>
      </c>
      <c r="H1675" s="11" t="s">
        <v>18</v>
      </c>
    </row>
    <row r="1676" hidden="1" customHeight="1" spans="1:8">
      <c r="A1676" s="11">
        <f ca="1">ROWS(【河南省文物局】:A1676)-1</f>
        <v>88</v>
      </c>
      <c r="B1676" s="11" t="s">
        <v>2807</v>
      </c>
      <c r="C1676" s="11" t="s">
        <v>2807</v>
      </c>
      <c r="D1676" s="11" t="s">
        <v>64</v>
      </c>
      <c r="E1676" s="11" t="s">
        <v>2808</v>
      </c>
      <c r="F1676" s="11" t="s">
        <v>2809</v>
      </c>
      <c r="G1676" s="11" t="s">
        <v>67</v>
      </c>
      <c r="H1676" s="11" t="s">
        <v>18</v>
      </c>
    </row>
    <row r="1677" hidden="1" customHeight="1" spans="1:8">
      <c r="A1677" s="11">
        <f ca="1">ROWS(【河南省文物局】:A1677)-1</f>
        <v>89</v>
      </c>
      <c r="B1677" s="11" t="s">
        <v>2807</v>
      </c>
      <c r="C1677" s="11" t="s">
        <v>2807</v>
      </c>
      <c r="D1677" s="11" t="s">
        <v>64</v>
      </c>
      <c r="E1677" s="11" t="s">
        <v>2810</v>
      </c>
      <c r="F1677" s="11" t="s">
        <v>2811</v>
      </c>
      <c r="G1677" s="11" t="s">
        <v>520</v>
      </c>
      <c r="H1677" s="11" t="s">
        <v>18</v>
      </c>
    </row>
    <row r="1678" hidden="1" customHeight="1" spans="1:8">
      <c r="A1678" s="11">
        <f ca="1">ROWS(【河南省文物局】:A1678)-1</f>
        <v>90</v>
      </c>
      <c r="B1678" s="11" t="s">
        <v>2812</v>
      </c>
      <c r="C1678" s="11" t="s">
        <v>2812</v>
      </c>
      <c r="D1678" s="11" t="s">
        <v>64</v>
      </c>
      <c r="E1678" s="11" t="s">
        <v>2813</v>
      </c>
      <c r="F1678" s="11" t="s">
        <v>2812</v>
      </c>
      <c r="G1678" s="11" t="s">
        <v>67</v>
      </c>
      <c r="H1678" s="11" t="s">
        <v>18</v>
      </c>
    </row>
    <row r="1679" hidden="1" customHeight="1" spans="1:8">
      <c r="A1679" s="11">
        <f ca="1">ROWS(【河南省文物局】:A1679)-1</f>
        <v>91</v>
      </c>
      <c r="B1679" s="11" t="s">
        <v>2814</v>
      </c>
      <c r="C1679" s="11" t="s">
        <v>2814</v>
      </c>
      <c r="D1679" s="11" t="s">
        <v>64</v>
      </c>
      <c r="E1679" s="11" t="s">
        <v>2815</v>
      </c>
      <c r="F1679" s="11" t="s">
        <v>2816</v>
      </c>
      <c r="G1679" s="11" t="s">
        <v>67</v>
      </c>
      <c r="H1679" s="11" t="s">
        <v>18</v>
      </c>
    </row>
    <row r="1680" hidden="1" customHeight="1" spans="1:8">
      <c r="A1680" s="11">
        <f ca="1">ROWS(【河南省文物局】:A1680)-1</f>
        <v>92</v>
      </c>
      <c r="B1680" s="11" t="s">
        <v>2814</v>
      </c>
      <c r="C1680" s="11" t="s">
        <v>2814</v>
      </c>
      <c r="D1680" s="11" t="s">
        <v>64</v>
      </c>
      <c r="E1680" s="11" t="s">
        <v>2815</v>
      </c>
      <c r="F1680" s="11" t="s">
        <v>2817</v>
      </c>
      <c r="G1680" s="11" t="s">
        <v>520</v>
      </c>
      <c r="H1680" s="11" t="s">
        <v>18</v>
      </c>
    </row>
    <row r="1681" customHeight="1" spans="1:8">
      <c r="A1681" s="11">
        <f ca="1">ROWS(【河南省文物局】:A1681)-1</f>
        <v>93</v>
      </c>
      <c r="B1681" s="11" t="s">
        <v>2814</v>
      </c>
      <c r="C1681" s="11" t="s">
        <v>2814</v>
      </c>
      <c r="D1681" s="11" t="s">
        <v>64</v>
      </c>
      <c r="E1681" s="11" t="s">
        <v>2815</v>
      </c>
      <c r="F1681" s="11" t="s">
        <v>2818</v>
      </c>
      <c r="G1681" s="11" t="s">
        <v>78</v>
      </c>
      <c r="H1681" s="11" t="s">
        <v>18</v>
      </c>
    </row>
    <row r="1682" hidden="1" customHeight="1" spans="1:8">
      <c r="A1682" s="104" t="s">
        <v>2819</v>
      </c>
      <c r="B1682" s="104"/>
      <c r="C1682" s="104"/>
      <c r="D1682" s="104"/>
      <c r="E1682" s="104"/>
      <c r="F1682" s="104"/>
      <c r="G1682" s="104"/>
      <c r="H1682" s="104"/>
    </row>
    <row r="1683" customHeight="1" spans="1:8">
      <c r="A1683" s="11">
        <f ca="1">ROWS(【河南省粮食和物资储备局】:A1683)-1</f>
        <v>1</v>
      </c>
      <c r="B1683" s="11" t="s">
        <v>2820</v>
      </c>
      <c r="C1683" s="11" t="s">
        <v>2820</v>
      </c>
      <c r="D1683" s="11" t="s">
        <v>98</v>
      </c>
      <c r="E1683" s="11" t="s">
        <v>2821</v>
      </c>
      <c r="F1683" s="11" t="s">
        <v>2822</v>
      </c>
      <c r="G1683" s="11" t="s">
        <v>78</v>
      </c>
      <c r="H1683" s="11" t="s">
        <v>22</v>
      </c>
    </row>
    <row r="1684" customHeight="1" spans="1:8">
      <c r="A1684" s="11">
        <f ca="1">ROWS(【河南省粮食和物资储备局】:A1684)-1</f>
        <v>2</v>
      </c>
      <c r="B1684" s="11" t="s">
        <v>2820</v>
      </c>
      <c r="C1684" s="11" t="s">
        <v>2820</v>
      </c>
      <c r="D1684" s="11" t="s">
        <v>98</v>
      </c>
      <c r="E1684" s="11" t="s">
        <v>2821</v>
      </c>
      <c r="F1684" s="11" t="s">
        <v>2823</v>
      </c>
      <c r="G1684" s="11" t="s">
        <v>78</v>
      </c>
      <c r="H1684" s="11" t="s">
        <v>22</v>
      </c>
    </row>
    <row r="1685" customHeight="1" spans="1:8">
      <c r="A1685" s="11">
        <f ca="1">ROWS(【河南省粮食和物资储备局】:A1685)-1</f>
        <v>3</v>
      </c>
      <c r="B1685" s="11" t="s">
        <v>2820</v>
      </c>
      <c r="C1685" s="11" t="s">
        <v>2820</v>
      </c>
      <c r="D1685" s="11" t="s">
        <v>98</v>
      </c>
      <c r="E1685" s="11" t="s">
        <v>2821</v>
      </c>
      <c r="F1685" s="11" t="s">
        <v>2824</v>
      </c>
      <c r="G1685" s="11" t="s">
        <v>78</v>
      </c>
      <c r="H1685" s="11" t="s">
        <v>22</v>
      </c>
    </row>
    <row r="1686" hidden="1" customHeight="1" spans="1:8">
      <c r="A1686" s="104" t="s">
        <v>2825</v>
      </c>
      <c r="B1686" s="104"/>
      <c r="C1686" s="104"/>
      <c r="D1686" s="104"/>
      <c r="E1686" s="104"/>
      <c r="F1686" s="104"/>
      <c r="G1686" s="104"/>
      <c r="H1686" s="104"/>
    </row>
    <row r="1687" customHeight="1" spans="1:8">
      <c r="A1687" s="11">
        <f ca="1">ROWS(【河南省人民政府外事办公室】:A1687)-1</f>
        <v>1</v>
      </c>
      <c r="B1687" s="11" t="s">
        <v>2826</v>
      </c>
      <c r="C1687" s="11" t="s">
        <v>2826</v>
      </c>
      <c r="D1687" s="11" t="s">
        <v>114</v>
      </c>
      <c r="E1687" s="11" t="s">
        <v>2827</v>
      </c>
      <c r="F1687" s="11" t="s">
        <v>2828</v>
      </c>
      <c r="G1687" s="11" t="s">
        <v>487</v>
      </c>
      <c r="H1687" s="11" t="s">
        <v>23</v>
      </c>
    </row>
    <row r="1688" customHeight="1" spans="1:8">
      <c r="A1688" s="11">
        <f ca="1">ROWS(【河南省人民政府外事办公室】:A1688)-1</f>
        <v>2</v>
      </c>
      <c r="B1688" s="11" t="s">
        <v>2826</v>
      </c>
      <c r="C1688" s="11" t="s">
        <v>2826</v>
      </c>
      <c r="D1688" s="11" t="s">
        <v>114</v>
      </c>
      <c r="E1688" s="11" t="s">
        <v>2827</v>
      </c>
      <c r="F1688" s="11" t="s">
        <v>2829</v>
      </c>
      <c r="G1688" s="11" t="s">
        <v>487</v>
      </c>
      <c r="H1688" s="11" t="s">
        <v>23</v>
      </c>
    </row>
    <row r="1689" customHeight="1" spans="1:8">
      <c r="A1689" s="11">
        <f ca="1">ROWS(【河南省人民政府外事办公室】:A1689)-1</f>
        <v>3</v>
      </c>
      <c r="B1689" s="11" t="s">
        <v>2826</v>
      </c>
      <c r="C1689" s="11" t="s">
        <v>2826</v>
      </c>
      <c r="D1689" s="11" t="s">
        <v>114</v>
      </c>
      <c r="E1689" s="11" t="s">
        <v>2827</v>
      </c>
      <c r="F1689" s="11" t="s">
        <v>2830</v>
      </c>
      <c r="G1689" s="11" t="s">
        <v>487</v>
      </c>
      <c r="H1689" s="11" t="s">
        <v>23</v>
      </c>
    </row>
    <row r="1690" customHeight="1" spans="1:8">
      <c r="A1690" s="11">
        <f ca="1">ROWS(【河南省人民政府外事办公室】:A1690)-1</f>
        <v>4</v>
      </c>
      <c r="B1690" s="11" t="s">
        <v>2826</v>
      </c>
      <c r="C1690" s="11" t="s">
        <v>2826</v>
      </c>
      <c r="D1690" s="11" t="s">
        <v>114</v>
      </c>
      <c r="E1690" s="11" t="s">
        <v>2827</v>
      </c>
      <c r="F1690" s="11" t="s">
        <v>2831</v>
      </c>
      <c r="G1690" s="11" t="s">
        <v>487</v>
      </c>
      <c r="H1690" s="11" t="s">
        <v>23</v>
      </c>
    </row>
    <row r="1691" customHeight="1" spans="1:8">
      <c r="A1691" s="11">
        <f ca="1">ROWS(【河南省人民政府外事办公室】:A1691)-1</f>
        <v>5</v>
      </c>
      <c r="B1691" s="11" t="s">
        <v>2826</v>
      </c>
      <c r="C1691" s="11" t="s">
        <v>2826</v>
      </c>
      <c r="D1691" s="11" t="s">
        <v>114</v>
      </c>
      <c r="E1691" s="11" t="s">
        <v>2827</v>
      </c>
      <c r="F1691" s="11" t="s">
        <v>2832</v>
      </c>
      <c r="G1691" s="11" t="s">
        <v>487</v>
      </c>
      <c r="H1691" s="11" t="s">
        <v>23</v>
      </c>
    </row>
    <row r="1692" hidden="1" customHeight="1" spans="1:8">
      <c r="A1692" s="11">
        <f ca="1">ROWS(【河南省人民政府外事办公室】:A1692)-1</f>
        <v>6</v>
      </c>
      <c r="B1692" s="11" t="s">
        <v>2826</v>
      </c>
      <c r="C1692" s="11" t="s">
        <v>2826</v>
      </c>
      <c r="D1692" s="11" t="s">
        <v>114</v>
      </c>
      <c r="E1692" s="11" t="s">
        <v>2827</v>
      </c>
      <c r="F1692" s="11" t="s">
        <v>2833</v>
      </c>
      <c r="G1692" s="11" t="s">
        <v>67</v>
      </c>
      <c r="H1692" s="11" t="s">
        <v>23</v>
      </c>
    </row>
    <row r="1693" hidden="1" customHeight="1" spans="1:8">
      <c r="A1693" s="11">
        <f ca="1">ROWS(【河南省人民政府外事办公室】:A1693)-1</f>
        <v>7</v>
      </c>
      <c r="B1693" s="11" t="s">
        <v>2826</v>
      </c>
      <c r="C1693" s="11" t="s">
        <v>2826</v>
      </c>
      <c r="D1693" s="11" t="s">
        <v>114</v>
      </c>
      <c r="E1693" s="11" t="s">
        <v>2827</v>
      </c>
      <c r="F1693" s="11" t="s">
        <v>2834</v>
      </c>
      <c r="G1693" s="11" t="s">
        <v>67</v>
      </c>
      <c r="H1693" s="11" t="s">
        <v>23</v>
      </c>
    </row>
    <row r="1694" hidden="1" customHeight="1" spans="1:8">
      <c r="A1694" s="11">
        <f ca="1">ROWS(【河南省人民政府外事办公室】:A1694)-1</f>
        <v>8</v>
      </c>
      <c r="B1694" s="11" t="s">
        <v>2826</v>
      </c>
      <c r="C1694" s="11" t="s">
        <v>2826</v>
      </c>
      <c r="D1694" s="11" t="s">
        <v>114</v>
      </c>
      <c r="E1694" s="11" t="s">
        <v>2827</v>
      </c>
      <c r="F1694" s="11" t="s">
        <v>2835</v>
      </c>
      <c r="G1694" s="11" t="s">
        <v>67</v>
      </c>
      <c r="H1694" s="11" t="s">
        <v>23</v>
      </c>
    </row>
    <row r="1695" hidden="1" customHeight="1" spans="1:8">
      <c r="A1695" s="11">
        <f ca="1">ROWS(【河南省人民政府外事办公室】:A1695)-1</f>
        <v>9</v>
      </c>
      <c r="B1695" s="11" t="s">
        <v>2826</v>
      </c>
      <c r="C1695" s="11" t="s">
        <v>2826</v>
      </c>
      <c r="D1695" s="11" t="s">
        <v>114</v>
      </c>
      <c r="E1695" s="11" t="s">
        <v>2827</v>
      </c>
      <c r="F1695" s="11" t="s">
        <v>2836</v>
      </c>
      <c r="G1695" s="11" t="s">
        <v>67</v>
      </c>
      <c r="H1695" s="11" t="s">
        <v>23</v>
      </c>
    </row>
    <row r="1696" hidden="1" customHeight="1" spans="1:8">
      <c r="A1696" s="11">
        <f ca="1">ROWS(【河南省人民政府外事办公室】:A1696)-1</f>
        <v>10</v>
      </c>
      <c r="B1696" s="11" t="s">
        <v>2826</v>
      </c>
      <c r="C1696" s="11" t="s">
        <v>2826</v>
      </c>
      <c r="D1696" s="11" t="s">
        <v>114</v>
      </c>
      <c r="E1696" s="11" t="s">
        <v>2827</v>
      </c>
      <c r="F1696" s="11" t="s">
        <v>2837</v>
      </c>
      <c r="G1696" s="11" t="s">
        <v>67</v>
      </c>
      <c r="H1696" s="11" t="s">
        <v>23</v>
      </c>
    </row>
    <row r="1697" hidden="1" customHeight="1" spans="1:8">
      <c r="A1697" s="11">
        <f ca="1">ROWS(【河南省人民政府外事办公室】:A1697)-1</f>
        <v>11</v>
      </c>
      <c r="B1697" s="11" t="s">
        <v>2826</v>
      </c>
      <c r="C1697" s="11" t="s">
        <v>2826</v>
      </c>
      <c r="D1697" s="11" t="s">
        <v>114</v>
      </c>
      <c r="E1697" s="11" t="s">
        <v>2827</v>
      </c>
      <c r="F1697" s="11" t="s">
        <v>2838</v>
      </c>
      <c r="G1697" s="11" t="s">
        <v>67</v>
      </c>
      <c r="H1697" s="11" t="s">
        <v>23</v>
      </c>
    </row>
    <row r="1698" hidden="1" customHeight="1" spans="1:8">
      <c r="A1698" s="11">
        <f ca="1">ROWS(【河南省人民政府外事办公室】:A1698)-1</f>
        <v>12</v>
      </c>
      <c r="B1698" s="11" t="s">
        <v>2826</v>
      </c>
      <c r="C1698" s="11" t="s">
        <v>2826</v>
      </c>
      <c r="D1698" s="11" t="s">
        <v>114</v>
      </c>
      <c r="E1698" s="11" t="s">
        <v>2827</v>
      </c>
      <c r="F1698" s="11" t="s">
        <v>2839</v>
      </c>
      <c r="G1698" s="11" t="s">
        <v>67</v>
      </c>
      <c r="H1698" s="11" t="s">
        <v>23</v>
      </c>
    </row>
    <row r="1699" hidden="1" customHeight="1" spans="1:8">
      <c r="A1699" s="11">
        <f ca="1">ROWS(【河南省人民政府外事办公室】:A1699)-1</f>
        <v>13</v>
      </c>
      <c r="B1699" s="11" t="s">
        <v>2826</v>
      </c>
      <c r="C1699" s="11" t="s">
        <v>2826</v>
      </c>
      <c r="D1699" s="11" t="s">
        <v>114</v>
      </c>
      <c r="E1699" s="11" t="s">
        <v>2827</v>
      </c>
      <c r="F1699" s="11" t="s">
        <v>2840</v>
      </c>
      <c r="G1699" s="11" t="s">
        <v>67</v>
      </c>
      <c r="H1699" s="11" t="s">
        <v>23</v>
      </c>
    </row>
    <row r="1700" hidden="1" customHeight="1" spans="1:8">
      <c r="A1700" s="11">
        <f ca="1">ROWS(【河南省人民政府外事办公室】:A1700)-1</f>
        <v>14</v>
      </c>
      <c r="B1700" s="11" t="s">
        <v>2826</v>
      </c>
      <c r="C1700" s="11" t="s">
        <v>2826</v>
      </c>
      <c r="D1700" s="11" t="s">
        <v>114</v>
      </c>
      <c r="E1700" s="11" t="s">
        <v>2827</v>
      </c>
      <c r="F1700" s="11" t="s">
        <v>2841</v>
      </c>
      <c r="G1700" s="11" t="s">
        <v>67</v>
      </c>
      <c r="H1700" s="11" t="s">
        <v>23</v>
      </c>
    </row>
    <row r="1701" hidden="1" customHeight="1" spans="1:8">
      <c r="A1701" s="104" t="s">
        <v>2842</v>
      </c>
      <c r="B1701" s="104"/>
      <c r="C1701" s="104"/>
      <c r="D1701" s="104"/>
      <c r="E1701" s="104"/>
      <c r="F1701" s="104"/>
      <c r="G1701" s="104"/>
      <c r="H1701" s="104"/>
    </row>
    <row r="1702" customHeight="1" spans="1:8">
      <c r="A1702" s="11">
        <f ca="1">ROWS(【河南省司法厅】:A1702)-1</f>
        <v>1</v>
      </c>
      <c r="B1702" s="19" t="s">
        <v>2843</v>
      </c>
      <c r="C1702" s="19" t="s">
        <v>2843</v>
      </c>
      <c r="D1702" s="20" t="s">
        <v>181</v>
      </c>
      <c r="E1702" s="19" t="s">
        <v>2844</v>
      </c>
      <c r="F1702" s="19" t="s">
        <v>2845</v>
      </c>
      <c r="G1702" s="20" t="s">
        <v>89</v>
      </c>
      <c r="H1702" s="11" t="s">
        <v>27</v>
      </c>
    </row>
    <row r="1703" customHeight="1" spans="1:8">
      <c r="A1703" s="11">
        <f ca="1">ROWS(【河南省司法厅】:A1703)-1</f>
        <v>2</v>
      </c>
      <c r="B1703" s="19" t="s">
        <v>2846</v>
      </c>
      <c r="C1703" s="19" t="s">
        <v>2846</v>
      </c>
      <c r="D1703" s="20" t="s">
        <v>181</v>
      </c>
      <c r="E1703" s="19" t="s">
        <v>2847</v>
      </c>
      <c r="F1703" s="19" t="s">
        <v>2846</v>
      </c>
      <c r="G1703" s="20" t="s">
        <v>89</v>
      </c>
      <c r="H1703" s="11" t="s">
        <v>27</v>
      </c>
    </row>
    <row r="1704" hidden="1" customHeight="1" spans="1:8">
      <c r="A1704" s="11">
        <f ca="1">ROWS(【河南省司法厅】:A1704)-1</f>
        <v>3</v>
      </c>
      <c r="B1704" s="72" t="s">
        <v>2848</v>
      </c>
      <c r="C1704" s="72" t="s">
        <v>2848</v>
      </c>
      <c r="D1704" s="89" t="s">
        <v>64</v>
      </c>
      <c r="E1704" s="72" t="s">
        <v>2849</v>
      </c>
      <c r="F1704" s="72" t="s">
        <v>2850</v>
      </c>
      <c r="G1704" s="89" t="s">
        <v>520</v>
      </c>
      <c r="H1704" s="73" t="s">
        <v>27</v>
      </c>
    </row>
    <row r="1705" hidden="1" customHeight="1" spans="1:8">
      <c r="A1705" s="11">
        <f ca="1">ROWS(【河南省司法厅】:A1705)-1</f>
        <v>4</v>
      </c>
      <c r="B1705" s="72" t="s">
        <v>2848</v>
      </c>
      <c r="C1705" s="72" t="s">
        <v>2848</v>
      </c>
      <c r="D1705" s="89" t="s">
        <v>64</v>
      </c>
      <c r="E1705" s="72" t="s">
        <v>2849</v>
      </c>
      <c r="F1705" s="72" t="s">
        <v>2851</v>
      </c>
      <c r="G1705" s="89" t="s">
        <v>67</v>
      </c>
      <c r="H1705" s="73" t="s">
        <v>27</v>
      </c>
    </row>
    <row r="1706" hidden="1" customHeight="1" spans="1:8">
      <c r="A1706" s="11">
        <f ca="1">ROWS(【河南省司法厅】:A1706)-1</f>
        <v>5</v>
      </c>
      <c r="B1706" s="73" t="s">
        <v>2852</v>
      </c>
      <c r="C1706" s="73" t="s">
        <v>2852</v>
      </c>
      <c r="D1706" s="11" t="s">
        <v>98</v>
      </c>
      <c r="E1706" s="73" t="s">
        <v>2853</v>
      </c>
      <c r="F1706" s="73" t="s">
        <v>2854</v>
      </c>
      <c r="G1706" s="73" t="s">
        <v>520</v>
      </c>
      <c r="H1706" s="73" t="s">
        <v>27</v>
      </c>
    </row>
    <row r="1707" hidden="1" customHeight="1" spans="1:8">
      <c r="A1707" s="11">
        <f ca="1">ROWS(【河南省司法厅】:A1707)-1</f>
        <v>6</v>
      </c>
      <c r="B1707" s="73" t="s">
        <v>2852</v>
      </c>
      <c r="C1707" s="73" t="s">
        <v>2852</v>
      </c>
      <c r="D1707" s="11" t="s">
        <v>98</v>
      </c>
      <c r="E1707" s="73" t="s">
        <v>2853</v>
      </c>
      <c r="F1707" s="73" t="s">
        <v>2855</v>
      </c>
      <c r="G1707" s="73" t="s">
        <v>67</v>
      </c>
      <c r="H1707" s="73" t="s">
        <v>27</v>
      </c>
    </row>
    <row r="1708" customHeight="1" spans="1:8">
      <c r="A1708" s="11">
        <f ca="1">ROWS(【河南省司法厅】:A1708)-1</f>
        <v>7</v>
      </c>
      <c r="B1708" s="11" t="s">
        <v>2856</v>
      </c>
      <c r="C1708" s="11" t="s">
        <v>2856</v>
      </c>
      <c r="D1708" s="11" t="s">
        <v>64</v>
      </c>
      <c r="E1708" s="11" t="s">
        <v>2857</v>
      </c>
      <c r="F1708" s="11" t="s">
        <v>2858</v>
      </c>
      <c r="G1708" s="11" t="s">
        <v>78</v>
      </c>
      <c r="H1708" s="11" t="s">
        <v>27</v>
      </c>
    </row>
    <row r="1709" hidden="1" customHeight="1" spans="1:8">
      <c r="A1709" s="11">
        <f ca="1">ROWS(【河南省司法厅】:A1709)-1</f>
        <v>8</v>
      </c>
      <c r="B1709" s="11" t="s">
        <v>2856</v>
      </c>
      <c r="C1709" s="11" t="s">
        <v>2856</v>
      </c>
      <c r="D1709" s="11" t="s">
        <v>64</v>
      </c>
      <c r="E1709" s="11" t="s">
        <v>2857</v>
      </c>
      <c r="F1709" s="11" t="s">
        <v>2859</v>
      </c>
      <c r="G1709" s="11" t="s">
        <v>520</v>
      </c>
      <c r="H1709" s="11" t="s">
        <v>27</v>
      </c>
    </row>
    <row r="1710" hidden="1" customHeight="1" spans="1:8">
      <c r="A1710" s="11">
        <f ca="1">ROWS(【河南省司法厅】:A1710)-1</f>
        <v>9</v>
      </c>
      <c r="B1710" s="11" t="s">
        <v>2856</v>
      </c>
      <c r="C1710" s="11" t="s">
        <v>2856</v>
      </c>
      <c r="D1710" s="11" t="s">
        <v>64</v>
      </c>
      <c r="E1710" s="11" t="s">
        <v>2857</v>
      </c>
      <c r="F1710" s="11" t="s">
        <v>2860</v>
      </c>
      <c r="G1710" s="11" t="s">
        <v>520</v>
      </c>
      <c r="H1710" s="11" t="s">
        <v>27</v>
      </c>
    </row>
    <row r="1711" hidden="1" customHeight="1" spans="1:8">
      <c r="A1711" s="11">
        <f ca="1">ROWS(【河南省司法厅】:A1711)-1</f>
        <v>10</v>
      </c>
      <c r="B1711" s="11" t="s">
        <v>2856</v>
      </c>
      <c r="C1711" s="11" t="s">
        <v>2856</v>
      </c>
      <c r="D1711" s="11" t="s">
        <v>64</v>
      </c>
      <c r="E1711" s="11" t="s">
        <v>2857</v>
      </c>
      <c r="F1711" s="11" t="s">
        <v>2861</v>
      </c>
      <c r="G1711" s="11" t="s">
        <v>67</v>
      </c>
      <c r="H1711" s="11" t="s">
        <v>27</v>
      </c>
    </row>
    <row r="1712" customHeight="1" spans="1:8">
      <c r="A1712" s="11">
        <f ca="1">ROWS(【河南省司法厅】:A1712)-1</f>
        <v>11</v>
      </c>
      <c r="B1712" s="11" t="s">
        <v>2856</v>
      </c>
      <c r="C1712" s="11" t="s">
        <v>2856</v>
      </c>
      <c r="D1712" s="11" t="s">
        <v>64</v>
      </c>
      <c r="E1712" s="11" t="s">
        <v>2857</v>
      </c>
      <c r="F1712" s="11" t="s">
        <v>2862</v>
      </c>
      <c r="G1712" s="11" t="s">
        <v>78</v>
      </c>
      <c r="H1712" s="11" t="s">
        <v>27</v>
      </c>
    </row>
    <row r="1713" hidden="1" customHeight="1" spans="1:8">
      <c r="A1713" s="11">
        <f ca="1">ROWS(【河南省司法厅】:A1713)-1</f>
        <v>12</v>
      </c>
      <c r="B1713" s="11" t="s">
        <v>2856</v>
      </c>
      <c r="C1713" s="11" t="s">
        <v>2856</v>
      </c>
      <c r="D1713" s="11" t="s">
        <v>64</v>
      </c>
      <c r="E1713" s="11" t="s">
        <v>2857</v>
      </c>
      <c r="F1713" s="11" t="s">
        <v>2863</v>
      </c>
      <c r="G1713" s="11" t="s">
        <v>520</v>
      </c>
      <c r="H1713" s="11" t="s">
        <v>27</v>
      </c>
    </row>
    <row r="1714" hidden="1" customHeight="1" spans="1:8">
      <c r="A1714" s="11">
        <f ca="1">ROWS(【河南省司法厅】:A1714)-1</f>
        <v>13</v>
      </c>
      <c r="B1714" s="11" t="s">
        <v>2856</v>
      </c>
      <c r="C1714" s="11" t="s">
        <v>2856</v>
      </c>
      <c r="D1714" s="11" t="s">
        <v>64</v>
      </c>
      <c r="E1714" s="11" t="s">
        <v>2857</v>
      </c>
      <c r="F1714" s="11" t="s">
        <v>2864</v>
      </c>
      <c r="G1714" s="11" t="s">
        <v>520</v>
      </c>
      <c r="H1714" s="11" t="s">
        <v>27</v>
      </c>
    </row>
    <row r="1715" hidden="1" customHeight="1" spans="1:8">
      <c r="A1715" s="11">
        <f ca="1">ROWS(【河南省司法厅】:A1715)-1</f>
        <v>14</v>
      </c>
      <c r="B1715" s="11" t="s">
        <v>2856</v>
      </c>
      <c r="C1715" s="11" t="s">
        <v>2856</v>
      </c>
      <c r="D1715" s="11" t="s">
        <v>64</v>
      </c>
      <c r="E1715" s="11" t="s">
        <v>2857</v>
      </c>
      <c r="F1715" s="11" t="s">
        <v>2865</v>
      </c>
      <c r="G1715" s="11" t="s">
        <v>67</v>
      </c>
      <c r="H1715" s="11" t="s">
        <v>27</v>
      </c>
    </row>
    <row r="1716" customHeight="1" spans="1:8">
      <c r="A1716" s="11">
        <f ca="1">ROWS(【河南省司法厅】:A1716)-1</f>
        <v>15</v>
      </c>
      <c r="B1716" s="11" t="s">
        <v>2856</v>
      </c>
      <c r="C1716" s="11" t="s">
        <v>2856</v>
      </c>
      <c r="D1716" s="11" t="s">
        <v>64</v>
      </c>
      <c r="E1716" s="11" t="s">
        <v>2857</v>
      </c>
      <c r="F1716" s="11" t="s">
        <v>2866</v>
      </c>
      <c r="G1716" s="11" t="s">
        <v>78</v>
      </c>
      <c r="H1716" s="11" t="s">
        <v>27</v>
      </c>
    </row>
    <row r="1717" hidden="1" customHeight="1" spans="1:8">
      <c r="A1717" s="11">
        <f ca="1">ROWS(【河南省司法厅】:A1717)-1</f>
        <v>16</v>
      </c>
      <c r="B1717" s="11" t="s">
        <v>2856</v>
      </c>
      <c r="C1717" s="11" t="s">
        <v>2856</v>
      </c>
      <c r="D1717" s="11" t="s">
        <v>64</v>
      </c>
      <c r="E1717" s="11" t="s">
        <v>2857</v>
      </c>
      <c r="F1717" s="11" t="s">
        <v>2867</v>
      </c>
      <c r="G1717" s="11" t="s">
        <v>520</v>
      </c>
      <c r="H1717" s="11" t="s">
        <v>27</v>
      </c>
    </row>
    <row r="1718" hidden="1" customHeight="1" spans="1:8">
      <c r="A1718" s="11">
        <f ca="1">ROWS(【河南省司法厅】:A1718)-1</f>
        <v>17</v>
      </c>
      <c r="B1718" s="11" t="s">
        <v>2856</v>
      </c>
      <c r="C1718" s="11" t="s">
        <v>2856</v>
      </c>
      <c r="D1718" s="11" t="s">
        <v>64</v>
      </c>
      <c r="E1718" s="11" t="s">
        <v>2857</v>
      </c>
      <c r="F1718" s="11" t="s">
        <v>2868</v>
      </c>
      <c r="G1718" s="11" t="s">
        <v>520</v>
      </c>
      <c r="H1718" s="11" t="s">
        <v>27</v>
      </c>
    </row>
    <row r="1719" hidden="1" customHeight="1" spans="1:8">
      <c r="A1719" s="11">
        <f ca="1">ROWS(【河南省司法厅】:A1719)-1</f>
        <v>18</v>
      </c>
      <c r="B1719" s="11" t="s">
        <v>2856</v>
      </c>
      <c r="C1719" s="11" t="s">
        <v>2856</v>
      </c>
      <c r="D1719" s="11" t="s">
        <v>64</v>
      </c>
      <c r="E1719" s="11" t="s">
        <v>2857</v>
      </c>
      <c r="F1719" s="11" t="s">
        <v>2869</v>
      </c>
      <c r="G1719" s="11" t="s">
        <v>67</v>
      </c>
      <c r="H1719" s="11" t="s">
        <v>27</v>
      </c>
    </row>
    <row r="1720" customHeight="1" spans="1:8">
      <c r="A1720" s="11">
        <f ca="1">ROWS(【河南省司法厅】:A1720)-1</f>
        <v>19</v>
      </c>
      <c r="B1720" s="11" t="s">
        <v>2856</v>
      </c>
      <c r="C1720" s="11" t="s">
        <v>2856</v>
      </c>
      <c r="D1720" s="11" t="s">
        <v>64</v>
      </c>
      <c r="E1720" s="11" t="s">
        <v>2870</v>
      </c>
      <c r="F1720" s="11" t="s">
        <v>2871</v>
      </c>
      <c r="G1720" s="11" t="s">
        <v>2872</v>
      </c>
      <c r="H1720" s="11" t="s">
        <v>27</v>
      </c>
    </row>
    <row r="1721" hidden="1" customHeight="1" spans="1:8">
      <c r="A1721" s="11">
        <f ca="1">ROWS(【河南省司法厅】:A1721)-1</f>
        <v>20</v>
      </c>
      <c r="B1721" s="11" t="s">
        <v>2856</v>
      </c>
      <c r="C1721" s="11" t="s">
        <v>2856</v>
      </c>
      <c r="D1721" s="11" t="s">
        <v>64</v>
      </c>
      <c r="E1721" s="11" t="s">
        <v>2870</v>
      </c>
      <c r="F1721" s="11" t="s">
        <v>2873</v>
      </c>
      <c r="G1721" s="11" t="s">
        <v>520</v>
      </c>
      <c r="H1721" s="11" t="s">
        <v>27</v>
      </c>
    </row>
    <row r="1722" hidden="1" customHeight="1" spans="1:8">
      <c r="A1722" s="11">
        <f ca="1">ROWS(【河南省司法厅】:A1722)-1</f>
        <v>21</v>
      </c>
      <c r="B1722" s="11" t="s">
        <v>2856</v>
      </c>
      <c r="C1722" s="11" t="s">
        <v>2856</v>
      </c>
      <c r="D1722" s="11" t="s">
        <v>64</v>
      </c>
      <c r="E1722" s="11" t="s">
        <v>2870</v>
      </c>
      <c r="F1722" s="11" t="s">
        <v>2874</v>
      </c>
      <c r="G1722" s="11" t="s">
        <v>67</v>
      </c>
      <c r="H1722" s="11" t="s">
        <v>27</v>
      </c>
    </row>
    <row r="1723" customHeight="1" spans="1:8">
      <c r="A1723" s="11">
        <f ca="1">ROWS(【河南省司法厅】:A1723)-1</f>
        <v>22</v>
      </c>
      <c r="B1723" s="11" t="s">
        <v>2856</v>
      </c>
      <c r="C1723" s="11" t="s">
        <v>2856</v>
      </c>
      <c r="D1723" s="11" t="s">
        <v>64</v>
      </c>
      <c r="E1723" s="11" t="s">
        <v>2870</v>
      </c>
      <c r="F1723" s="11" t="s">
        <v>2875</v>
      </c>
      <c r="G1723" s="11" t="s">
        <v>2872</v>
      </c>
      <c r="H1723" s="11" t="s">
        <v>27</v>
      </c>
    </row>
    <row r="1724" hidden="1" customHeight="1" spans="1:8">
      <c r="A1724" s="11">
        <f ca="1">ROWS(【河南省司法厅】:A1724)-1</f>
        <v>23</v>
      </c>
      <c r="B1724" s="11" t="s">
        <v>2856</v>
      </c>
      <c r="C1724" s="11" t="s">
        <v>2856</v>
      </c>
      <c r="D1724" s="11" t="s">
        <v>64</v>
      </c>
      <c r="E1724" s="11" t="s">
        <v>2870</v>
      </c>
      <c r="F1724" s="11" t="s">
        <v>2876</v>
      </c>
      <c r="G1724" s="11" t="s">
        <v>520</v>
      </c>
      <c r="H1724" s="11" t="s">
        <v>27</v>
      </c>
    </row>
    <row r="1725" hidden="1" customHeight="1" spans="1:8">
      <c r="A1725" s="11">
        <f ca="1">ROWS(【河南省司法厅】:A1725)-1</f>
        <v>24</v>
      </c>
      <c r="B1725" s="11" t="s">
        <v>2856</v>
      </c>
      <c r="C1725" s="11" t="s">
        <v>2856</v>
      </c>
      <c r="D1725" s="11" t="s">
        <v>64</v>
      </c>
      <c r="E1725" s="11" t="s">
        <v>2870</v>
      </c>
      <c r="F1725" s="11" t="s">
        <v>2877</v>
      </c>
      <c r="G1725" s="11" t="s">
        <v>67</v>
      </c>
      <c r="H1725" s="11" t="s">
        <v>27</v>
      </c>
    </row>
    <row r="1726" customHeight="1" spans="1:8">
      <c r="A1726" s="11">
        <f ca="1">ROWS(【河南省司法厅】:A1726)-1</f>
        <v>25</v>
      </c>
      <c r="B1726" s="11" t="s">
        <v>2856</v>
      </c>
      <c r="C1726" s="11" t="s">
        <v>2856</v>
      </c>
      <c r="D1726" s="11" t="s">
        <v>64</v>
      </c>
      <c r="E1726" s="11" t="s">
        <v>2878</v>
      </c>
      <c r="F1726" s="11" t="s">
        <v>2879</v>
      </c>
      <c r="G1726" s="11" t="s">
        <v>2872</v>
      </c>
      <c r="H1726" s="11" t="s">
        <v>27</v>
      </c>
    </row>
    <row r="1727" hidden="1" customHeight="1" spans="1:8">
      <c r="A1727" s="11">
        <f ca="1">ROWS(【河南省司法厅】:A1727)-1</f>
        <v>26</v>
      </c>
      <c r="B1727" s="11" t="s">
        <v>2856</v>
      </c>
      <c r="C1727" s="11" t="s">
        <v>2856</v>
      </c>
      <c r="D1727" s="11" t="s">
        <v>64</v>
      </c>
      <c r="E1727" s="11" t="s">
        <v>2878</v>
      </c>
      <c r="F1727" s="11" t="s">
        <v>2880</v>
      </c>
      <c r="G1727" s="11" t="s">
        <v>67</v>
      </c>
      <c r="H1727" s="11" t="s">
        <v>27</v>
      </c>
    </row>
    <row r="1728" hidden="1" customHeight="1" spans="1:8">
      <c r="A1728" s="11">
        <f ca="1">ROWS(【河南省司法厅】:A1728)-1</f>
        <v>27</v>
      </c>
      <c r="B1728" s="11" t="s">
        <v>2881</v>
      </c>
      <c r="C1728" s="11" t="s">
        <v>2881</v>
      </c>
      <c r="D1728" s="11" t="s">
        <v>64</v>
      </c>
      <c r="E1728" s="11" t="s">
        <v>2882</v>
      </c>
      <c r="F1728" s="11" t="s">
        <v>2883</v>
      </c>
      <c r="G1728" s="11" t="s">
        <v>67</v>
      </c>
      <c r="H1728" s="11" t="s">
        <v>27</v>
      </c>
    </row>
    <row r="1729" hidden="1" customHeight="1" spans="1:8">
      <c r="A1729" s="11">
        <f ca="1">ROWS(【河南省司法厅】:A1729)-1</f>
        <v>28</v>
      </c>
      <c r="B1729" s="11" t="s">
        <v>2881</v>
      </c>
      <c r="C1729" s="11" t="s">
        <v>2881</v>
      </c>
      <c r="D1729" s="11" t="s">
        <v>64</v>
      </c>
      <c r="E1729" s="11" t="s">
        <v>2882</v>
      </c>
      <c r="F1729" s="11" t="s">
        <v>2884</v>
      </c>
      <c r="G1729" s="11" t="s">
        <v>67</v>
      </c>
      <c r="H1729" s="11" t="s">
        <v>27</v>
      </c>
    </row>
    <row r="1730" hidden="1" customHeight="1" spans="1:8">
      <c r="A1730" s="11">
        <f ca="1">ROWS(【河南省司法厅】:A1730)-1</f>
        <v>29</v>
      </c>
      <c r="B1730" s="11" t="s">
        <v>2881</v>
      </c>
      <c r="C1730" s="11" t="s">
        <v>2881</v>
      </c>
      <c r="D1730" s="11" t="s">
        <v>64</v>
      </c>
      <c r="E1730" s="11" t="s">
        <v>2882</v>
      </c>
      <c r="F1730" s="11" t="s">
        <v>2885</v>
      </c>
      <c r="G1730" s="11" t="s">
        <v>67</v>
      </c>
      <c r="H1730" s="11" t="s">
        <v>27</v>
      </c>
    </row>
    <row r="1731" hidden="1" customHeight="1" spans="1:8">
      <c r="A1731" s="11">
        <f ca="1">ROWS(【河南省司法厅】:A1731)-1</f>
        <v>30</v>
      </c>
      <c r="B1731" s="11" t="s">
        <v>2886</v>
      </c>
      <c r="C1731" s="11" t="s">
        <v>2886</v>
      </c>
      <c r="D1731" s="11" t="s">
        <v>64</v>
      </c>
      <c r="E1731" s="11" t="s">
        <v>2887</v>
      </c>
      <c r="F1731" s="11" t="s">
        <v>2888</v>
      </c>
      <c r="G1731" s="11" t="s">
        <v>67</v>
      </c>
      <c r="H1731" s="11" t="s">
        <v>27</v>
      </c>
    </row>
    <row r="1732" hidden="1" customHeight="1" spans="1:8">
      <c r="A1732" s="11">
        <f ca="1">ROWS(【河南省司法厅】:A1732)-1</f>
        <v>31</v>
      </c>
      <c r="B1732" s="11" t="s">
        <v>2886</v>
      </c>
      <c r="C1732" s="11" t="s">
        <v>2886</v>
      </c>
      <c r="D1732" s="11" t="s">
        <v>64</v>
      </c>
      <c r="E1732" s="11" t="s">
        <v>2887</v>
      </c>
      <c r="F1732" s="11" t="s">
        <v>2889</v>
      </c>
      <c r="G1732" s="11" t="s">
        <v>67</v>
      </c>
      <c r="H1732" s="11" t="s">
        <v>27</v>
      </c>
    </row>
    <row r="1733" hidden="1" customHeight="1" spans="1:8">
      <c r="A1733" s="11">
        <f ca="1">ROWS(【河南省司法厅】:A1733)-1</f>
        <v>32</v>
      </c>
      <c r="B1733" s="11" t="s">
        <v>2886</v>
      </c>
      <c r="C1733" s="11" t="s">
        <v>2886</v>
      </c>
      <c r="D1733" s="11" t="s">
        <v>64</v>
      </c>
      <c r="E1733" s="11" t="s">
        <v>2887</v>
      </c>
      <c r="F1733" s="11" t="s">
        <v>2890</v>
      </c>
      <c r="G1733" s="11" t="s">
        <v>67</v>
      </c>
      <c r="H1733" s="11" t="s">
        <v>27</v>
      </c>
    </row>
    <row r="1734" hidden="1" customHeight="1" spans="1:8">
      <c r="A1734" s="11">
        <f ca="1">ROWS(【河南省司法厅】:A1734)-1</f>
        <v>33</v>
      </c>
      <c r="B1734" s="11" t="s">
        <v>2886</v>
      </c>
      <c r="C1734" s="11" t="s">
        <v>2886</v>
      </c>
      <c r="D1734" s="11" t="s">
        <v>64</v>
      </c>
      <c r="E1734" s="11" t="s">
        <v>2891</v>
      </c>
      <c r="F1734" s="11" t="s">
        <v>2892</v>
      </c>
      <c r="G1734" s="11" t="s">
        <v>67</v>
      </c>
      <c r="H1734" s="11" t="s">
        <v>27</v>
      </c>
    </row>
    <row r="1735" hidden="1" customHeight="1" spans="1:8">
      <c r="A1735" s="11">
        <f ca="1">ROWS(【河南省司法厅】:A1735)-1</f>
        <v>34</v>
      </c>
      <c r="B1735" s="11" t="s">
        <v>2886</v>
      </c>
      <c r="C1735" s="11" t="s">
        <v>2886</v>
      </c>
      <c r="D1735" s="11" t="s">
        <v>64</v>
      </c>
      <c r="E1735" s="11" t="s">
        <v>2893</v>
      </c>
      <c r="F1735" s="11" t="s">
        <v>2894</v>
      </c>
      <c r="G1735" s="11" t="s">
        <v>67</v>
      </c>
      <c r="H1735" s="11" t="s">
        <v>27</v>
      </c>
    </row>
    <row r="1736" hidden="1" customHeight="1" spans="1:8">
      <c r="A1736" s="11">
        <f ca="1">ROWS(【河南省司法厅】:A1736)-1</f>
        <v>35</v>
      </c>
      <c r="B1736" s="11" t="s">
        <v>2886</v>
      </c>
      <c r="C1736" s="11" t="s">
        <v>2886</v>
      </c>
      <c r="D1736" s="11" t="s">
        <v>64</v>
      </c>
      <c r="E1736" s="11" t="s">
        <v>2895</v>
      </c>
      <c r="F1736" s="11" t="s">
        <v>2896</v>
      </c>
      <c r="G1736" s="11" t="s">
        <v>67</v>
      </c>
      <c r="H1736" s="11" t="s">
        <v>27</v>
      </c>
    </row>
    <row r="1737" hidden="1" customHeight="1" spans="1:8">
      <c r="A1737" s="11">
        <f ca="1">ROWS(【河南省司法厅】:A1737)-1</f>
        <v>36</v>
      </c>
      <c r="B1737" s="11" t="s">
        <v>2886</v>
      </c>
      <c r="C1737" s="11" t="s">
        <v>2886</v>
      </c>
      <c r="D1737" s="11" t="s">
        <v>64</v>
      </c>
      <c r="E1737" s="11" t="s">
        <v>2897</v>
      </c>
      <c r="F1737" s="11" t="s">
        <v>2898</v>
      </c>
      <c r="G1737" s="11" t="s">
        <v>67</v>
      </c>
      <c r="H1737" s="11" t="s">
        <v>27</v>
      </c>
    </row>
    <row r="1738" hidden="1" customHeight="1" spans="1:8">
      <c r="A1738" s="11">
        <f ca="1">ROWS(【河南省司法厅】:A1738)-1</f>
        <v>37</v>
      </c>
      <c r="B1738" s="11" t="s">
        <v>2886</v>
      </c>
      <c r="C1738" s="11" t="s">
        <v>2886</v>
      </c>
      <c r="D1738" s="11" t="s">
        <v>64</v>
      </c>
      <c r="E1738" s="11" t="s">
        <v>2899</v>
      </c>
      <c r="F1738" s="11" t="s">
        <v>2900</v>
      </c>
      <c r="G1738" s="11" t="s">
        <v>67</v>
      </c>
      <c r="H1738" s="11" t="s">
        <v>27</v>
      </c>
    </row>
    <row r="1739" hidden="1" customHeight="1" spans="1:8">
      <c r="A1739" s="11">
        <f ca="1">ROWS(【河南省司法厅】:A1739)-1</f>
        <v>38</v>
      </c>
      <c r="B1739" s="11" t="s">
        <v>2886</v>
      </c>
      <c r="C1739" s="11" t="s">
        <v>2886</v>
      </c>
      <c r="D1739" s="11" t="s">
        <v>64</v>
      </c>
      <c r="E1739" s="11" t="s">
        <v>2901</v>
      </c>
      <c r="F1739" s="11" t="s">
        <v>2902</v>
      </c>
      <c r="G1739" s="11" t="s">
        <v>67</v>
      </c>
      <c r="H1739" s="11" t="s">
        <v>27</v>
      </c>
    </row>
    <row r="1740" hidden="1" customHeight="1" spans="1:8">
      <c r="A1740" s="11">
        <f ca="1">ROWS(【河南省司法厅】:A1740)-1</f>
        <v>39</v>
      </c>
      <c r="B1740" s="11" t="s">
        <v>2886</v>
      </c>
      <c r="C1740" s="11" t="s">
        <v>2886</v>
      </c>
      <c r="D1740" s="11" t="s">
        <v>64</v>
      </c>
      <c r="E1740" s="11" t="s">
        <v>2903</v>
      </c>
      <c r="F1740" s="11" t="s">
        <v>2904</v>
      </c>
      <c r="G1740" s="11" t="s">
        <v>67</v>
      </c>
      <c r="H1740" s="11" t="s">
        <v>27</v>
      </c>
    </row>
    <row r="1741" hidden="1" customHeight="1" spans="1:8">
      <c r="A1741" s="11">
        <f ca="1">ROWS(【河南省司法厅】:A1741)-1</f>
        <v>40</v>
      </c>
      <c r="B1741" s="11" t="s">
        <v>2886</v>
      </c>
      <c r="C1741" s="11" t="s">
        <v>2886</v>
      </c>
      <c r="D1741" s="11" t="s">
        <v>64</v>
      </c>
      <c r="E1741" s="11" t="s">
        <v>2905</v>
      </c>
      <c r="F1741" s="11" t="s">
        <v>2906</v>
      </c>
      <c r="G1741" s="11" t="s">
        <v>67</v>
      </c>
      <c r="H1741" s="11" t="s">
        <v>27</v>
      </c>
    </row>
    <row r="1742" hidden="1" customHeight="1" spans="1:8">
      <c r="A1742" s="11">
        <f ca="1">ROWS(【河南省司法厅】:A1742)-1</f>
        <v>41</v>
      </c>
      <c r="B1742" s="11" t="s">
        <v>2886</v>
      </c>
      <c r="C1742" s="11" t="s">
        <v>2886</v>
      </c>
      <c r="D1742" s="11" t="s">
        <v>64</v>
      </c>
      <c r="E1742" s="11" t="s">
        <v>2887</v>
      </c>
      <c r="F1742" s="11" t="s">
        <v>2907</v>
      </c>
      <c r="G1742" s="11" t="s">
        <v>520</v>
      </c>
      <c r="H1742" s="11" t="s">
        <v>27</v>
      </c>
    </row>
    <row r="1743" hidden="1" customHeight="1" spans="1:8">
      <c r="A1743" s="11">
        <f ca="1">ROWS(【河南省司法厅】:A1743)-1</f>
        <v>42</v>
      </c>
      <c r="B1743" s="11" t="s">
        <v>2886</v>
      </c>
      <c r="C1743" s="11" t="s">
        <v>2886</v>
      </c>
      <c r="D1743" s="11" t="s">
        <v>64</v>
      </c>
      <c r="E1743" s="11" t="s">
        <v>2887</v>
      </c>
      <c r="F1743" s="11" t="s">
        <v>2908</v>
      </c>
      <c r="G1743" s="11" t="s">
        <v>520</v>
      </c>
      <c r="H1743" s="11" t="s">
        <v>27</v>
      </c>
    </row>
    <row r="1744" hidden="1" customHeight="1" spans="1:8">
      <c r="A1744" s="11">
        <f ca="1">ROWS(【河南省司法厅】:A1744)-1</f>
        <v>43</v>
      </c>
      <c r="B1744" s="11" t="s">
        <v>2886</v>
      </c>
      <c r="C1744" s="11" t="s">
        <v>2886</v>
      </c>
      <c r="D1744" s="11" t="s">
        <v>64</v>
      </c>
      <c r="E1744" s="11" t="s">
        <v>2887</v>
      </c>
      <c r="F1744" s="11" t="s">
        <v>2909</v>
      </c>
      <c r="G1744" s="11" t="s">
        <v>520</v>
      </c>
      <c r="H1744" s="11" t="s">
        <v>27</v>
      </c>
    </row>
    <row r="1745" hidden="1" customHeight="1" spans="1:8">
      <c r="A1745" s="11">
        <f ca="1">ROWS(【河南省司法厅】:A1745)-1</f>
        <v>44</v>
      </c>
      <c r="B1745" s="11" t="s">
        <v>2886</v>
      </c>
      <c r="C1745" s="11" t="s">
        <v>2886</v>
      </c>
      <c r="D1745" s="11" t="s">
        <v>64</v>
      </c>
      <c r="E1745" s="11" t="s">
        <v>2891</v>
      </c>
      <c r="F1745" s="11" t="s">
        <v>2910</v>
      </c>
      <c r="G1745" s="11" t="s">
        <v>520</v>
      </c>
      <c r="H1745" s="11" t="s">
        <v>27</v>
      </c>
    </row>
    <row r="1746" hidden="1" customHeight="1" spans="1:8">
      <c r="A1746" s="11">
        <f ca="1">ROWS(【河南省司法厅】:A1746)-1</f>
        <v>45</v>
      </c>
      <c r="B1746" s="11" t="s">
        <v>2886</v>
      </c>
      <c r="C1746" s="11" t="s">
        <v>2886</v>
      </c>
      <c r="D1746" s="11" t="s">
        <v>64</v>
      </c>
      <c r="E1746" s="11" t="s">
        <v>2893</v>
      </c>
      <c r="F1746" s="11" t="s">
        <v>2911</v>
      </c>
      <c r="G1746" s="11" t="s">
        <v>520</v>
      </c>
      <c r="H1746" s="11" t="s">
        <v>27</v>
      </c>
    </row>
    <row r="1747" hidden="1" customHeight="1" spans="1:8">
      <c r="A1747" s="11">
        <f ca="1">ROWS(【河南省司法厅】:A1747)-1</f>
        <v>46</v>
      </c>
      <c r="B1747" s="11" t="s">
        <v>2886</v>
      </c>
      <c r="C1747" s="11" t="s">
        <v>2886</v>
      </c>
      <c r="D1747" s="11" t="s">
        <v>64</v>
      </c>
      <c r="E1747" s="11" t="s">
        <v>2895</v>
      </c>
      <c r="F1747" s="11" t="s">
        <v>2912</v>
      </c>
      <c r="G1747" s="11" t="s">
        <v>520</v>
      </c>
      <c r="H1747" s="11" t="s">
        <v>27</v>
      </c>
    </row>
    <row r="1748" hidden="1" customHeight="1" spans="1:8">
      <c r="A1748" s="11">
        <f ca="1">ROWS(【河南省司法厅】:A1748)-1</f>
        <v>47</v>
      </c>
      <c r="B1748" s="11" t="s">
        <v>2886</v>
      </c>
      <c r="C1748" s="11" t="s">
        <v>2886</v>
      </c>
      <c r="D1748" s="11" t="s">
        <v>64</v>
      </c>
      <c r="E1748" s="11" t="s">
        <v>2897</v>
      </c>
      <c r="F1748" s="11" t="s">
        <v>2913</v>
      </c>
      <c r="G1748" s="11" t="s">
        <v>520</v>
      </c>
      <c r="H1748" s="11" t="s">
        <v>27</v>
      </c>
    </row>
    <row r="1749" hidden="1" customHeight="1" spans="1:8">
      <c r="A1749" s="11">
        <f ca="1">ROWS(【河南省司法厅】:A1749)-1</f>
        <v>48</v>
      </c>
      <c r="B1749" s="11" t="s">
        <v>2886</v>
      </c>
      <c r="C1749" s="11" t="s">
        <v>2886</v>
      </c>
      <c r="D1749" s="11" t="s">
        <v>64</v>
      </c>
      <c r="E1749" s="11" t="s">
        <v>2899</v>
      </c>
      <c r="F1749" s="11" t="s">
        <v>2914</v>
      </c>
      <c r="G1749" s="11" t="s">
        <v>520</v>
      </c>
      <c r="H1749" s="11" t="s">
        <v>27</v>
      </c>
    </row>
    <row r="1750" hidden="1" customHeight="1" spans="1:8">
      <c r="A1750" s="11">
        <f ca="1">ROWS(【河南省司法厅】:A1750)-1</f>
        <v>49</v>
      </c>
      <c r="B1750" s="11" t="s">
        <v>2886</v>
      </c>
      <c r="C1750" s="11" t="s">
        <v>2886</v>
      </c>
      <c r="D1750" s="11" t="s">
        <v>64</v>
      </c>
      <c r="E1750" s="11" t="s">
        <v>2901</v>
      </c>
      <c r="F1750" s="11" t="s">
        <v>2915</v>
      </c>
      <c r="G1750" s="11" t="s">
        <v>520</v>
      </c>
      <c r="H1750" s="11" t="s">
        <v>27</v>
      </c>
    </row>
    <row r="1751" hidden="1" customHeight="1" spans="1:8">
      <c r="A1751" s="11">
        <f ca="1">ROWS(【河南省司法厅】:A1751)-1</f>
        <v>50</v>
      </c>
      <c r="B1751" s="11" t="s">
        <v>2886</v>
      </c>
      <c r="C1751" s="11" t="s">
        <v>2886</v>
      </c>
      <c r="D1751" s="11" t="s">
        <v>64</v>
      </c>
      <c r="E1751" s="11" t="s">
        <v>2903</v>
      </c>
      <c r="F1751" s="11" t="s">
        <v>2916</v>
      </c>
      <c r="G1751" s="11" t="s">
        <v>520</v>
      </c>
      <c r="H1751" s="11" t="s">
        <v>27</v>
      </c>
    </row>
    <row r="1752" hidden="1" customHeight="1" spans="1:8">
      <c r="A1752" s="11">
        <f ca="1">ROWS(【河南省司法厅】:A1752)-1</f>
        <v>51</v>
      </c>
      <c r="B1752" s="11" t="s">
        <v>2886</v>
      </c>
      <c r="C1752" s="11" t="s">
        <v>2886</v>
      </c>
      <c r="D1752" s="11" t="s">
        <v>64</v>
      </c>
      <c r="E1752" s="11" t="s">
        <v>2905</v>
      </c>
      <c r="F1752" s="11" t="s">
        <v>2917</v>
      </c>
      <c r="G1752" s="11" t="s">
        <v>520</v>
      </c>
      <c r="H1752" s="11" t="s">
        <v>27</v>
      </c>
    </row>
    <row r="1753" hidden="1" customHeight="1" spans="1:8">
      <c r="A1753" s="11">
        <f ca="1">ROWS(【河南省司法厅】:A1753)-1</f>
        <v>52</v>
      </c>
      <c r="B1753" s="11" t="s">
        <v>2918</v>
      </c>
      <c r="C1753" s="11" t="s">
        <v>2918</v>
      </c>
      <c r="D1753" s="11" t="s">
        <v>64</v>
      </c>
      <c r="E1753" s="11" t="s">
        <v>2919</v>
      </c>
      <c r="F1753" s="11" t="s">
        <v>2920</v>
      </c>
      <c r="G1753" s="11" t="s">
        <v>67</v>
      </c>
      <c r="H1753" s="11" t="s">
        <v>27</v>
      </c>
    </row>
    <row r="1754" hidden="1" customHeight="1" spans="1:8">
      <c r="A1754" s="11">
        <f ca="1">ROWS(【河南省司法厅】:A1754)-1</f>
        <v>53</v>
      </c>
      <c r="B1754" s="11" t="s">
        <v>2918</v>
      </c>
      <c r="C1754" s="11" t="s">
        <v>2918</v>
      </c>
      <c r="D1754" s="11" t="s">
        <v>64</v>
      </c>
      <c r="E1754" s="11" t="s">
        <v>2921</v>
      </c>
      <c r="F1754" s="11" t="s">
        <v>2922</v>
      </c>
      <c r="G1754" s="11" t="s">
        <v>67</v>
      </c>
      <c r="H1754" s="11" t="s">
        <v>27</v>
      </c>
    </row>
    <row r="1755" hidden="1" customHeight="1" spans="1:8">
      <c r="A1755" s="11">
        <f ca="1">ROWS(【河南省司法厅】:A1755)-1</f>
        <v>54</v>
      </c>
      <c r="B1755" s="11" t="s">
        <v>2918</v>
      </c>
      <c r="C1755" s="11" t="s">
        <v>2918</v>
      </c>
      <c r="D1755" s="11" t="s">
        <v>64</v>
      </c>
      <c r="E1755" s="11" t="s">
        <v>2923</v>
      </c>
      <c r="F1755" s="11" t="s">
        <v>2924</v>
      </c>
      <c r="G1755" s="11" t="s">
        <v>67</v>
      </c>
      <c r="H1755" s="11" t="s">
        <v>27</v>
      </c>
    </row>
    <row r="1756" hidden="1" customHeight="1" spans="1:8">
      <c r="A1756" s="11">
        <f ca="1">ROWS(【河南省司法厅】:A1756)-1</f>
        <v>55</v>
      </c>
      <c r="B1756" s="11" t="s">
        <v>2918</v>
      </c>
      <c r="C1756" s="11" t="s">
        <v>2918</v>
      </c>
      <c r="D1756" s="11" t="s">
        <v>64</v>
      </c>
      <c r="E1756" s="11" t="s">
        <v>2921</v>
      </c>
      <c r="F1756" s="11" t="s">
        <v>2925</v>
      </c>
      <c r="G1756" s="11" t="s">
        <v>67</v>
      </c>
      <c r="H1756" s="11" t="s">
        <v>27</v>
      </c>
    </row>
    <row r="1757" hidden="1" customHeight="1" spans="1:8">
      <c r="A1757" s="11">
        <f ca="1">ROWS(【河南省司法厅】:A1757)-1</f>
        <v>56</v>
      </c>
      <c r="B1757" s="11" t="s">
        <v>2918</v>
      </c>
      <c r="C1757" s="11" t="s">
        <v>2918</v>
      </c>
      <c r="D1757" s="11" t="s">
        <v>64</v>
      </c>
      <c r="E1757" s="11" t="s">
        <v>2921</v>
      </c>
      <c r="F1757" s="11" t="s">
        <v>2926</v>
      </c>
      <c r="G1757" s="11" t="s">
        <v>67</v>
      </c>
      <c r="H1757" s="11" t="s">
        <v>27</v>
      </c>
    </row>
    <row r="1758" hidden="1" customHeight="1" spans="1:8">
      <c r="A1758" s="11">
        <f ca="1">ROWS(【河南省司法厅】:A1758)-1</f>
        <v>57</v>
      </c>
      <c r="B1758" s="11" t="s">
        <v>2918</v>
      </c>
      <c r="C1758" s="11" t="s">
        <v>2918</v>
      </c>
      <c r="D1758" s="11" t="s">
        <v>64</v>
      </c>
      <c r="E1758" s="11" t="s">
        <v>2921</v>
      </c>
      <c r="F1758" s="11" t="s">
        <v>2927</v>
      </c>
      <c r="G1758" s="11" t="s">
        <v>67</v>
      </c>
      <c r="H1758" s="11" t="s">
        <v>27</v>
      </c>
    </row>
    <row r="1759" hidden="1" customHeight="1" spans="1:8">
      <c r="A1759" s="11">
        <f ca="1">ROWS(【河南省司法厅】:A1759)-1</f>
        <v>58</v>
      </c>
      <c r="B1759" s="11" t="s">
        <v>2918</v>
      </c>
      <c r="C1759" s="11" t="s">
        <v>2918</v>
      </c>
      <c r="D1759" s="11" t="s">
        <v>64</v>
      </c>
      <c r="E1759" s="11" t="s">
        <v>2921</v>
      </c>
      <c r="F1759" s="11" t="s">
        <v>2928</v>
      </c>
      <c r="G1759" s="11" t="s">
        <v>67</v>
      </c>
      <c r="H1759" s="11" t="s">
        <v>27</v>
      </c>
    </row>
    <row r="1760" hidden="1" customHeight="1" spans="1:8">
      <c r="A1760" s="11">
        <f ca="1">ROWS(【河南省司法厅】:A1760)-1</f>
        <v>59</v>
      </c>
      <c r="B1760" s="11" t="s">
        <v>2918</v>
      </c>
      <c r="C1760" s="11" t="s">
        <v>2918</v>
      </c>
      <c r="D1760" s="11" t="s">
        <v>64</v>
      </c>
      <c r="E1760" s="11" t="s">
        <v>2887</v>
      </c>
      <c r="F1760" s="11" t="s">
        <v>2929</v>
      </c>
      <c r="G1760" s="11" t="s">
        <v>67</v>
      </c>
      <c r="H1760" s="11" t="s">
        <v>27</v>
      </c>
    </row>
    <row r="1761" hidden="1" customHeight="1" spans="1:10">
      <c r="A1761" s="11">
        <f ca="1">ROWS(【河南省司法厅】:A1761)-1</f>
        <v>60</v>
      </c>
      <c r="B1761" s="11" t="s">
        <v>2918</v>
      </c>
      <c r="C1761" s="11" t="s">
        <v>2918</v>
      </c>
      <c r="D1761" s="11" t="s">
        <v>64</v>
      </c>
      <c r="E1761" s="11" t="s">
        <v>2891</v>
      </c>
      <c r="F1761" s="11" t="s">
        <v>2930</v>
      </c>
      <c r="G1761" s="11" t="s">
        <v>67</v>
      </c>
      <c r="H1761" s="11" t="s">
        <v>27</v>
      </c>
    </row>
    <row r="1762" hidden="1" customHeight="1" spans="1:10">
      <c r="A1762" s="11">
        <f ca="1">ROWS(【河南省司法厅】:A1762)-1</f>
        <v>61</v>
      </c>
      <c r="B1762" s="11" t="s">
        <v>2918</v>
      </c>
      <c r="C1762" s="11" t="s">
        <v>2918</v>
      </c>
      <c r="D1762" s="11" t="s">
        <v>64</v>
      </c>
      <c r="E1762" s="11" t="s">
        <v>2893</v>
      </c>
      <c r="F1762" s="11" t="s">
        <v>2931</v>
      </c>
      <c r="G1762" s="11" t="s">
        <v>67</v>
      </c>
      <c r="H1762" s="11" t="s">
        <v>27</v>
      </c>
    </row>
    <row r="1763" hidden="1" customHeight="1" spans="1:10">
      <c r="A1763" s="11">
        <f ca="1">ROWS(【河南省司法厅】:A1763)-1</f>
        <v>62</v>
      </c>
      <c r="B1763" s="11" t="s">
        <v>2918</v>
      </c>
      <c r="C1763" s="11" t="s">
        <v>2918</v>
      </c>
      <c r="D1763" s="11" t="s">
        <v>64</v>
      </c>
      <c r="E1763" s="11" t="s">
        <v>2919</v>
      </c>
      <c r="F1763" s="11" t="s">
        <v>2932</v>
      </c>
      <c r="G1763" s="11" t="s">
        <v>520</v>
      </c>
      <c r="H1763" s="11" t="s">
        <v>27</v>
      </c>
    </row>
    <row r="1764" hidden="1" customHeight="1" spans="1:10">
      <c r="A1764" s="11">
        <f ca="1">ROWS(【河南省司法厅】:A1764)-1</f>
        <v>63</v>
      </c>
      <c r="B1764" s="11" t="s">
        <v>2918</v>
      </c>
      <c r="C1764" s="11" t="s">
        <v>2918</v>
      </c>
      <c r="D1764" s="11" t="s">
        <v>64</v>
      </c>
      <c r="E1764" s="11" t="s">
        <v>2921</v>
      </c>
      <c r="F1764" s="11" t="s">
        <v>2933</v>
      </c>
      <c r="G1764" s="11" t="s">
        <v>520</v>
      </c>
      <c r="H1764" s="11" t="s">
        <v>27</v>
      </c>
    </row>
    <row r="1765" hidden="1" customHeight="1" spans="1:10">
      <c r="A1765" s="11">
        <f ca="1">ROWS(【河南省司法厅】:A1765)-1</f>
        <v>64</v>
      </c>
      <c r="B1765" s="11" t="s">
        <v>2918</v>
      </c>
      <c r="C1765" s="11" t="s">
        <v>2918</v>
      </c>
      <c r="D1765" s="11" t="s">
        <v>64</v>
      </c>
      <c r="E1765" s="11" t="s">
        <v>2923</v>
      </c>
      <c r="F1765" s="11" t="s">
        <v>2934</v>
      </c>
      <c r="G1765" s="11" t="s">
        <v>520</v>
      </c>
      <c r="H1765" s="11" t="s">
        <v>27</v>
      </c>
    </row>
    <row r="1766" hidden="1" customHeight="1" spans="1:10">
      <c r="A1766" s="11">
        <f ca="1">ROWS(【河南省司法厅】:A1766)-1</f>
        <v>65</v>
      </c>
      <c r="B1766" s="11" t="s">
        <v>2918</v>
      </c>
      <c r="C1766" s="11" t="s">
        <v>2918</v>
      </c>
      <c r="D1766" s="11" t="s">
        <v>64</v>
      </c>
      <c r="E1766" s="11" t="s">
        <v>2921</v>
      </c>
      <c r="F1766" s="11" t="s">
        <v>2935</v>
      </c>
      <c r="G1766" s="11" t="s">
        <v>520</v>
      </c>
      <c r="H1766" s="11" t="s">
        <v>27</v>
      </c>
    </row>
    <row r="1767" hidden="1" customHeight="1" spans="1:10">
      <c r="A1767" s="11">
        <f ca="1">ROWS(【河南省司法厅】:A1767)-1</f>
        <v>66</v>
      </c>
      <c r="B1767" s="11" t="s">
        <v>2918</v>
      </c>
      <c r="C1767" s="11" t="s">
        <v>2918</v>
      </c>
      <c r="D1767" s="11" t="s">
        <v>64</v>
      </c>
      <c r="E1767" s="11" t="s">
        <v>2921</v>
      </c>
      <c r="F1767" s="11" t="s">
        <v>2936</v>
      </c>
      <c r="G1767" s="11" t="s">
        <v>520</v>
      </c>
      <c r="H1767" s="11" t="s">
        <v>27</v>
      </c>
    </row>
    <row r="1768" hidden="1" customHeight="1" spans="1:10">
      <c r="A1768" s="11">
        <f ca="1">ROWS(【河南省司法厅】:A1768)-1</f>
        <v>67</v>
      </c>
      <c r="B1768" s="11" t="s">
        <v>2918</v>
      </c>
      <c r="C1768" s="11" t="s">
        <v>2918</v>
      </c>
      <c r="D1768" s="11" t="s">
        <v>64</v>
      </c>
      <c r="E1768" s="11" t="s">
        <v>2921</v>
      </c>
      <c r="F1768" s="11" t="s">
        <v>2937</v>
      </c>
      <c r="G1768" s="11" t="s">
        <v>520</v>
      </c>
      <c r="H1768" s="11" t="s">
        <v>27</v>
      </c>
    </row>
    <row r="1769" hidden="1" customHeight="1" spans="1:10">
      <c r="A1769" s="11">
        <f ca="1">ROWS(【河南省司法厅】:A1769)-1</f>
        <v>68</v>
      </c>
      <c r="B1769" s="11" t="s">
        <v>2918</v>
      </c>
      <c r="C1769" s="11" t="s">
        <v>2918</v>
      </c>
      <c r="D1769" s="11" t="s">
        <v>64</v>
      </c>
      <c r="E1769" s="11" t="s">
        <v>2921</v>
      </c>
      <c r="F1769" s="11" t="s">
        <v>2938</v>
      </c>
      <c r="G1769" s="11" t="s">
        <v>520</v>
      </c>
      <c r="H1769" s="11" t="s">
        <v>27</v>
      </c>
    </row>
    <row r="1770" hidden="1" customHeight="1" spans="1:10">
      <c r="A1770" s="11">
        <f ca="1">ROWS(【河南省司法厅】:A1770)-1</f>
        <v>69</v>
      </c>
      <c r="B1770" s="11" t="s">
        <v>2918</v>
      </c>
      <c r="C1770" s="11" t="s">
        <v>2918</v>
      </c>
      <c r="D1770" s="11" t="s">
        <v>64</v>
      </c>
      <c r="E1770" s="11" t="s">
        <v>2887</v>
      </c>
      <c r="F1770" s="11" t="s">
        <v>2939</v>
      </c>
      <c r="G1770" s="11" t="s">
        <v>520</v>
      </c>
      <c r="H1770" s="11" t="s">
        <v>27</v>
      </c>
    </row>
    <row r="1771" hidden="1" customHeight="1" spans="1:10">
      <c r="A1771" s="11">
        <f ca="1">ROWS(【河南省司法厅】:A1771)-1</f>
        <v>70</v>
      </c>
      <c r="B1771" s="11" t="s">
        <v>2918</v>
      </c>
      <c r="C1771" s="11" t="s">
        <v>2918</v>
      </c>
      <c r="D1771" s="11" t="s">
        <v>64</v>
      </c>
      <c r="E1771" s="11" t="s">
        <v>2891</v>
      </c>
      <c r="F1771" s="11" t="s">
        <v>2940</v>
      </c>
      <c r="G1771" s="11" t="s">
        <v>520</v>
      </c>
      <c r="H1771" s="11" t="s">
        <v>27</v>
      </c>
    </row>
    <row r="1772" hidden="1" customHeight="1" spans="1:10">
      <c r="A1772" s="11">
        <f ca="1">ROWS(【河南省司法厅】:A1772)-1</f>
        <v>71</v>
      </c>
      <c r="B1772" s="11" t="s">
        <v>2918</v>
      </c>
      <c r="C1772" s="11" t="s">
        <v>2918</v>
      </c>
      <c r="D1772" s="11" t="s">
        <v>64</v>
      </c>
      <c r="E1772" s="11" t="s">
        <v>2893</v>
      </c>
      <c r="F1772" s="11" t="s">
        <v>2941</v>
      </c>
      <c r="G1772" s="11" t="s">
        <v>520</v>
      </c>
      <c r="H1772" s="11" t="s">
        <v>27</v>
      </c>
    </row>
    <row r="1773" hidden="1" customHeight="1" spans="1:10">
      <c r="A1773" s="11">
        <f ca="1">ROWS(【河南省司法厅】:A1773)-1</f>
        <v>72</v>
      </c>
      <c r="B1773" s="79" t="s">
        <v>2942</v>
      </c>
      <c r="C1773" s="79" t="s">
        <v>2942</v>
      </c>
      <c r="D1773" s="79" t="s">
        <v>64</v>
      </c>
      <c r="E1773" s="11" t="s">
        <v>2943</v>
      </c>
      <c r="F1773" s="79" t="s">
        <v>2944</v>
      </c>
      <c r="G1773" s="11" t="s">
        <v>67</v>
      </c>
      <c r="H1773" s="79" t="s">
        <v>27</v>
      </c>
      <c r="I1773" s="21"/>
      <c r="J1773" s="21"/>
    </row>
    <row r="1774" hidden="1" customHeight="1" spans="1:10">
      <c r="A1774" s="11">
        <f ca="1">ROWS(【河南省司法厅】:A1774)-1</f>
        <v>73</v>
      </c>
      <c r="B1774" s="79" t="s">
        <v>2942</v>
      </c>
      <c r="C1774" s="79" t="s">
        <v>2942</v>
      </c>
      <c r="D1774" s="79" t="s">
        <v>64</v>
      </c>
      <c r="E1774" s="11" t="s">
        <v>2943</v>
      </c>
      <c r="F1774" s="79" t="s">
        <v>2945</v>
      </c>
      <c r="G1774" s="11" t="s">
        <v>67</v>
      </c>
      <c r="H1774" s="79" t="s">
        <v>27</v>
      </c>
      <c r="I1774" s="21"/>
      <c r="J1774" s="21"/>
    </row>
    <row r="1775" hidden="1" customHeight="1" spans="1:10">
      <c r="A1775" s="11">
        <f ca="1">ROWS(【河南省司法厅】:A1775)-1</f>
        <v>74</v>
      </c>
      <c r="B1775" s="79" t="s">
        <v>2942</v>
      </c>
      <c r="C1775" s="79" t="s">
        <v>2942</v>
      </c>
      <c r="D1775" s="79" t="s">
        <v>64</v>
      </c>
      <c r="E1775" s="11" t="s">
        <v>2943</v>
      </c>
      <c r="F1775" s="79" t="s">
        <v>2946</v>
      </c>
      <c r="G1775" s="11" t="s">
        <v>67</v>
      </c>
      <c r="H1775" s="79" t="s">
        <v>27</v>
      </c>
      <c r="I1775" s="21"/>
      <c r="J1775" s="21"/>
    </row>
    <row r="1776" hidden="1" customHeight="1" spans="1:10">
      <c r="A1776" s="11">
        <f ca="1">ROWS(【河南省司法厅】:A1776)-1</f>
        <v>75</v>
      </c>
      <c r="B1776" s="79" t="s">
        <v>2942</v>
      </c>
      <c r="C1776" s="79" t="s">
        <v>2942</v>
      </c>
      <c r="D1776" s="79" t="s">
        <v>64</v>
      </c>
      <c r="E1776" s="11" t="s">
        <v>2943</v>
      </c>
      <c r="F1776" s="79" t="s">
        <v>2947</v>
      </c>
      <c r="G1776" s="11" t="s">
        <v>67</v>
      </c>
      <c r="H1776" s="79" t="s">
        <v>27</v>
      </c>
      <c r="I1776" s="21"/>
      <c r="J1776" s="21"/>
    </row>
    <row r="1777" hidden="1" customHeight="1" spans="1:10">
      <c r="A1777" s="11">
        <f ca="1">ROWS(【河南省司法厅】:A1777)-1</f>
        <v>76</v>
      </c>
      <c r="B1777" s="79" t="s">
        <v>2942</v>
      </c>
      <c r="C1777" s="79" t="s">
        <v>2942</v>
      </c>
      <c r="D1777" s="79" t="s">
        <v>64</v>
      </c>
      <c r="E1777" s="11" t="s">
        <v>2943</v>
      </c>
      <c r="F1777" s="79" t="s">
        <v>2948</v>
      </c>
      <c r="G1777" s="11" t="s">
        <v>67</v>
      </c>
      <c r="H1777" s="79" t="s">
        <v>27</v>
      </c>
      <c r="I1777" s="21"/>
      <c r="J1777" s="21"/>
    </row>
    <row r="1778" hidden="1" customHeight="1" spans="1:10">
      <c r="A1778" s="11">
        <f ca="1">ROWS(【河南省司法厅】:A1778)-1</f>
        <v>77</v>
      </c>
      <c r="B1778" s="79" t="s">
        <v>2942</v>
      </c>
      <c r="C1778" s="79" t="s">
        <v>2942</v>
      </c>
      <c r="D1778" s="79" t="s">
        <v>64</v>
      </c>
      <c r="E1778" s="11" t="s">
        <v>2943</v>
      </c>
      <c r="F1778" s="79" t="s">
        <v>2949</v>
      </c>
      <c r="G1778" s="11" t="s">
        <v>67</v>
      </c>
      <c r="H1778" s="79" t="s">
        <v>27</v>
      </c>
      <c r="I1778" s="21"/>
      <c r="J1778" s="21"/>
    </row>
    <row r="1779" hidden="1" customHeight="1" spans="1:10">
      <c r="A1779" s="11">
        <f ca="1">ROWS(【河南省司法厅】:A1779)-1</f>
        <v>78</v>
      </c>
      <c r="B1779" s="79" t="s">
        <v>2942</v>
      </c>
      <c r="C1779" s="79" t="s">
        <v>2942</v>
      </c>
      <c r="D1779" s="79" t="s">
        <v>64</v>
      </c>
      <c r="E1779" s="11" t="s">
        <v>2943</v>
      </c>
      <c r="F1779" s="79" t="s">
        <v>2950</v>
      </c>
      <c r="G1779" s="11" t="s">
        <v>67</v>
      </c>
      <c r="H1779" s="79" t="s">
        <v>27</v>
      </c>
      <c r="I1779" s="21"/>
      <c r="J1779" s="21"/>
    </row>
    <row r="1780" hidden="1" customHeight="1" spans="1:10">
      <c r="A1780" s="11">
        <f ca="1">ROWS(【河南省司法厅】:A1780)-1</f>
        <v>79</v>
      </c>
      <c r="B1780" s="79" t="s">
        <v>2942</v>
      </c>
      <c r="C1780" s="79" t="s">
        <v>2942</v>
      </c>
      <c r="D1780" s="79" t="s">
        <v>64</v>
      </c>
      <c r="E1780" s="11" t="s">
        <v>2943</v>
      </c>
      <c r="F1780" s="79" t="s">
        <v>2951</v>
      </c>
      <c r="G1780" s="11" t="s">
        <v>67</v>
      </c>
      <c r="H1780" s="79" t="s">
        <v>27</v>
      </c>
      <c r="I1780" s="21"/>
      <c r="J1780" s="21"/>
    </row>
    <row r="1781" hidden="1" customHeight="1" spans="1:10">
      <c r="A1781" s="11">
        <f ca="1">ROWS(【河南省司法厅】:A1781)-1</f>
        <v>80</v>
      </c>
      <c r="B1781" s="79" t="s">
        <v>2942</v>
      </c>
      <c r="C1781" s="79" t="s">
        <v>2942</v>
      </c>
      <c r="D1781" s="79" t="s">
        <v>64</v>
      </c>
      <c r="E1781" s="11" t="s">
        <v>2943</v>
      </c>
      <c r="F1781" s="79" t="s">
        <v>2952</v>
      </c>
      <c r="G1781" s="11" t="s">
        <v>67</v>
      </c>
      <c r="H1781" s="79" t="s">
        <v>27</v>
      </c>
      <c r="I1781" s="21"/>
      <c r="J1781" s="21"/>
    </row>
    <row r="1782" hidden="1" customHeight="1" spans="1:10">
      <c r="A1782" s="11">
        <f ca="1">ROWS(【河南省司法厅】:A1782)-1</f>
        <v>81</v>
      </c>
      <c r="B1782" s="79" t="s">
        <v>2942</v>
      </c>
      <c r="C1782" s="79" t="s">
        <v>2942</v>
      </c>
      <c r="D1782" s="79" t="s">
        <v>64</v>
      </c>
      <c r="E1782" s="11" t="s">
        <v>2943</v>
      </c>
      <c r="F1782" s="79" t="s">
        <v>2953</v>
      </c>
      <c r="G1782" s="11" t="s">
        <v>67</v>
      </c>
      <c r="H1782" s="79" t="s">
        <v>27</v>
      </c>
      <c r="I1782" s="21"/>
      <c r="J1782" s="21"/>
    </row>
    <row r="1783" hidden="1" customHeight="1" spans="1:10">
      <c r="A1783" s="11">
        <f ca="1">ROWS(【河南省司法厅】:A1783)-1</f>
        <v>82</v>
      </c>
      <c r="B1783" s="79" t="s">
        <v>2942</v>
      </c>
      <c r="C1783" s="79" t="s">
        <v>2942</v>
      </c>
      <c r="D1783" s="79" t="s">
        <v>64</v>
      </c>
      <c r="E1783" s="11" t="s">
        <v>2943</v>
      </c>
      <c r="F1783" s="79" t="s">
        <v>2954</v>
      </c>
      <c r="G1783" s="11" t="s">
        <v>67</v>
      </c>
      <c r="H1783" s="79" t="s">
        <v>27</v>
      </c>
      <c r="I1783" s="21"/>
      <c r="J1783" s="21"/>
    </row>
    <row r="1784" hidden="1" customHeight="1" spans="1:10">
      <c r="A1784" s="11">
        <f ca="1">ROWS(【河南省司法厅】:A1784)-1</f>
        <v>83</v>
      </c>
      <c r="B1784" s="79" t="s">
        <v>2942</v>
      </c>
      <c r="C1784" s="79" t="s">
        <v>2942</v>
      </c>
      <c r="D1784" s="79" t="s">
        <v>64</v>
      </c>
      <c r="E1784" s="11" t="s">
        <v>2943</v>
      </c>
      <c r="F1784" s="79" t="s">
        <v>2955</v>
      </c>
      <c r="G1784" s="11" t="s">
        <v>67</v>
      </c>
      <c r="H1784" s="79" t="s">
        <v>27</v>
      </c>
      <c r="I1784" s="21"/>
      <c r="J1784" s="21"/>
    </row>
    <row r="1785" hidden="1" customHeight="1" spans="1:10">
      <c r="A1785" s="11">
        <f ca="1">ROWS(【河南省司法厅】:A1785)-1</f>
        <v>84</v>
      </c>
      <c r="B1785" s="79" t="s">
        <v>2942</v>
      </c>
      <c r="C1785" s="79" t="s">
        <v>2942</v>
      </c>
      <c r="D1785" s="79" t="s">
        <v>64</v>
      </c>
      <c r="E1785" s="11" t="s">
        <v>2943</v>
      </c>
      <c r="F1785" s="79" t="s">
        <v>2956</v>
      </c>
      <c r="G1785" s="11" t="s">
        <v>67</v>
      </c>
      <c r="H1785" s="79" t="s">
        <v>27</v>
      </c>
      <c r="I1785" s="21"/>
      <c r="J1785" s="21"/>
    </row>
    <row r="1786" hidden="1" customHeight="1" spans="1:10">
      <c r="A1786" s="11">
        <f ca="1">ROWS(【河南省司法厅】:A1786)-1</f>
        <v>85</v>
      </c>
      <c r="B1786" s="79" t="s">
        <v>2942</v>
      </c>
      <c r="C1786" s="79" t="s">
        <v>2942</v>
      </c>
      <c r="D1786" s="79" t="s">
        <v>64</v>
      </c>
      <c r="E1786" s="11" t="s">
        <v>2943</v>
      </c>
      <c r="F1786" s="79" t="s">
        <v>2957</v>
      </c>
      <c r="G1786" s="11" t="s">
        <v>67</v>
      </c>
      <c r="H1786" s="79" t="s">
        <v>27</v>
      </c>
      <c r="I1786" s="21"/>
      <c r="J1786" s="21"/>
    </row>
    <row r="1787" hidden="1" customHeight="1" spans="1:10">
      <c r="A1787" s="11">
        <f ca="1">ROWS(【河南省司法厅】:A1787)-1</f>
        <v>86</v>
      </c>
      <c r="B1787" s="79" t="s">
        <v>2942</v>
      </c>
      <c r="C1787" s="79" t="s">
        <v>2942</v>
      </c>
      <c r="D1787" s="79" t="s">
        <v>64</v>
      </c>
      <c r="E1787" s="11" t="s">
        <v>2943</v>
      </c>
      <c r="F1787" s="79" t="s">
        <v>2958</v>
      </c>
      <c r="G1787" s="11" t="s">
        <v>67</v>
      </c>
      <c r="H1787" s="79" t="s">
        <v>27</v>
      </c>
      <c r="I1787" s="21"/>
      <c r="J1787" s="21"/>
    </row>
    <row r="1788" hidden="1" customHeight="1" spans="1:10">
      <c r="A1788" s="11">
        <f ca="1">ROWS(【河南省司法厅】:A1788)-1</f>
        <v>87</v>
      </c>
      <c r="B1788" s="79" t="s">
        <v>2942</v>
      </c>
      <c r="C1788" s="79" t="s">
        <v>2942</v>
      </c>
      <c r="D1788" s="79" t="s">
        <v>64</v>
      </c>
      <c r="E1788" s="11" t="s">
        <v>2943</v>
      </c>
      <c r="F1788" s="79" t="s">
        <v>2959</v>
      </c>
      <c r="G1788" s="11" t="s">
        <v>67</v>
      </c>
      <c r="H1788" s="79" t="s">
        <v>27</v>
      </c>
      <c r="I1788" s="21"/>
      <c r="J1788" s="21"/>
    </row>
    <row r="1789" hidden="1" customHeight="1" spans="1:10">
      <c r="A1789" s="11">
        <f ca="1">ROWS(【河南省司法厅】:A1789)-1</f>
        <v>88</v>
      </c>
      <c r="B1789" s="79" t="s">
        <v>2942</v>
      </c>
      <c r="C1789" s="79" t="s">
        <v>2942</v>
      </c>
      <c r="D1789" s="79" t="s">
        <v>64</v>
      </c>
      <c r="E1789" s="11" t="s">
        <v>2943</v>
      </c>
      <c r="F1789" s="79" t="s">
        <v>2960</v>
      </c>
      <c r="G1789" s="11" t="s">
        <v>67</v>
      </c>
      <c r="H1789" s="79" t="s">
        <v>27</v>
      </c>
      <c r="I1789" s="21"/>
      <c r="J1789" s="21"/>
    </row>
    <row r="1790" hidden="1" customHeight="1" spans="1:10">
      <c r="A1790" s="11">
        <f ca="1">ROWS(【河南省司法厅】:A1790)-1</f>
        <v>89</v>
      </c>
      <c r="B1790" s="79" t="s">
        <v>2942</v>
      </c>
      <c r="C1790" s="79" t="s">
        <v>2942</v>
      </c>
      <c r="D1790" s="79" t="s">
        <v>64</v>
      </c>
      <c r="E1790" s="11" t="s">
        <v>2943</v>
      </c>
      <c r="F1790" s="79" t="s">
        <v>2961</v>
      </c>
      <c r="G1790" s="11" t="s">
        <v>67</v>
      </c>
      <c r="H1790" s="79" t="s">
        <v>27</v>
      </c>
      <c r="I1790" s="21"/>
      <c r="J1790" s="21"/>
    </row>
    <row r="1791" hidden="1" customHeight="1" spans="1:10">
      <c r="A1791" s="11">
        <f ca="1">ROWS(【河南省司法厅】:A1791)-1</f>
        <v>90</v>
      </c>
      <c r="B1791" s="79" t="s">
        <v>2942</v>
      </c>
      <c r="C1791" s="79" t="s">
        <v>2942</v>
      </c>
      <c r="D1791" s="79" t="s">
        <v>64</v>
      </c>
      <c r="E1791" s="11" t="s">
        <v>2943</v>
      </c>
      <c r="F1791" s="79" t="s">
        <v>2962</v>
      </c>
      <c r="G1791" s="11" t="s">
        <v>67</v>
      </c>
      <c r="H1791" s="79" t="s">
        <v>27</v>
      </c>
      <c r="I1791" s="21"/>
      <c r="J1791" s="21"/>
    </row>
    <row r="1792" hidden="1" customHeight="1" spans="1:10">
      <c r="A1792" s="11">
        <f ca="1">ROWS(【河南省司法厅】:A1792)-1</f>
        <v>91</v>
      </c>
      <c r="B1792" s="79" t="s">
        <v>2942</v>
      </c>
      <c r="C1792" s="79" t="s">
        <v>2942</v>
      </c>
      <c r="D1792" s="79" t="s">
        <v>64</v>
      </c>
      <c r="E1792" s="11" t="s">
        <v>2943</v>
      </c>
      <c r="F1792" s="79" t="s">
        <v>2963</v>
      </c>
      <c r="G1792" s="11" t="s">
        <v>67</v>
      </c>
      <c r="H1792" s="79" t="s">
        <v>27</v>
      </c>
      <c r="I1792" s="21"/>
      <c r="J1792" s="21"/>
    </row>
    <row r="1793" hidden="1" customHeight="1" spans="1:10">
      <c r="A1793" s="11">
        <f ca="1">ROWS(【河南省司法厅】:A1793)-1</f>
        <v>92</v>
      </c>
      <c r="B1793" s="79" t="s">
        <v>2942</v>
      </c>
      <c r="C1793" s="79" t="s">
        <v>2942</v>
      </c>
      <c r="D1793" s="79" t="s">
        <v>64</v>
      </c>
      <c r="E1793" s="11" t="s">
        <v>2943</v>
      </c>
      <c r="F1793" s="79" t="s">
        <v>2964</v>
      </c>
      <c r="G1793" s="11" t="s">
        <v>67</v>
      </c>
      <c r="H1793" s="79" t="s">
        <v>27</v>
      </c>
      <c r="I1793" s="21"/>
      <c r="J1793" s="21"/>
    </row>
    <row r="1794" hidden="1" customHeight="1" spans="1:10">
      <c r="A1794" s="11">
        <f ca="1">ROWS(【河南省司法厅】:A1794)-1</f>
        <v>93</v>
      </c>
      <c r="B1794" s="79" t="s">
        <v>2942</v>
      </c>
      <c r="C1794" s="79" t="s">
        <v>2942</v>
      </c>
      <c r="D1794" s="79" t="s">
        <v>64</v>
      </c>
      <c r="E1794" s="11" t="s">
        <v>2943</v>
      </c>
      <c r="F1794" s="79" t="s">
        <v>2965</v>
      </c>
      <c r="G1794" s="11" t="s">
        <v>67</v>
      </c>
      <c r="H1794" s="79" t="s">
        <v>27</v>
      </c>
      <c r="I1794" s="21"/>
      <c r="J1794" s="21"/>
    </row>
    <row r="1795" hidden="1" customHeight="1" spans="1:10">
      <c r="A1795" s="11">
        <f ca="1">ROWS(【河南省司法厅】:A1795)-1</f>
        <v>94</v>
      </c>
      <c r="B1795" s="79" t="s">
        <v>2966</v>
      </c>
      <c r="C1795" s="79" t="s">
        <v>2967</v>
      </c>
      <c r="D1795" s="11" t="s">
        <v>98</v>
      </c>
      <c r="E1795" s="11" t="s">
        <v>2968</v>
      </c>
      <c r="F1795" s="79" t="s">
        <v>2969</v>
      </c>
      <c r="G1795" s="11" t="s">
        <v>67</v>
      </c>
      <c r="H1795" s="79" t="s">
        <v>27</v>
      </c>
      <c r="I1795" s="21"/>
      <c r="J1795" s="21"/>
    </row>
    <row r="1796" hidden="1" customHeight="1" spans="1:10">
      <c r="A1796" s="11">
        <f ca="1">ROWS(【河南省司法厅】:A1796)-1</f>
        <v>95</v>
      </c>
      <c r="B1796" s="79" t="s">
        <v>2966</v>
      </c>
      <c r="C1796" s="79" t="s">
        <v>2970</v>
      </c>
      <c r="D1796" s="11" t="s">
        <v>98</v>
      </c>
      <c r="E1796" s="11" t="s">
        <v>2968</v>
      </c>
      <c r="F1796" s="79" t="s">
        <v>2971</v>
      </c>
      <c r="G1796" s="11" t="s">
        <v>67</v>
      </c>
      <c r="H1796" s="79" t="s">
        <v>27</v>
      </c>
      <c r="I1796" s="21"/>
      <c r="J1796" s="21"/>
    </row>
    <row r="1797" hidden="1" customHeight="1" spans="1:10">
      <c r="A1797" s="11">
        <f ca="1">ROWS(【河南省司法厅】:A1797)-1</f>
        <v>96</v>
      </c>
      <c r="B1797" s="79" t="s">
        <v>2966</v>
      </c>
      <c r="C1797" s="79" t="s">
        <v>2967</v>
      </c>
      <c r="D1797" s="11" t="s">
        <v>98</v>
      </c>
      <c r="E1797" s="11" t="s">
        <v>2968</v>
      </c>
      <c r="F1797" s="79" t="s">
        <v>2972</v>
      </c>
      <c r="G1797" s="11" t="s">
        <v>67</v>
      </c>
      <c r="H1797" s="79" t="s">
        <v>27</v>
      </c>
      <c r="I1797" s="21"/>
      <c r="J1797" s="21"/>
    </row>
    <row r="1798" hidden="1" customHeight="1" spans="1:10">
      <c r="A1798" s="11">
        <f ca="1">ROWS(【河南省司法厅】:A1798)-1</f>
        <v>97</v>
      </c>
      <c r="B1798" s="79" t="s">
        <v>2973</v>
      </c>
      <c r="C1798" s="79" t="s">
        <v>2973</v>
      </c>
      <c r="D1798" s="79" t="s">
        <v>64</v>
      </c>
      <c r="E1798" s="82" t="s">
        <v>2974</v>
      </c>
      <c r="F1798" s="79" t="s">
        <v>2975</v>
      </c>
      <c r="G1798" s="11" t="s">
        <v>67</v>
      </c>
      <c r="H1798" s="79" t="s">
        <v>27</v>
      </c>
      <c r="I1798" s="21"/>
      <c r="J1798" s="21"/>
    </row>
    <row r="1799" hidden="1" customHeight="1" spans="1:10">
      <c r="A1799" s="11">
        <f ca="1">ROWS(【河南省司法厅】:A1799)-1</f>
        <v>98</v>
      </c>
      <c r="B1799" s="79" t="s">
        <v>2973</v>
      </c>
      <c r="C1799" s="79" t="s">
        <v>2973</v>
      </c>
      <c r="D1799" s="79" t="s">
        <v>64</v>
      </c>
      <c r="E1799" s="82" t="s">
        <v>2974</v>
      </c>
      <c r="F1799" s="79" t="s">
        <v>2976</v>
      </c>
      <c r="G1799" s="11" t="s">
        <v>67</v>
      </c>
      <c r="H1799" s="79" t="s">
        <v>27</v>
      </c>
      <c r="I1799" s="21"/>
      <c r="J1799" s="21"/>
    </row>
    <row r="1800" hidden="1" customHeight="1" spans="1:10">
      <c r="A1800" s="11">
        <f ca="1">ROWS(【河南省司法厅】:A1800)-1</f>
        <v>99</v>
      </c>
      <c r="B1800" s="79" t="s">
        <v>2973</v>
      </c>
      <c r="C1800" s="79" t="s">
        <v>2973</v>
      </c>
      <c r="D1800" s="79" t="s">
        <v>64</v>
      </c>
      <c r="E1800" s="82" t="s">
        <v>2974</v>
      </c>
      <c r="F1800" s="79" t="s">
        <v>2977</v>
      </c>
      <c r="G1800" s="11" t="s">
        <v>67</v>
      </c>
      <c r="H1800" s="79" t="s">
        <v>27</v>
      </c>
      <c r="I1800" s="21"/>
      <c r="J1800" s="21"/>
    </row>
    <row r="1801" hidden="1" customHeight="1" spans="1:10">
      <c r="A1801" s="11">
        <f ca="1">ROWS(【河南省司法厅】:A1801)-1</f>
        <v>100</v>
      </c>
      <c r="B1801" s="79" t="s">
        <v>2973</v>
      </c>
      <c r="C1801" s="79" t="s">
        <v>2973</v>
      </c>
      <c r="D1801" s="79" t="s">
        <v>64</v>
      </c>
      <c r="E1801" s="82" t="s">
        <v>2974</v>
      </c>
      <c r="F1801" s="79" t="s">
        <v>2978</v>
      </c>
      <c r="G1801" s="11" t="s">
        <v>67</v>
      </c>
      <c r="H1801" s="79" t="s">
        <v>27</v>
      </c>
      <c r="I1801" s="21"/>
      <c r="J1801" s="21"/>
    </row>
    <row r="1802" hidden="1" customHeight="1" spans="1:10">
      <c r="A1802" s="11">
        <f ca="1">ROWS(【河南省司法厅】:A1802)-1</f>
        <v>101</v>
      </c>
      <c r="B1802" s="79" t="s">
        <v>2973</v>
      </c>
      <c r="C1802" s="79" t="s">
        <v>2973</v>
      </c>
      <c r="D1802" s="79" t="s">
        <v>64</v>
      </c>
      <c r="E1802" s="82" t="s">
        <v>2974</v>
      </c>
      <c r="F1802" s="79" t="s">
        <v>2979</v>
      </c>
      <c r="G1802" s="11" t="s">
        <v>67</v>
      </c>
      <c r="H1802" s="79" t="s">
        <v>27</v>
      </c>
      <c r="I1802" s="21"/>
      <c r="J1802" s="21"/>
    </row>
    <row r="1803" hidden="1" customHeight="1" spans="1:10">
      <c r="A1803" s="11">
        <f ca="1">ROWS(【河南省司法厅】:A1803)-1</f>
        <v>102</v>
      </c>
      <c r="B1803" s="79" t="s">
        <v>2973</v>
      </c>
      <c r="C1803" s="79" t="s">
        <v>2973</v>
      </c>
      <c r="D1803" s="79" t="s">
        <v>64</v>
      </c>
      <c r="E1803" s="82" t="s">
        <v>2974</v>
      </c>
      <c r="F1803" s="79" t="s">
        <v>2980</v>
      </c>
      <c r="G1803" s="11" t="s">
        <v>67</v>
      </c>
      <c r="H1803" s="79" t="s">
        <v>27</v>
      </c>
      <c r="I1803" s="21"/>
      <c r="J1803" s="21"/>
    </row>
    <row r="1804" hidden="1" customHeight="1" spans="1:10">
      <c r="A1804" s="11">
        <f ca="1">ROWS(【河南省司法厅】:A1804)-1</f>
        <v>103</v>
      </c>
      <c r="B1804" s="79" t="s">
        <v>2973</v>
      </c>
      <c r="C1804" s="79" t="s">
        <v>2973</v>
      </c>
      <c r="D1804" s="79" t="s">
        <v>64</v>
      </c>
      <c r="E1804" s="82" t="s">
        <v>2974</v>
      </c>
      <c r="F1804" s="79" t="s">
        <v>2981</v>
      </c>
      <c r="G1804" s="11" t="s">
        <v>67</v>
      </c>
      <c r="H1804" s="79" t="s">
        <v>27</v>
      </c>
      <c r="I1804" s="21"/>
      <c r="J1804" s="21"/>
    </row>
    <row r="1805" hidden="1" customHeight="1" spans="1:10">
      <c r="A1805" s="11">
        <f ca="1">ROWS(【河南省司法厅】:A1805)-1</f>
        <v>104</v>
      </c>
      <c r="B1805" s="79" t="s">
        <v>2973</v>
      </c>
      <c r="C1805" s="79" t="s">
        <v>2973</v>
      </c>
      <c r="D1805" s="79" t="s">
        <v>64</v>
      </c>
      <c r="E1805" s="82" t="s">
        <v>2974</v>
      </c>
      <c r="F1805" s="79" t="s">
        <v>2982</v>
      </c>
      <c r="G1805" s="11" t="s">
        <v>67</v>
      </c>
      <c r="H1805" s="79" t="s">
        <v>27</v>
      </c>
      <c r="I1805" s="21"/>
      <c r="J1805" s="21"/>
    </row>
    <row r="1806" hidden="1" customHeight="1" spans="1:10">
      <c r="A1806" s="11">
        <f ca="1">ROWS(【河南省司法厅】:A1806)-1</f>
        <v>105</v>
      </c>
      <c r="B1806" s="79" t="s">
        <v>2973</v>
      </c>
      <c r="C1806" s="79" t="s">
        <v>2973</v>
      </c>
      <c r="D1806" s="79" t="s">
        <v>64</v>
      </c>
      <c r="E1806" s="82" t="s">
        <v>2974</v>
      </c>
      <c r="F1806" s="79" t="s">
        <v>2983</v>
      </c>
      <c r="G1806" s="11" t="s">
        <v>67</v>
      </c>
      <c r="H1806" s="79" t="s">
        <v>27</v>
      </c>
      <c r="I1806" s="21"/>
      <c r="J1806" s="21"/>
    </row>
    <row r="1807" hidden="1" customHeight="1" spans="1:10">
      <c r="A1807" s="11">
        <f ca="1">ROWS(【河南省司法厅】:A1807)-1</f>
        <v>106</v>
      </c>
      <c r="B1807" s="79" t="s">
        <v>2973</v>
      </c>
      <c r="C1807" s="79" t="s">
        <v>2973</v>
      </c>
      <c r="D1807" s="79" t="s">
        <v>64</v>
      </c>
      <c r="E1807" s="82" t="s">
        <v>2974</v>
      </c>
      <c r="F1807" s="79" t="s">
        <v>2984</v>
      </c>
      <c r="G1807" s="11" t="s">
        <v>67</v>
      </c>
      <c r="H1807" s="79" t="s">
        <v>27</v>
      </c>
      <c r="I1807" s="21"/>
      <c r="J1807" s="21"/>
    </row>
    <row r="1808" hidden="1" customHeight="1" spans="1:10">
      <c r="A1808" s="11">
        <f ca="1">ROWS(【河南省司法厅】:A1808)-1</f>
        <v>107</v>
      </c>
      <c r="B1808" s="79" t="s">
        <v>2973</v>
      </c>
      <c r="C1808" s="79" t="s">
        <v>2973</v>
      </c>
      <c r="D1808" s="79" t="s">
        <v>64</v>
      </c>
      <c r="E1808" s="82" t="s">
        <v>2974</v>
      </c>
      <c r="F1808" s="79" t="s">
        <v>2985</v>
      </c>
      <c r="G1808" s="11" t="s">
        <v>67</v>
      </c>
      <c r="H1808" s="79" t="s">
        <v>27</v>
      </c>
      <c r="I1808" s="21"/>
      <c r="J1808" s="21"/>
    </row>
    <row r="1809" hidden="1" customHeight="1" spans="1:10">
      <c r="A1809" s="11">
        <f ca="1">ROWS(【河南省司法厅】:A1809)-1</f>
        <v>108</v>
      </c>
      <c r="B1809" s="79" t="s">
        <v>2973</v>
      </c>
      <c r="C1809" s="79" t="s">
        <v>2973</v>
      </c>
      <c r="D1809" s="79" t="s">
        <v>64</v>
      </c>
      <c r="E1809" s="82" t="s">
        <v>2974</v>
      </c>
      <c r="F1809" s="79" t="s">
        <v>2986</v>
      </c>
      <c r="G1809" s="11" t="s">
        <v>67</v>
      </c>
      <c r="H1809" s="79" t="s">
        <v>27</v>
      </c>
      <c r="I1809" s="21"/>
      <c r="J1809" s="21"/>
    </row>
    <row r="1810" hidden="1" customHeight="1" spans="1:10">
      <c r="A1810" s="11">
        <f ca="1">ROWS(【河南省司法厅】:A1810)-1</f>
        <v>109</v>
      </c>
      <c r="B1810" s="79" t="s">
        <v>2973</v>
      </c>
      <c r="C1810" s="79" t="s">
        <v>2973</v>
      </c>
      <c r="D1810" s="79" t="s">
        <v>64</v>
      </c>
      <c r="E1810" s="82" t="s">
        <v>2974</v>
      </c>
      <c r="F1810" s="79" t="s">
        <v>2987</v>
      </c>
      <c r="G1810" s="11" t="s">
        <v>67</v>
      </c>
      <c r="H1810" s="79" t="s">
        <v>27</v>
      </c>
      <c r="I1810" s="21"/>
      <c r="J1810" s="21"/>
    </row>
    <row r="1811" hidden="1" customHeight="1" spans="1:10">
      <c r="A1811" s="11">
        <f ca="1">ROWS(【河南省司法厅】:A1811)-1</f>
        <v>110</v>
      </c>
      <c r="B1811" s="79" t="s">
        <v>2973</v>
      </c>
      <c r="C1811" s="79" t="s">
        <v>2973</v>
      </c>
      <c r="D1811" s="79" t="s">
        <v>64</v>
      </c>
      <c r="E1811" s="82" t="s">
        <v>2974</v>
      </c>
      <c r="F1811" s="79" t="s">
        <v>2988</v>
      </c>
      <c r="G1811" s="11" t="s">
        <v>67</v>
      </c>
      <c r="H1811" s="79" t="s">
        <v>27</v>
      </c>
      <c r="I1811" s="21"/>
      <c r="J1811" s="21"/>
    </row>
    <row r="1812" hidden="1" customHeight="1" spans="1:10">
      <c r="A1812" s="11">
        <f ca="1">ROWS(【河南省司法厅】:A1812)-1</f>
        <v>111</v>
      </c>
      <c r="B1812" s="79" t="s">
        <v>2973</v>
      </c>
      <c r="C1812" s="79" t="s">
        <v>2973</v>
      </c>
      <c r="D1812" s="79" t="s">
        <v>64</v>
      </c>
      <c r="E1812" s="82" t="s">
        <v>2974</v>
      </c>
      <c r="F1812" s="79" t="s">
        <v>2989</v>
      </c>
      <c r="G1812" s="11" t="s">
        <v>67</v>
      </c>
      <c r="H1812" s="79" t="s">
        <v>27</v>
      </c>
      <c r="I1812" s="21"/>
      <c r="J1812" s="21"/>
    </row>
    <row r="1813" hidden="1" customHeight="1" spans="1:10">
      <c r="A1813" s="11">
        <f ca="1">ROWS(【河南省司法厅】:A1813)-1</f>
        <v>112</v>
      </c>
      <c r="B1813" s="79" t="s">
        <v>2973</v>
      </c>
      <c r="C1813" s="79" t="s">
        <v>2973</v>
      </c>
      <c r="D1813" s="79" t="s">
        <v>64</v>
      </c>
      <c r="E1813" s="82" t="s">
        <v>2974</v>
      </c>
      <c r="F1813" s="79" t="s">
        <v>2990</v>
      </c>
      <c r="G1813" s="11" t="s">
        <v>67</v>
      </c>
      <c r="H1813" s="79" t="s">
        <v>27</v>
      </c>
      <c r="I1813" s="21"/>
      <c r="J1813" s="21"/>
    </row>
    <row r="1814" hidden="1" customHeight="1" spans="1:10">
      <c r="A1814" s="11">
        <f ca="1">ROWS(【河南省司法厅】:A1814)-1</f>
        <v>113</v>
      </c>
      <c r="B1814" s="79" t="s">
        <v>2973</v>
      </c>
      <c r="C1814" s="79" t="s">
        <v>2973</v>
      </c>
      <c r="D1814" s="79" t="s">
        <v>64</v>
      </c>
      <c r="E1814" s="82" t="s">
        <v>2974</v>
      </c>
      <c r="F1814" s="79" t="s">
        <v>2991</v>
      </c>
      <c r="G1814" s="11" t="s">
        <v>67</v>
      </c>
      <c r="H1814" s="79" t="s">
        <v>27</v>
      </c>
      <c r="I1814" s="21"/>
      <c r="J1814" s="21"/>
    </row>
    <row r="1815" hidden="1" customHeight="1" spans="1:10">
      <c r="A1815" s="11">
        <f ca="1">ROWS(【河南省司法厅】:A1815)-1</f>
        <v>114</v>
      </c>
      <c r="B1815" s="79" t="s">
        <v>2973</v>
      </c>
      <c r="C1815" s="79" t="s">
        <v>2973</v>
      </c>
      <c r="D1815" s="79" t="s">
        <v>64</v>
      </c>
      <c r="E1815" s="82" t="s">
        <v>2974</v>
      </c>
      <c r="F1815" s="79" t="s">
        <v>2992</v>
      </c>
      <c r="G1815" s="11" t="s">
        <v>67</v>
      </c>
      <c r="H1815" s="79" t="s">
        <v>27</v>
      </c>
      <c r="I1815" s="21"/>
      <c r="J1815" s="21"/>
    </row>
    <row r="1816" hidden="1" customHeight="1" spans="1:10">
      <c r="A1816" s="11">
        <f ca="1">ROWS(【河南省司法厅】:A1816)-1</f>
        <v>115</v>
      </c>
      <c r="B1816" s="79" t="s">
        <v>2993</v>
      </c>
      <c r="C1816" s="79" t="s">
        <v>2993</v>
      </c>
      <c r="D1816" s="79" t="s">
        <v>87</v>
      </c>
      <c r="E1816" s="82" t="s">
        <v>2994</v>
      </c>
      <c r="F1816" s="79" t="s">
        <v>2995</v>
      </c>
      <c r="G1816" s="11" t="s">
        <v>67</v>
      </c>
      <c r="H1816" s="79" t="s">
        <v>27</v>
      </c>
      <c r="I1816" s="21"/>
      <c r="J1816" s="21"/>
    </row>
    <row r="1817" hidden="1" customHeight="1" spans="1:10">
      <c r="A1817" s="11">
        <f ca="1">ROWS(【河南省司法厅】:A1817)-1</f>
        <v>116</v>
      </c>
      <c r="B1817" s="79" t="s">
        <v>2993</v>
      </c>
      <c r="C1817" s="79" t="s">
        <v>2993</v>
      </c>
      <c r="D1817" s="79" t="s">
        <v>87</v>
      </c>
      <c r="E1817" s="82" t="s">
        <v>2994</v>
      </c>
      <c r="F1817" s="79" t="s">
        <v>2996</v>
      </c>
      <c r="G1817" s="11" t="s">
        <v>67</v>
      </c>
      <c r="H1817" s="79" t="s">
        <v>27</v>
      </c>
      <c r="I1817" s="21"/>
      <c r="J1817" s="21"/>
    </row>
    <row r="1818" hidden="1" customHeight="1" spans="1:10">
      <c r="A1818" s="11">
        <f ca="1">ROWS(【河南省司法厅】:A1818)-1</f>
        <v>117</v>
      </c>
      <c r="B1818" s="79" t="s">
        <v>2993</v>
      </c>
      <c r="C1818" s="79" t="s">
        <v>2993</v>
      </c>
      <c r="D1818" s="79" t="s">
        <v>87</v>
      </c>
      <c r="E1818" s="82" t="s">
        <v>2994</v>
      </c>
      <c r="F1818" s="79" t="s">
        <v>2997</v>
      </c>
      <c r="G1818" s="11" t="s">
        <v>67</v>
      </c>
      <c r="H1818" s="79" t="s">
        <v>27</v>
      </c>
      <c r="I1818" s="21"/>
      <c r="J1818" s="21"/>
    </row>
    <row r="1819" hidden="1" customHeight="1" spans="1:10">
      <c r="A1819" s="11">
        <f ca="1">ROWS(【河南省司法厅】:A1819)-1</f>
        <v>118</v>
      </c>
      <c r="B1819" s="79" t="s">
        <v>2993</v>
      </c>
      <c r="C1819" s="79" t="s">
        <v>2993</v>
      </c>
      <c r="D1819" s="79" t="s">
        <v>87</v>
      </c>
      <c r="E1819" s="82" t="s">
        <v>2994</v>
      </c>
      <c r="F1819" s="79" t="s">
        <v>2998</v>
      </c>
      <c r="G1819" s="11" t="s">
        <v>67</v>
      </c>
      <c r="H1819" s="79" t="s">
        <v>27</v>
      </c>
      <c r="I1819" s="21"/>
      <c r="J1819" s="21"/>
    </row>
    <row r="1820" hidden="1" customHeight="1" spans="1:10">
      <c r="A1820" s="11">
        <f ca="1">ROWS(【河南省司法厅】:A1820)-1</f>
        <v>119</v>
      </c>
      <c r="B1820" s="79" t="s">
        <v>2999</v>
      </c>
      <c r="C1820" s="79" t="s">
        <v>2999</v>
      </c>
      <c r="D1820" s="79" t="s">
        <v>64</v>
      </c>
      <c r="E1820" s="82" t="s">
        <v>3000</v>
      </c>
      <c r="F1820" s="79" t="s">
        <v>3001</v>
      </c>
      <c r="G1820" s="11" t="s">
        <v>67</v>
      </c>
      <c r="H1820" s="79" t="s">
        <v>27</v>
      </c>
      <c r="I1820" s="21"/>
      <c r="J1820" s="21"/>
    </row>
    <row r="1821" hidden="1" customHeight="1" spans="1:10">
      <c r="A1821" s="11">
        <f ca="1">ROWS(【河南省司法厅】:A1821)-1</f>
        <v>120</v>
      </c>
      <c r="B1821" s="79" t="s">
        <v>2999</v>
      </c>
      <c r="C1821" s="79" t="s">
        <v>2999</v>
      </c>
      <c r="D1821" s="79" t="s">
        <v>64</v>
      </c>
      <c r="E1821" s="82" t="s">
        <v>3000</v>
      </c>
      <c r="F1821" s="79" t="s">
        <v>3002</v>
      </c>
      <c r="G1821" s="11" t="s">
        <v>67</v>
      </c>
      <c r="H1821" s="79" t="s">
        <v>27</v>
      </c>
      <c r="I1821" s="21"/>
      <c r="J1821" s="21"/>
    </row>
    <row r="1822" hidden="1" customHeight="1" spans="1:10">
      <c r="A1822" s="11">
        <f ca="1">ROWS(【河南省司法厅】:A1822)-1</f>
        <v>121</v>
      </c>
      <c r="B1822" s="79" t="s">
        <v>2999</v>
      </c>
      <c r="C1822" s="79" t="s">
        <v>2999</v>
      </c>
      <c r="D1822" s="79" t="s">
        <v>64</v>
      </c>
      <c r="E1822" s="82" t="s">
        <v>3000</v>
      </c>
      <c r="F1822" s="79" t="s">
        <v>3003</v>
      </c>
      <c r="G1822" s="11" t="s">
        <v>67</v>
      </c>
      <c r="H1822" s="79" t="s">
        <v>27</v>
      </c>
      <c r="I1822" s="21"/>
      <c r="J1822" s="21"/>
    </row>
    <row r="1823" hidden="1" customHeight="1" spans="1:10">
      <c r="A1823" s="11">
        <f ca="1">ROWS(【河南省司法厅】:A1823)-1</f>
        <v>122</v>
      </c>
      <c r="B1823" s="79" t="s">
        <v>3004</v>
      </c>
      <c r="C1823" s="79" t="s">
        <v>3004</v>
      </c>
      <c r="D1823" s="79" t="s">
        <v>64</v>
      </c>
      <c r="E1823" s="106" t="s">
        <v>3005</v>
      </c>
      <c r="F1823" s="79" t="s">
        <v>3004</v>
      </c>
      <c r="G1823" s="11" t="s">
        <v>67</v>
      </c>
      <c r="H1823" s="79" t="s">
        <v>27</v>
      </c>
      <c r="I1823" s="21"/>
      <c r="J1823" s="21"/>
    </row>
    <row r="1824" hidden="1" customHeight="1" spans="1:10">
      <c r="A1824" s="11">
        <f ca="1">ROWS(【河南省司法厅】:A1824)-1</f>
        <v>123</v>
      </c>
      <c r="B1824" s="79" t="s">
        <v>3004</v>
      </c>
      <c r="C1824" s="79" t="s">
        <v>3004</v>
      </c>
      <c r="D1824" s="79" t="s">
        <v>64</v>
      </c>
      <c r="E1824" s="106" t="s">
        <v>3005</v>
      </c>
      <c r="F1824" s="79" t="s">
        <v>3006</v>
      </c>
      <c r="G1824" s="11" t="s">
        <v>520</v>
      </c>
      <c r="H1824" s="79" t="s">
        <v>27</v>
      </c>
      <c r="I1824" s="21"/>
      <c r="J1824" s="21"/>
    </row>
    <row r="1825" hidden="1" customHeight="1" spans="1:10">
      <c r="A1825" s="11">
        <f ca="1">ROWS(【河南省司法厅】:A1825)-1</f>
        <v>124</v>
      </c>
      <c r="B1825" s="79" t="s">
        <v>3007</v>
      </c>
      <c r="C1825" s="79" t="s">
        <v>3007</v>
      </c>
      <c r="D1825" s="11" t="s">
        <v>98</v>
      </c>
      <c r="E1825" s="82" t="s">
        <v>3008</v>
      </c>
      <c r="F1825" s="79" t="s">
        <v>3007</v>
      </c>
      <c r="G1825" s="11" t="s">
        <v>67</v>
      </c>
      <c r="H1825" s="79" t="s">
        <v>27</v>
      </c>
      <c r="I1825" s="21"/>
      <c r="J1825" s="21"/>
    </row>
    <row r="1826" hidden="1" customHeight="1" spans="1:10">
      <c r="A1826" s="11">
        <f ca="1">ROWS(【河南省司法厅】:A1826)-1</f>
        <v>125</v>
      </c>
      <c r="B1826" s="79" t="s">
        <v>3007</v>
      </c>
      <c r="C1826" s="79" t="s">
        <v>3007</v>
      </c>
      <c r="D1826" s="11" t="s">
        <v>98</v>
      </c>
      <c r="E1826" s="82" t="s">
        <v>3008</v>
      </c>
      <c r="F1826" s="79" t="s">
        <v>3009</v>
      </c>
      <c r="G1826" s="11" t="s">
        <v>520</v>
      </c>
      <c r="H1826" s="79" t="s">
        <v>27</v>
      </c>
      <c r="I1826" s="21"/>
      <c r="J1826" s="21"/>
    </row>
    <row r="1827" hidden="1" customHeight="1" spans="1:10">
      <c r="A1827" s="11">
        <f ca="1">ROWS(【河南省司法厅】:A1827)-1</f>
        <v>126</v>
      </c>
      <c r="B1827" s="79" t="s">
        <v>3010</v>
      </c>
      <c r="C1827" s="79" t="s">
        <v>3010</v>
      </c>
      <c r="D1827" s="79" t="s">
        <v>64</v>
      </c>
      <c r="E1827" s="82" t="s">
        <v>3011</v>
      </c>
      <c r="F1827" s="79" t="s">
        <v>3010</v>
      </c>
      <c r="G1827" s="11" t="s">
        <v>67</v>
      </c>
      <c r="H1827" s="79" t="s">
        <v>27</v>
      </c>
      <c r="I1827" s="21"/>
      <c r="J1827" s="21"/>
    </row>
    <row r="1828" hidden="1" customHeight="1" spans="1:10">
      <c r="A1828" s="11">
        <f ca="1">ROWS(【河南省司法厅】:A1828)-1</f>
        <v>127</v>
      </c>
      <c r="B1828" s="79" t="s">
        <v>3012</v>
      </c>
      <c r="C1828" s="79" t="s">
        <v>3012</v>
      </c>
      <c r="D1828" s="79" t="s">
        <v>64</v>
      </c>
      <c r="E1828" s="82" t="s">
        <v>3013</v>
      </c>
      <c r="F1828" s="79" t="s">
        <v>3012</v>
      </c>
      <c r="G1828" s="11" t="s">
        <v>67</v>
      </c>
      <c r="H1828" s="79" t="s">
        <v>27</v>
      </c>
      <c r="I1828" s="21"/>
      <c r="J1828" s="21"/>
    </row>
    <row r="1829" hidden="1" customHeight="1" spans="1:10">
      <c r="A1829" s="11">
        <f ca="1">ROWS(【河南省司法厅】:A1829)-1</f>
        <v>128</v>
      </c>
      <c r="B1829" s="79" t="s">
        <v>3012</v>
      </c>
      <c r="C1829" s="79" t="s">
        <v>3012</v>
      </c>
      <c r="D1829" s="79" t="s">
        <v>64</v>
      </c>
      <c r="E1829" s="82" t="s">
        <v>3013</v>
      </c>
      <c r="F1829" s="79" t="s">
        <v>3014</v>
      </c>
      <c r="G1829" s="11" t="s">
        <v>520</v>
      </c>
      <c r="H1829" s="79" t="s">
        <v>27</v>
      </c>
      <c r="I1829" s="21"/>
      <c r="J1829" s="21"/>
    </row>
    <row r="1830" hidden="1" customHeight="1" spans="1:10">
      <c r="A1830" s="11">
        <f ca="1">ROWS(【河南省司法厅】:A1830)-1</f>
        <v>129</v>
      </c>
      <c r="B1830" s="79" t="s">
        <v>3015</v>
      </c>
      <c r="C1830" s="79" t="s">
        <v>3015</v>
      </c>
      <c r="D1830" s="79" t="s">
        <v>64</v>
      </c>
      <c r="E1830" s="82" t="s">
        <v>3016</v>
      </c>
      <c r="F1830" s="79" t="s">
        <v>3017</v>
      </c>
      <c r="G1830" s="11" t="s">
        <v>67</v>
      </c>
      <c r="H1830" s="79" t="s">
        <v>27</v>
      </c>
      <c r="I1830" s="21"/>
      <c r="J1830" s="21"/>
    </row>
    <row r="1831" hidden="1" customHeight="1" spans="1:10">
      <c r="A1831" s="11">
        <f ca="1">ROWS(【河南省司法厅】:A1831)-1</f>
        <v>130</v>
      </c>
      <c r="B1831" s="79" t="s">
        <v>3015</v>
      </c>
      <c r="C1831" s="79" t="s">
        <v>3015</v>
      </c>
      <c r="D1831" s="79" t="s">
        <v>64</v>
      </c>
      <c r="E1831" s="82" t="s">
        <v>3016</v>
      </c>
      <c r="F1831" s="79" t="s">
        <v>3018</v>
      </c>
      <c r="G1831" s="11" t="s">
        <v>67</v>
      </c>
      <c r="H1831" s="79" t="s">
        <v>27</v>
      </c>
      <c r="I1831" s="21"/>
      <c r="J1831" s="21"/>
    </row>
    <row r="1832" hidden="1" customHeight="1" spans="1:10">
      <c r="A1832" s="11">
        <f ca="1">ROWS(【河南省司法厅】:A1832)-1</f>
        <v>131</v>
      </c>
      <c r="B1832" s="79" t="s">
        <v>3015</v>
      </c>
      <c r="C1832" s="79" t="s">
        <v>3015</v>
      </c>
      <c r="D1832" s="79" t="s">
        <v>64</v>
      </c>
      <c r="E1832" s="82" t="s">
        <v>3016</v>
      </c>
      <c r="F1832" s="79" t="s">
        <v>3019</v>
      </c>
      <c r="G1832" s="11" t="s">
        <v>67</v>
      </c>
      <c r="H1832" s="79" t="s">
        <v>27</v>
      </c>
      <c r="I1832" s="21"/>
      <c r="J1832" s="21"/>
    </row>
    <row r="1833" hidden="1" customHeight="1" spans="1:10">
      <c r="A1833" s="11">
        <f ca="1">ROWS(【河南省司法厅】:A1833)-1</f>
        <v>132</v>
      </c>
      <c r="B1833" s="79" t="s">
        <v>3020</v>
      </c>
      <c r="C1833" s="79" t="s">
        <v>3021</v>
      </c>
      <c r="D1833" s="11" t="s">
        <v>98</v>
      </c>
      <c r="E1833" s="82" t="s">
        <v>3022</v>
      </c>
      <c r="F1833" s="79" t="s">
        <v>3020</v>
      </c>
      <c r="G1833" s="11" t="s">
        <v>67</v>
      </c>
      <c r="H1833" s="79" t="s">
        <v>27</v>
      </c>
      <c r="I1833" s="21"/>
      <c r="J1833" s="21"/>
    </row>
    <row r="1834" customHeight="1" spans="1:10">
      <c r="A1834" s="11">
        <f ca="1">ROWS(【河南省司法厅】:A1834)-1</f>
        <v>133</v>
      </c>
      <c r="B1834" s="11" t="s">
        <v>3023</v>
      </c>
      <c r="C1834" s="11" t="s">
        <v>3024</v>
      </c>
      <c r="D1834" s="11" t="s">
        <v>64</v>
      </c>
      <c r="E1834" s="11" t="s">
        <v>3025</v>
      </c>
      <c r="F1834" s="11" t="s">
        <v>3026</v>
      </c>
      <c r="G1834" s="11" t="s">
        <v>300</v>
      </c>
      <c r="H1834" s="11" t="s">
        <v>27</v>
      </c>
      <c r="I1834" s="21"/>
      <c r="J1834" s="21"/>
    </row>
    <row r="1835" customHeight="1" spans="1:10">
      <c r="A1835" s="11">
        <f ca="1">ROWS(【河南省司法厅】:A1835)-1</f>
        <v>134</v>
      </c>
      <c r="B1835" s="11" t="s">
        <v>3023</v>
      </c>
      <c r="C1835" s="11" t="s">
        <v>3024</v>
      </c>
      <c r="D1835" s="11" t="s">
        <v>64</v>
      </c>
      <c r="E1835" s="11" t="s">
        <v>3025</v>
      </c>
      <c r="F1835" s="11" t="s">
        <v>3027</v>
      </c>
      <c r="G1835" s="11" t="s">
        <v>300</v>
      </c>
      <c r="H1835" s="11" t="s">
        <v>27</v>
      </c>
      <c r="I1835" s="21"/>
      <c r="J1835" s="21"/>
    </row>
    <row r="1836" customHeight="1" spans="1:10">
      <c r="A1836" s="11">
        <f ca="1">ROWS(【河南省司法厅】:A1836)-1</f>
        <v>135</v>
      </c>
      <c r="B1836" s="11" t="s">
        <v>3023</v>
      </c>
      <c r="C1836" s="11" t="s">
        <v>3024</v>
      </c>
      <c r="D1836" s="11" t="s">
        <v>64</v>
      </c>
      <c r="E1836" s="11" t="s">
        <v>3025</v>
      </c>
      <c r="F1836" s="11" t="s">
        <v>3028</v>
      </c>
      <c r="G1836" s="11" t="s">
        <v>300</v>
      </c>
      <c r="H1836" s="11" t="s">
        <v>27</v>
      </c>
      <c r="I1836" s="21"/>
      <c r="J1836" s="21"/>
    </row>
    <row r="1837" customHeight="1" spans="1:10">
      <c r="A1837" s="11">
        <f ca="1">ROWS(【河南省司法厅】:A1837)-1</f>
        <v>136</v>
      </c>
      <c r="B1837" s="11" t="s">
        <v>3023</v>
      </c>
      <c r="C1837" s="11" t="s">
        <v>3024</v>
      </c>
      <c r="D1837" s="11" t="s">
        <v>64</v>
      </c>
      <c r="E1837" s="11" t="s">
        <v>3025</v>
      </c>
      <c r="F1837" s="11" t="s">
        <v>3029</v>
      </c>
      <c r="G1837" s="11" t="s">
        <v>300</v>
      </c>
      <c r="H1837" s="11" t="s">
        <v>27</v>
      </c>
      <c r="I1837" s="21"/>
      <c r="J1837" s="21"/>
    </row>
    <row r="1838" customHeight="1" spans="1:10">
      <c r="A1838" s="11">
        <f ca="1">ROWS(【河南省司法厅】:A1838)-1</f>
        <v>137</v>
      </c>
      <c r="B1838" s="11" t="s">
        <v>3023</v>
      </c>
      <c r="C1838" s="11" t="s">
        <v>3024</v>
      </c>
      <c r="D1838" s="11" t="s">
        <v>64</v>
      </c>
      <c r="E1838" s="11" t="s">
        <v>3025</v>
      </c>
      <c r="F1838" s="11" t="s">
        <v>3030</v>
      </c>
      <c r="G1838" s="11" t="s">
        <v>300</v>
      </c>
      <c r="H1838" s="11" t="s">
        <v>27</v>
      </c>
      <c r="I1838" s="21"/>
      <c r="J1838" s="21"/>
    </row>
    <row r="1839" customHeight="1" spans="1:10">
      <c r="A1839" s="11">
        <f ca="1">ROWS(【河南省司法厅】:A1839)-1</f>
        <v>138</v>
      </c>
      <c r="B1839" s="11" t="s">
        <v>3023</v>
      </c>
      <c r="C1839" s="11" t="s">
        <v>3031</v>
      </c>
      <c r="D1839" s="11" t="s">
        <v>64</v>
      </c>
      <c r="E1839" s="11" t="s">
        <v>3032</v>
      </c>
      <c r="F1839" s="11" t="s">
        <v>3031</v>
      </c>
      <c r="G1839" s="11" t="s">
        <v>300</v>
      </c>
      <c r="H1839" s="11" t="s">
        <v>27</v>
      </c>
      <c r="I1839" s="21"/>
      <c r="J1839" s="21"/>
    </row>
    <row r="1840" hidden="1" customHeight="1" spans="1:10">
      <c r="A1840" s="11">
        <f ca="1">ROWS(【河南省司法厅】:A1840)-1</f>
        <v>139</v>
      </c>
      <c r="B1840" s="79" t="s">
        <v>3023</v>
      </c>
      <c r="C1840" s="79" t="s">
        <v>3024</v>
      </c>
      <c r="D1840" s="79" t="s">
        <v>64</v>
      </c>
      <c r="E1840" s="11" t="s">
        <v>3025</v>
      </c>
      <c r="F1840" s="79" t="s">
        <v>3033</v>
      </c>
      <c r="G1840" s="11" t="s">
        <v>3034</v>
      </c>
      <c r="H1840" s="79" t="s">
        <v>27</v>
      </c>
      <c r="I1840" s="21"/>
      <c r="J1840" s="21"/>
    </row>
    <row r="1841" hidden="1" customHeight="1" spans="1:10">
      <c r="A1841" s="11">
        <f ca="1">ROWS(【河南省司法厅】:A1841)-1</f>
        <v>140</v>
      </c>
      <c r="B1841" s="79" t="s">
        <v>3023</v>
      </c>
      <c r="C1841" s="79" t="s">
        <v>3024</v>
      </c>
      <c r="D1841" s="79" t="s">
        <v>64</v>
      </c>
      <c r="E1841" s="11" t="s">
        <v>3025</v>
      </c>
      <c r="F1841" s="79" t="s">
        <v>3035</v>
      </c>
      <c r="G1841" s="11" t="s">
        <v>3034</v>
      </c>
      <c r="H1841" s="79" t="s">
        <v>27</v>
      </c>
      <c r="I1841" s="21"/>
      <c r="J1841" s="21"/>
    </row>
    <row r="1842" hidden="1" customHeight="1" spans="1:10">
      <c r="A1842" s="11">
        <f ca="1">ROWS(【河南省司法厅】:A1842)-1</f>
        <v>141</v>
      </c>
      <c r="B1842" s="79" t="s">
        <v>3023</v>
      </c>
      <c r="C1842" s="79" t="s">
        <v>3024</v>
      </c>
      <c r="D1842" s="79" t="s">
        <v>64</v>
      </c>
      <c r="E1842" s="11" t="s">
        <v>3025</v>
      </c>
      <c r="F1842" s="79" t="s">
        <v>3036</v>
      </c>
      <c r="G1842" s="11" t="s">
        <v>3034</v>
      </c>
      <c r="H1842" s="79" t="s">
        <v>27</v>
      </c>
      <c r="I1842" s="21"/>
      <c r="J1842" s="21"/>
    </row>
    <row r="1843" hidden="1" customHeight="1" spans="1:10">
      <c r="A1843" s="11">
        <f ca="1">ROWS(【河南省司法厅】:A1843)-1</f>
        <v>142</v>
      </c>
      <c r="B1843" s="79" t="s">
        <v>3023</v>
      </c>
      <c r="C1843" s="79" t="s">
        <v>3024</v>
      </c>
      <c r="D1843" s="79" t="s">
        <v>64</v>
      </c>
      <c r="E1843" s="11" t="s">
        <v>3025</v>
      </c>
      <c r="F1843" s="79" t="s">
        <v>3037</v>
      </c>
      <c r="G1843" s="11" t="s">
        <v>3034</v>
      </c>
      <c r="H1843" s="79" t="s">
        <v>27</v>
      </c>
      <c r="I1843" s="21"/>
      <c r="J1843" s="21"/>
    </row>
    <row r="1844" hidden="1" customHeight="1" spans="1:10">
      <c r="A1844" s="11">
        <f ca="1">ROWS(【河南省司法厅】:A1844)-1</f>
        <v>143</v>
      </c>
      <c r="B1844" s="79" t="s">
        <v>3023</v>
      </c>
      <c r="C1844" s="79" t="s">
        <v>3024</v>
      </c>
      <c r="D1844" s="79" t="s">
        <v>64</v>
      </c>
      <c r="E1844" s="11" t="s">
        <v>3025</v>
      </c>
      <c r="F1844" s="79" t="s">
        <v>3038</v>
      </c>
      <c r="G1844" s="11" t="s">
        <v>3034</v>
      </c>
      <c r="H1844" s="79" t="s">
        <v>27</v>
      </c>
      <c r="I1844" s="21"/>
      <c r="J1844" s="21"/>
    </row>
    <row r="1845" hidden="1" customHeight="1" spans="1:10">
      <c r="A1845" s="11">
        <f ca="1">ROWS(【河南省司法厅】:A1845)-1</f>
        <v>144</v>
      </c>
      <c r="B1845" s="79" t="s">
        <v>3023</v>
      </c>
      <c r="C1845" s="79" t="s">
        <v>3031</v>
      </c>
      <c r="D1845" s="79" t="s">
        <v>64</v>
      </c>
      <c r="E1845" s="11" t="s">
        <v>3025</v>
      </c>
      <c r="F1845" s="79" t="s">
        <v>3039</v>
      </c>
      <c r="G1845" s="11" t="s">
        <v>3034</v>
      </c>
      <c r="H1845" s="79" t="s">
        <v>27</v>
      </c>
      <c r="I1845" s="21"/>
      <c r="J1845" s="21"/>
    </row>
    <row r="1846" customHeight="1" spans="1:10">
      <c r="A1846" s="11">
        <f ca="1">ROWS(【河南省司法厅】:A1846)-1</f>
        <v>145</v>
      </c>
      <c r="B1846" s="11" t="s">
        <v>2973</v>
      </c>
      <c r="C1846" s="11" t="s">
        <v>2973</v>
      </c>
      <c r="D1846" s="11" t="s">
        <v>64</v>
      </c>
      <c r="E1846" s="11" t="s">
        <v>3040</v>
      </c>
      <c r="F1846" s="11" t="s">
        <v>3041</v>
      </c>
      <c r="G1846" s="11" t="s">
        <v>300</v>
      </c>
      <c r="H1846" s="11" t="s">
        <v>27</v>
      </c>
      <c r="I1846" s="21"/>
      <c r="J1846" s="21"/>
    </row>
    <row r="1847" customHeight="1" spans="1:10">
      <c r="A1847" s="11">
        <f ca="1">ROWS(【河南省司法厅】:A1847)-1</f>
        <v>146</v>
      </c>
      <c r="B1847" s="11" t="s">
        <v>2973</v>
      </c>
      <c r="C1847" s="11" t="s">
        <v>2973</v>
      </c>
      <c r="D1847" s="11" t="s">
        <v>64</v>
      </c>
      <c r="E1847" s="11" t="s">
        <v>3040</v>
      </c>
      <c r="F1847" s="11" t="s">
        <v>3042</v>
      </c>
      <c r="G1847" s="11" t="s">
        <v>300</v>
      </c>
      <c r="H1847" s="11" t="s">
        <v>27</v>
      </c>
      <c r="I1847" s="21"/>
      <c r="J1847" s="21"/>
    </row>
    <row r="1848" customHeight="1" spans="1:10">
      <c r="A1848" s="11">
        <f ca="1">ROWS(【河南省司法厅】:A1848)-1</f>
        <v>147</v>
      </c>
      <c r="B1848" s="11" t="s">
        <v>2973</v>
      </c>
      <c r="C1848" s="11" t="s">
        <v>2973</v>
      </c>
      <c r="D1848" s="11" t="s">
        <v>64</v>
      </c>
      <c r="E1848" s="11" t="s">
        <v>3040</v>
      </c>
      <c r="F1848" s="11" t="s">
        <v>3043</v>
      </c>
      <c r="G1848" s="11" t="s">
        <v>300</v>
      </c>
      <c r="H1848" s="11" t="s">
        <v>27</v>
      </c>
      <c r="I1848" s="21"/>
      <c r="J1848" s="21"/>
    </row>
    <row r="1849" customHeight="1" spans="1:10">
      <c r="A1849" s="11">
        <f ca="1">ROWS(【河南省司法厅】:A1849)-1</f>
        <v>148</v>
      </c>
      <c r="B1849" s="11" t="s">
        <v>2973</v>
      </c>
      <c r="C1849" s="11" t="s">
        <v>2973</v>
      </c>
      <c r="D1849" s="11" t="s">
        <v>64</v>
      </c>
      <c r="E1849" s="11" t="s">
        <v>3044</v>
      </c>
      <c r="F1849" s="11" t="s">
        <v>3045</v>
      </c>
      <c r="G1849" s="11" t="s">
        <v>300</v>
      </c>
      <c r="H1849" s="11" t="s">
        <v>27</v>
      </c>
      <c r="I1849" s="21"/>
      <c r="J1849" s="21"/>
    </row>
    <row r="1850" customHeight="1" spans="1:10">
      <c r="A1850" s="11">
        <f ca="1">ROWS(【河南省司法厅】:A1850)-1</f>
        <v>149</v>
      </c>
      <c r="B1850" s="11" t="s">
        <v>2973</v>
      </c>
      <c r="C1850" s="11" t="s">
        <v>2973</v>
      </c>
      <c r="D1850" s="11" t="s">
        <v>64</v>
      </c>
      <c r="E1850" s="11" t="s">
        <v>3046</v>
      </c>
      <c r="F1850" s="11" t="s">
        <v>3047</v>
      </c>
      <c r="G1850" s="11" t="s">
        <v>300</v>
      </c>
      <c r="H1850" s="11" t="s">
        <v>27</v>
      </c>
      <c r="I1850" s="21"/>
      <c r="J1850" s="21"/>
    </row>
    <row r="1851" customHeight="1" spans="1:10">
      <c r="A1851" s="11">
        <f ca="1">ROWS(【河南省司法厅】:A1851)-1</f>
        <v>150</v>
      </c>
      <c r="B1851" s="11" t="s">
        <v>2973</v>
      </c>
      <c r="C1851" s="11" t="s">
        <v>2973</v>
      </c>
      <c r="D1851" s="11" t="s">
        <v>64</v>
      </c>
      <c r="E1851" s="11" t="s">
        <v>3048</v>
      </c>
      <c r="F1851" s="11" t="s">
        <v>3049</v>
      </c>
      <c r="G1851" s="11" t="s">
        <v>300</v>
      </c>
      <c r="H1851" s="11" t="s">
        <v>27</v>
      </c>
      <c r="I1851" s="21"/>
      <c r="J1851" s="21"/>
    </row>
    <row r="1852" customHeight="1" spans="1:10">
      <c r="A1852" s="11">
        <f ca="1">ROWS(【河南省司法厅】:A1852)-1</f>
        <v>151</v>
      </c>
      <c r="B1852" s="11" t="s">
        <v>2973</v>
      </c>
      <c r="C1852" s="11" t="s">
        <v>2973</v>
      </c>
      <c r="D1852" s="11" t="s">
        <v>64</v>
      </c>
      <c r="E1852" s="11" t="s">
        <v>3048</v>
      </c>
      <c r="F1852" s="11" t="s">
        <v>3050</v>
      </c>
      <c r="G1852" s="11" t="s">
        <v>300</v>
      </c>
      <c r="H1852" s="11" t="s">
        <v>27</v>
      </c>
      <c r="I1852" s="21"/>
      <c r="J1852" s="21"/>
    </row>
    <row r="1853" customHeight="1" spans="1:10">
      <c r="A1853" s="11">
        <f ca="1">ROWS(【河南省司法厅】:A1853)-1</f>
        <v>152</v>
      </c>
      <c r="B1853" s="11" t="s">
        <v>2973</v>
      </c>
      <c r="C1853" s="11" t="s">
        <v>2973</v>
      </c>
      <c r="D1853" s="11" t="s">
        <v>64</v>
      </c>
      <c r="E1853" s="11" t="s">
        <v>3048</v>
      </c>
      <c r="F1853" s="11" t="s">
        <v>3051</v>
      </c>
      <c r="G1853" s="11" t="s">
        <v>300</v>
      </c>
      <c r="H1853" s="11" t="s">
        <v>27</v>
      </c>
      <c r="I1853" s="21"/>
      <c r="J1853" s="21"/>
    </row>
    <row r="1854" customHeight="1" spans="1:10">
      <c r="A1854" s="11">
        <f ca="1">ROWS(【河南省司法厅】:A1854)-1</f>
        <v>153</v>
      </c>
      <c r="B1854" s="11" t="s">
        <v>2973</v>
      </c>
      <c r="C1854" s="11" t="s">
        <v>2973</v>
      </c>
      <c r="D1854" s="11" t="s">
        <v>64</v>
      </c>
      <c r="E1854" s="11" t="s">
        <v>3040</v>
      </c>
      <c r="F1854" s="11" t="s">
        <v>3052</v>
      </c>
      <c r="G1854" s="11" t="s">
        <v>300</v>
      </c>
      <c r="H1854" s="11" t="s">
        <v>27</v>
      </c>
      <c r="I1854" s="21"/>
      <c r="J1854" s="21"/>
    </row>
    <row r="1855" customHeight="1" spans="1:10">
      <c r="A1855" s="11">
        <f ca="1">ROWS(【河南省司法厅】:A1855)-1</f>
        <v>154</v>
      </c>
      <c r="B1855" s="11" t="s">
        <v>2973</v>
      </c>
      <c r="C1855" s="11" t="s">
        <v>2973</v>
      </c>
      <c r="D1855" s="11" t="s">
        <v>64</v>
      </c>
      <c r="E1855" s="11" t="s">
        <v>3053</v>
      </c>
      <c r="F1855" s="11" t="s">
        <v>3054</v>
      </c>
      <c r="G1855" s="11" t="s">
        <v>300</v>
      </c>
      <c r="H1855" s="11" t="s">
        <v>27</v>
      </c>
      <c r="I1855" s="21"/>
      <c r="J1855" s="21"/>
    </row>
    <row r="1856" customHeight="1" spans="1:10">
      <c r="A1856" s="11">
        <f ca="1">ROWS(【河南省司法厅】:A1856)-1</f>
        <v>155</v>
      </c>
      <c r="B1856" s="11" t="s">
        <v>2973</v>
      </c>
      <c r="C1856" s="11" t="s">
        <v>2973</v>
      </c>
      <c r="D1856" s="11" t="s">
        <v>64</v>
      </c>
      <c r="E1856" s="11" t="s">
        <v>3055</v>
      </c>
      <c r="F1856" s="11" t="s">
        <v>3056</v>
      </c>
      <c r="G1856" s="11" t="s">
        <v>300</v>
      </c>
      <c r="H1856" s="11" t="s">
        <v>27</v>
      </c>
      <c r="I1856" s="21"/>
      <c r="J1856" s="21"/>
    </row>
    <row r="1857" customHeight="1" spans="1:10">
      <c r="A1857" s="11">
        <f ca="1">ROWS(【河南省司法厅】:A1857)-1</f>
        <v>156</v>
      </c>
      <c r="B1857" s="11" t="s">
        <v>2973</v>
      </c>
      <c r="C1857" s="11" t="s">
        <v>2973</v>
      </c>
      <c r="D1857" s="11" t="s">
        <v>64</v>
      </c>
      <c r="E1857" s="11" t="s">
        <v>3057</v>
      </c>
      <c r="F1857" s="11" t="s">
        <v>3058</v>
      </c>
      <c r="G1857" s="11" t="s">
        <v>300</v>
      </c>
      <c r="H1857" s="11" t="s">
        <v>27</v>
      </c>
      <c r="I1857" s="21"/>
      <c r="J1857" s="21"/>
    </row>
    <row r="1858" customHeight="1" spans="1:10">
      <c r="A1858" s="11">
        <f ca="1">ROWS(【河南省司法厅】:A1858)-1</f>
        <v>157</v>
      </c>
      <c r="B1858" s="11" t="s">
        <v>2973</v>
      </c>
      <c r="C1858" s="11" t="s">
        <v>2973</v>
      </c>
      <c r="D1858" s="11" t="s">
        <v>64</v>
      </c>
      <c r="E1858" s="11" t="s">
        <v>3059</v>
      </c>
      <c r="F1858" s="11" t="s">
        <v>3060</v>
      </c>
      <c r="G1858" s="11" t="s">
        <v>300</v>
      </c>
      <c r="H1858" s="11" t="s">
        <v>27</v>
      </c>
      <c r="I1858" s="21"/>
      <c r="J1858" s="21"/>
    </row>
    <row r="1859" customHeight="1" spans="1:10">
      <c r="A1859" s="11">
        <f ca="1">ROWS(【河南省司法厅】:A1859)-1</f>
        <v>158</v>
      </c>
      <c r="B1859" s="11" t="s">
        <v>2973</v>
      </c>
      <c r="C1859" s="11" t="s">
        <v>2973</v>
      </c>
      <c r="D1859" s="11" t="s">
        <v>64</v>
      </c>
      <c r="E1859" s="11" t="s">
        <v>3046</v>
      </c>
      <c r="F1859" s="11" t="s">
        <v>3061</v>
      </c>
      <c r="G1859" s="11" t="s">
        <v>300</v>
      </c>
      <c r="H1859" s="11" t="s">
        <v>27</v>
      </c>
      <c r="I1859" s="21"/>
      <c r="J1859" s="21"/>
    </row>
    <row r="1860" customHeight="1" spans="1:10">
      <c r="A1860" s="11">
        <f ca="1">ROWS(【河南省司法厅】:A1860)-1</f>
        <v>159</v>
      </c>
      <c r="B1860" s="11" t="s">
        <v>2973</v>
      </c>
      <c r="C1860" s="11" t="s">
        <v>2973</v>
      </c>
      <c r="D1860" s="11" t="s">
        <v>64</v>
      </c>
      <c r="E1860" s="11" t="s">
        <v>3048</v>
      </c>
      <c r="F1860" s="11" t="s">
        <v>3062</v>
      </c>
      <c r="G1860" s="11" t="s">
        <v>300</v>
      </c>
      <c r="H1860" s="11" t="s">
        <v>27</v>
      </c>
      <c r="I1860" s="21"/>
      <c r="J1860" s="21"/>
    </row>
    <row r="1861" customHeight="1" spans="1:10">
      <c r="A1861" s="11">
        <f ca="1">ROWS(【河南省司法厅】:A1861)-1</f>
        <v>160</v>
      </c>
      <c r="B1861" s="11" t="s">
        <v>2973</v>
      </c>
      <c r="C1861" s="11" t="s">
        <v>2973</v>
      </c>
      <c r="D1861" s="11" t="s">
        <v>64</v>
      </c>
      <c r="E1861" s="11" t="s">
        <v>3048</v>
      </c>
      <c r="F1861" s="11" t="s">
        <v>3063</v>
      </c>
      <c r="G1861" s="11" t="s">
        <v>300</v>
      </c>
      <c r="H1861" s="11" t="s">
        <v>27</v>
      </c>
      <c r="I1861" s="21"/>
      <c r="J1861" s="21"/>
    </row>
    <row r="1862" customHeight="1" spans="1:10">
      <c r="A1862" s="11">
        <f ca="1">ROWS(【河南省司法厅】:A1862)-1</f>
        <v>161</v>
      </c>
      <c r="B1862" s="11" t="s">
        <v>2973</v>
      </c>
      <c r="C1862" s="11" t="s">
        <v>2973</v>
      </c>
      <c r="D1862" s="11" t="s">
        <v>64</v>
      </c>
      <c r="E1862" s="11" t="s">
        <v>3048</v>
      </c>
      <c r="F1862" s="11" t="s">
        <v>3064</v>
      </c>
      <c r="G1862" s="11" t="s">
        <v>300</v>
      </c>
      <c r="H1862" s="11" t="s">
        <v>27</v>
      </c>
      <c r="I1862" s="21"/>
      <c r="J1862" s="21"/>
    </row>
    <row r="1863" customHeight="1" spans="1:10">
      <c r="A1863" s="11">
        <f ca="1">ROWS(【河南省司法厅】:A1863)-1</f>
        <v>162</v>
      </c>
      <c r="B1863" s="11" t="s">
        <v>2973</v>
      </c>
      <c r="C1863" s="11" t="s">
        <v>2973</v>
      </c>
      <c r="D1863" s="11" t="s">
        <v>64</v>
      </c>
      <c r="E1863" s="11" t="s">
        <v>3065</v>
      </c>
      <c r="F1863" s="11" t="s">
        <v>3066</v>
      </c>
      <c r="G1863" s="11" t="s">
        <v>300</v>
      </c>
      <c r="H1863" s="11" t="s">
        <v>27</v>
      </c>
      <c r="I1863" s="21"/>
      <c r="J1863" s="21"/>
    </row>
    <row r="1864" customHeight="1" spans="1:10">
      <c r="A1864" s="11">
        <f ca="1">ROWS(【河南省司法厅】:A1864)-1</f>
        <v>163</v>
      </c>
      <c r="B1864" s="11" t="s">
        <v>2942</v>
      </c>
      <c r="C1864" s="11" t="s">
        <v>2942</v>
      </c>
      <c r="D1864" s="11" t="s">
        <v>64</v>
      </c>
      <c r="E1864" s="11" t="s">
        <v>2943</v>
      </c>
      <c r="F1864" s="11" t="s">
        <v>3067</v>
      </c>
      <c r="G1864" s="11" t="s">
        <v>300</v>
      </c>
      <c r="H1864" s="11" t="s">
        <v>27</v>
      </c>
      <c r="I1864" s="21"/>
      <c r="J1864" s="21"/>
    </row>
    <row r="1865" customHeight="1" spans="1:10">
      <c r="A1865" s="11">
        <f ca="1">ROWS(【河南省司法厅】:A1865)-1</f>
        <v>164</v>
      </c>
      <c r="B1865" s="11" t="s">
        <v>2942</v>
      </c>
      <c r="C1865" s="11" t="s">
        <v>2942</v>
      </c>
      <c r="D1865" s="11" t="s">
        <v>64</v>
      </c>
      <c r="E1865" s="11" t="s">
        <v>3068</v>
      </c>
      <c r="F1865" s="11" t="s">
        <v>3069</v>
      </c>
      <c r="G1865" s="11" t="s">
        <v>300</v>
      </c>
      <c r="H1865" s="11" t="s">
        <v>27</v>
      </c>
      <c r="I1865" s="21"/>
      <c r="J1865" s="21"/>
    </row>
    <row r="1866" customHeight="1" spans="1:10">
      <c r="A1866" s="11">
        <f ca="1">ROWS(【河南省司法厅】:A1866)-1</f>
        <v>165</v>
      </c>
      <c r="B1866" s="11" t="s">
        <v>2942</v>
      </c>
      <c r="C1866" s="11" t="s">
        <v>2942</v>
      </c>
      <c r="D1866" s="11" t="s">
        <v>64</v>
      </c>
      <c r="E1866" s="11" t="s">
        <v>3070</v>
      </c>
      <c r="F1866" s="11" t="s">
        <v>3071</v>
      </c>
      <c r="G1866" s="11" t="s">
        <v>300</v>
      </c>
      <c r="H1866" s="11" t="s">
        <v>27</v>
      </c>
      <c r="I1866" s="21"/>
      <c r="J1866" s="21"/>
    </row>
    <row r="1867" customHeight="1" spans="1:10">
      <c r="A1867" s="11">
        <f ca="1">ROWS(【河南省司法厅】:A1867)-1</f>
        <v>166</v>
      </c>
      <c r="B1867" s="11" t="s">
        <v>2942</v>
      </c>
      <c r="C1867" s="11" t="s">
        <v>2942</v>
      </c>
      <c r="D1867" s="11" t="s">
        <v>64</v>
      </c>
      <c r="E1867" s="11" t="s">
        <v>3070</v>
      </c>
      <c r="F1867" s="11" t="s">
        <v>3072</v>
      </c>
      <c r="G1867" s="11" t="s">
        <v>300</v>
      </c>
      <c r="H1867" s="11" t="s">
        <v>27</v>
      </c>
      <c r="I1867" s="21"/>
      <c r="J1867" s="21"/>
    </row>
    <row r="1868" customHeight="1" spans="1:10">
      <c r="A1868" s="11">
        <f ca="1">ROWS(【河南省司法厅】:A1868)-1</f>
        <v>167</v>
      </c>
      <c r="B1868" s="11" t="s">
        <v>2942</v>
      </c>
      <c r="C1868" s="11" t="s">
        <v>2942</v>
      </c>
      <c r="D1868" s="11" t="s">
        <v>64</v>
      </c>
      <c r="E1868" s="11" t="s">
        <v>3073</v>
      </c>
      <c r="F1868" s="11" t="s">
        <v>3074</v>
      </c>
      <c r="G1868" s="11" t="s">
        <v>300</v>
      </c>
      <c r="H1868" s="11" t="s">
        <v>27</v>
      </c>
      <c r="I1868" s="21"/>
      <c r="J1868" s="21"/>
    </row>
    <row r="1869" customHeight="1" spans="1:10">
      <c r="A1869" s="11">
        <f ca="1">ROWS(【河南省司法厅】:A1869)-1</f>
        <v>168</v>
      </c>
      <c r="B1869" s="11" t="s">
        <v>2942</v>
      </c>
      <c r="C1869" s="11" t="s">
        <v>2942</v>
      </c>
      <c r="D1869" s="11" t="s">
        <v>64</v>
      </c>
      <c r="E1869" s="11" t="s">
        <v>3070</v>
      </c>
      <c r="F1869" s="11" t="s">
        <v>3075</v>
      </c>
      <c r="G1869" s="11" t="s">
        <v>300</v>
      </c>
      <c r="H1869" s="11" t="s">
        <v>27</v>
      </c>
      <c r="I1869" s="21"/>
      <c r="J1869" s="21"/>
    </row>
    <row r="1870" customHeight="1" spans="1:10">
      <c r="A1870" s="11">
        <f ca="1">ROWS(【河南省司法厅】:A1870)-1</f>
        <v>169</v>
      </c>
      <c r="B1870" s="11" t="s">
        <v>2942</v>
      </c>
      <c r="C1870" s="11" t="s">
        <v>2942</v>
      </c>
      <c r="D1870" s="11" t="s">
        <v>64</v>
      </c>
      <c r="E1870" s="11" t="s">
        <v>3076</v>
      </c>
      <c r="F1870" s="11" t="s">
        <v>3077</v>
      </c>
      <c r="G1870" s="11" t="s">
        <v>300</v>
      </c>
      <c r="H1870" s="11" t="s">
        <v>27</v>
      </c>
      <c r="I1870" s="21"/>
      <c r="J1870" s="21"/>
    </row>
    <row r="1871" customHeight="1" spans="1:10">
      <c r="A1871" s="11">
        <f ca="1">ROWS(【河南省司法厅】:A1871)-1</f>
        <v>170</v>
      </c>
      <c r="B1871" s="11" t="s">
        <v>2942</v>
      </c>
      <c r="C1871" s="11" t="s">
        <v>2942</v>
      </c>
      <c r="D1871" s="11" t="s">
        <v>64</v>
      </c>
      <c r="E1871" s="11" t="s">
        <v>3076</v>
      </c>
      <c r="F1871" s="11" t="s">
        <v>3078</v>
      </c>
      <c r="G1871" s="11" t="s">
        <v>300</v>
      </c>
      <c r="H1871" s="11" t="s">
        <v>27</v>
      </c>
      <c r="I1871" s="21"/>
      <c r="J1871" s="21"/>
    </row>
    <row r="1872" customHeight="1" spans="1:10">
      <c r="A1872" s="11">
        <f ca="1">ROWS(【河南省司法厅】:A1872)-1</f>
        <v>171</v>
      </c>
      <c r="B1872" s="11" t="s">
        <v>2942</v>
      </c>
      <c r="C1872" s="11" t="s">
        <v>2942</v>
      </c>
      <c r="D1872" s="11" t="s">
        <v>64</v>
      </c>
      <c r="E1872" s="11" t="s">
        <v>3076</v>
      </c>
      <c r="F1872" s="11" t="s">
        <v>3079</v>
      </c>
      <c r="G1872" s="11" t="s">
        <v>300</v>
      </c>
      <c r="H1872" s="11" t="s">
        <v>27</v>
      </c>
      <c r="I1872" s="21"/>
      <c r="J1872" s="21"/>
    </row>
    <row r="1873" customHeight="1" spans="1:10">
      <c r="A1873" s="11">
        <f ca="1">ROWS(【河南省司法厅】:A1873)-1</f>
        <v>172</v>
      </c>
      <c r="B1873" s="11" t="s">
        <v>2942</v>
      </c>
      <c r="C1873" s="11" t="s">
        <v>2942</v>
      </c>
      <c r="D1873" s="11" t="s">
        <v>64</v>
      </c>
      <c r="E1873" s="11" t="s">
        <v>3076</v>
      </c>
      <c r="F1873" s="11" t="s">
        <v>3080</v>
      </c>
      <c r="G1873" s="11" t="s">
        <v>300</v>
      </c>
      <c r="H1873" s="11" t="s">
        <v>27</v>
      </c>
      <c r="I1873" s="21"/>
      <c r="J1873" s="21"/>
    </row>
    <row r="1874" customHeight="1" spans="1:10">
      <c r="A1874" s="11">
        <f ca="1">ROWS(【河南省司法厅】:A1874)-1</f>
        <v>173</v>
      </c>
      <c r="B1874" s="11" t="s">
        <v>2942</v>
      </c>
      <c r="C1874" s="11" t="s">
        <v>2942</v>
      </c>
      <c r="D1874" s="11" t="s">
        <v>64</v>
      </c>
      <c r="E1874" s="11" t="s">
        <v>3076</v>
      </c>
      <c r="F1874" s="11" t="s">
        <v>3081</v>
      </c>
      <c r="G1874" s="11" t="s">
        <v>300</v>
      </c>
      <c r="H1874" s="11" t="s">
        <v>27</v>
      </c>
      <c r="I1874" s="21"/>
      <c r="J1874" s="21"/>
    </row>
    <row r="1875" customHeight="1" spans="1:10">
      <c r="A1875" s="11">
        <f ca="1">ROWS(【河南省司法厅】:A1875)-1</f>
        <v>174</v>
      </c>
      <c r="B1875" s="11" t="s">
        <v>2942</v>
      </c>
      <c r="C1875" s="11" t="s">
        <v>2942</v>
      </c>
      <c r="D1875" s="11" t="s">
        <v>64</v>
      </c>
      <c r="E1875" s="11" t="s">
        <v>3076</v>
      </c>
      <c r="F1875" s="11" t="s">
        <v>3082</v>
      </c>
      <c r="G1875" s="11" t="s">
        <v>300</v>
      </c>
      <c r="H1875" s="11" t="s">
        <v>27</v>
      </c>
      <c r="I1875" s="21"/>
      <c r="J1875" s="21"/>
    </row>
    <row r="1876" customHeight="1" spans="1:10">
      <c r="A1876" s="11">
        <f ca="1">ROWS(【河南省司法厅】:A1876)-1</f>
        <v>175</v>
      </c>
      <c r="B1876" s="11" t="s">
        <v>2942</v>
      </c>
      <c r="C1876" s="11" t="s">
        <v>2942</v>
      </c>
      <c r="D1876" s="11" t="s">
        <v>64</v>
      </c>
      <c r="E1876" s="11" t="s">
        <v>3083</v>
      </c>
      <c r="F1876" s="11" t="s">
        <v>3084</v>
      </c>
      <c r="G1876" s="11" t="s">
        <v>300</v>
      </c>
      <c r="H1876" s="11" t="s">
        <v>27</v>
      </c>
      <c r="I1876" s="21"/>
      <c r="J1876" s="21"/>
    </row>
    <row r="1877" customHeight="1" spans="1:10">
      <c r="A1877" s="11">
        <f ca="1">ROWS(【河南省司法厅】:A1877)-1</f>
        <v>176</v>
      </c>
      <c r="B1877" s="11" t="s">
        <v>2942</v>
      </c>
      <c r="C1877" s="11" t="s">
        <v>2942</v>
      </c>
      <c r="D1877" s="11" t="s">
        <v>64</v>
      </c>
      <c r="E1877" s="11" t="s">
        <v>3085</v>
      </c>
      <c r="F1877" s="11" t="s">
        <v>3086</v>
      </c>
      <c r="G1877" s="11" t="s">
        <v>300</v>
      </c>
      <c r="H1877" s="11" t="s">
        <v>27</v>
      </c>
      <c r="I1877" s="21"/>
      <c r="J1877" s="21"/>
    </row>
    <row r="1878" customHeight="1" spans="1:10">
      <c r="A1878" s="11">
        <f ca="1">ROWS(【河南省司法厅】:A1878)-1</f>
        <v>177</v>
      </c>
      <c r="B1878" s="11" t="s">
        <v>2942</v>
      </c>
      <c r="C1878" s="11" t="s">
        <v>2942</v>
      </c>
      <c r="D1878" s="11" t="s">
        <v>64</v>
      </c>
      <c r="E1878" s="11" t="s">
        <v>3087</v>
      </c>
      <c r="F1878" s="11" t="s">
        <v>3088</v>
      </c>
      <c r="G1878" s="11" t="s">
        <v>300</v>
      </c>
      <c r="H1878" s="11" t="s">
        <v>27</v>
      </c>
      <c r="I1878" s="21"/>
      <c r="J1878" s="21"/>
    </row>
    <row r="1879" customHeight="1" spans="1:10">
      <c r="A1879" s="11">
        <f ca="1">ROWS(【河南省司法厅】:A1879)-1</f>
        <v>178</v>
      </c>
      <c r="B1879" s="11" t="s">
        <v>2942</v>
      </c>
      <c r="C1879" s="11" t="s">
        <v>2942</v>
      </c>
      <c r="D1879" s="11" t="s">
        <v>64</v>
      </c>
      <c r="E1879" s="11" t="s">
        <v>3087</v>
      </c>
      <c r="F1879" s="11" t="s">
        <v>3089</v>
      </c>
      <c r="G1879" s="11" t="s">
        <v>300</v>
      </c>
      <c r="H1879" s="11" t="s">
        <v>27</v>
      </c>
      <c r="I1879" s="21"/>
      <c r="J1879" s="21"/>
    </row>
    <row r="1880" customHeight="1" spans="1:10">
      <c r="A1880" s="11">
        <f ca="1">ROWS(【河南省司法厅】:A1880)-1</f>
        <v>179</v>
      </c>
      <c r="B1880" s="11" t="s">
        <v>2942</v>
      </c>
      <c r="C1880" s="11" t="s">
        <v>2942</v>
      </c>
      <c r="D1880" s="11" t="s">
        <v>64</v>
      </c>
      <c r="E1880" s="11" t="s">
        <v>3090</v>
      </c>
      <c r="F1880" s="11" t="s">
        <v>3091</v>
      </c>
      <c r="G1880" s="11" t="s">
        <v>300</v>
      </c>
      <c r="H1880" s="11" t="s">
        <v>27</v>
      </c>
      <c r="I1880" s="21"/>
      <c r="J1880" s="21"/>
    </row>
    <row r="1881" customHeight="1" spans="1:10">
      <c r="A1881" s="11">
        <f ca="1">ROWS(【河南省司法厅】:A1881)-1</f>
        <v>180</v>
      </c>
      <c r="B1881" s="11" t="s">
        <v>2942</v>
      </c>
      <c r="C1881" s="11" t="s">
        <v>2942</v>
      </c>
      <c r="D1881" s="11" t="s">
        <v>64</v>
      </c>
      <c r="E1881" s="11" t="s">
        <v>3090</v>
      </c>
      <c r="F1881" s="11" t="s">
        <v>3092</v>
      </c>
      <c r="G1881" s="11" t="s">
        <v>300</v>
      </c>
      <c r="H1881" s="11" t="s">
        <v>27</v>
      </c>
      <c r="I1881" s="21"/>
      <c r="J1881" s="21"/>
    </row>
    <row r="1882" customHeight="1" spans="1:10">
      <c r="A1882" s="11">
        <f ca="1">ROWS(【河南省司法厅】:A1882)-1</f>
        <v>181</v>
      </c>
      <c r="B1882" s="11" t="s">
        <v>2942</v>
      </c>
      <c r="C1882" s="11" t="s">
        <v>2942</v>
      </c>
      <c r="D1882" s="11" t="s">
        <v>64</v>
      </c>
      <c r="E1882" s="11" t="s">
        <v>3090</v>
      </c>
      <c r="F1882" s="11" t="s">
        <v>3093</v>
      </c>
      <c r="G1882" s="11" t="s">
        <v>300</v>
      </c>
      <c r="H1882" s="11" t="s">
        <v>27</v>
      </c>
      <c r="I1882" s="21"/>
      <c r="J1882" s="21"/>
    </row>
    <row r="1883" customHeight="1" spans="1:10">
      <c r="A1883" s="11">
        <f ca="1">ROWS(【河南省司法厅】:A1883)-1</f>
        <v>182</v>
      </c>
      <c r="B1883" s="11" t="s">
        <v>2942</v>
      </c>
      <c r="C1883" s="11" t="s">
        <v>2942</v>
      </c>
      <c r="D1883" s="11" t="s">
        <v>64</v>
      </c>
      <c r="E1883" s="11" t="s">
        <v>3090</v>
      </c>
      <c r="F1883" s="11" t="s">
        <v>3094</v>
      </c>
      <c r="G1883" s="11" t="s">
        <v>300</v>
      </c>
      <c r="H1883" s="11" t="s">
        <v>27</v>
      </c>
      <c r="I1883" s="21"/>
      <c r="J1883" s="21"/>
    </row>
    <row r="1884" customHeight="1" spans="1:10">
      <c r="A1884" s="11">
        <f ca="1">ROWS(【河南省司法厅】:A1884)-1</f>
        <v>183</v>
      </c>
      <c r="B1884" s="11" t="s">
        <v>2942</v>
      </c>
      <c r="C1884" s="11" t="s">
        <v>2942</v>
      </c>
      <c r="D1884" s="11" t="s">
        <v>64</v>
      </c>
      <c r="E1884" s="11" t="s">
        <v>3090</v>
      </c>
      <c r="F1884" s="11" t="s">
        <v>3095</v>
      </c>
      <c r="G1884" s="11" t="s">
        <v>300</v>
      </c>
      <c r="H1884" s="11" t="s">
        <v>27</v>
      </c>
      <c r="I1884" s="21"/>
      <c r="J1884" s="21"/>
    </row>
    <row r="1885" customHeight="1" spans="1:10">
      <c r="A1885" s="11">
        <f ca="1">ROWS(【河南省司法厅】:A1885)-1</f>
        <v>184</v>
      </c>
      <c r="B1885" s="11" t="s">
        <v>2942</v>
      </c>
      <c r="C1885" s="11" t="s">
        <v>2942</v>
      </c>
      <c r="D1885" s="11" t="s">
        <v>64</v>
      </c>
      <c r="E1885" s="11" t="s">
        <v>3090</v>
      </c>
      <c r="F1885" s="11" t="s">
        <v>3096</v>
      </c>
      <c r="G1885" s="11" t="s">
        <v>300</v>
      </c>
      <c r="H1885" s="11" t="s">
        <v>27</v>
      </c>
      <c r="I1885" s="21"/>
      <c r="J1885" s="21"/>
    </row>
    <row r="1886" customHeight="1" spans="1:10">
      <c r="A1886" s="11">
        <f ca="1">ROWS(【河南省司法厅】:A1886)-1</f>
        <v>185</v>
      </c>
      <c r="B1886" s="11" t="s">
        <v>2993</v>
      </c>
      <c r="C1886" s="11" t="s">
        <v>2993</v>
      </c>
      <c r="D1886" s="11" t="s">
        <v>87</v>
      </c>
      <c r="E1886" s="11" t="s">
        <v>2994</v>
      </c>
      <c r="F1886" s="11" t="s">
        <v>3097</v>
      </c>
      <c r="G1886" s="11" t="s">
        <v>300</v>
      </c>
      <c r="H1886" s="11" t="s">
        <v>27</v>
      </c>
      <c r="I1886" s="21"/>
      <c r="J1886" s="21"/>
    </row>
    <row r="1887" customHeight="1" spans="1:10">
      <c r="A1887" s="11">
        <f ca="1">ROWS(【河南省司法厅】:A1887)-1</f>
        <v>186</v>
      </c>
      <c r="B1887" s="11" t="s">
        <v>2993</v>
      </c>
      <c r="C1887" s="11" t="s">
        <v>2993</v>
      </c>
      <c r="D1887" s="11" t="s">
        <v>87</v>
      </c>
      <c r="E1887" s="11" t="s">
        <v>3098</v>
      </c>
      <c r="F1887" s="11" t="s">
        <v>3099</v>
      </c>
      <c r="G1887" s="11" t="s">
        <v>300</v>
      </c>
      <c r="H1887" s="11" t="s">
        <v>27</v>
      </c>
      <c r="I1887" s="21"/>
      <c r="J1887" s="21"/>
    </row>
    <row r="1888" customHeight="1" spans="1:10">
      <c r="A1888" s="11">
        <f ca="1">ROWS(【河南省司法厅】:A1888)-1</f>
        <v>187</v>
      </c>
      <c r="B1888" s="11" t="s">
        <v>2993</v>
      </c>
      <c r="C1888" s="11" t="s">
        <v>2993</v>
      </c>
      <c r="D1888" s="11" t="s">
        <v>87</v>
      </c>
      <c r="E1888" s="11" t="s">
        <v>3100</v>
      </c>
      <c r="F1888" s="11" t="s">
        <v>3101</v>
      </c>
      <c r="G1888" s="11" t="s">
        <v>300</v>
      </c>
      <c r="H1888" s="11" t="s">
        <v>27</v>
      </c>
      <c r="I1888" s="21"/>
      <c r="J1888" s="21"/>
    </row>
    <row r="1889" customHeight="1" spans="1:10">
      <c r="A1889" s="11">
        <f ca="1">ROWS(【河南省司法厅】:A1889)-1</f>
        <v>188</v>
      </c>
      <c r="B1889" s="11" t="s">
        <v>2993</v>
      </c>
      <c r="C1889" s="11" t="s">
        <v>2993</v>
      </c>
      <c r="D1889" s="11" t="s">
        <v>87</v>
      </c>
      <c r="E1889" s="11" t="s">
        <v>3102</v>
      </c>
      <c r="F1889" s="11" t="s">
        <v>3103</v>
      </c>
      <c r="G1889" s="11" t="s">
        <v>300</v>
      </c>
      <c r="H1889" s="11" t="s">
        <v>27</v>
      </c>
      <c r="I1889" s="21"/>
      <c r="J1889" s="21"/>
    </row>
    <row r="1890" customHeight="1" spans="1:10">
      <c r="A1890" s="11">
        <f ca="1">ROWS(【河南省司法厅】:A1890)-1</f>
        <v>189</v>
      </c>
      <c r="B1890" s="11" t="s">
        <v>3104</v>
      </c>
      <c r="C1890" s="11" t="s">
        <v>3104</v>
      </c>
      <c r="D1890" s="11" t="s">
        <v>64</v>
      </c>
      <c r="E1890" s="11" t="s">
        <v>3105</v>
      </c>
      <c r="F1890" s="11" t="s">
        <v>3106</v>
      </c>
      <c r="G1890" s="11" t="s">
        <v>2642</v>
      </c>
      <c r="H1890" s="11" t="s">
        <v>27</v>
      </c>
      <c r="I1890" s="21"/>
      <c r="J1890" s="21"/>
    </row>
    <row r="1891" customHeight="1" spans="1:10">
      <c r="A1891" s="11">
        <f ca="1">ROWS(【河南省司法厅】:A1891)-1</f>
        <v>190</v>
      </c>
      <c r="B1891" s="11" t="s">
        <v>3104</v>
      </c>
      <c r="C1891" s="11" t="s">
        <v>3104</v>
      </c>
      <c r="D1891" s="11" t="s">
        <v>64</v>
      </c>
      <c r="E1891" s="11" t="s">
        <v>3107</v>
      </c>
      <c r="F1891" s="11" t="s">
        <v>3108</v>
      </c>
      <c r="G1891" s="11" t="s">
        <v>300</v>
      </c>
      <c r="H1891" s="11" t="s">
        <v>27</v>
      </c>
      <c r="I1891" s="21"/>
      <c r="J1891" s="21"/>
    </row>
    <row r="1892" customHeight="1" spans="1:10">
      <c r="A1892" s="11">
        <f ca="1">ROWS(【河南省司法厅】:A1892)-1</f>
        <v>191</v>
      </c>
      <c r="B1892" s="11" t="s">
        <v>3104</v>
      </c>
      <c r="C1892" s="11" t="s">
        <v>3104</v>
      </c>
      <c r="D1892" s="11" t="s">
        <v>64</v>
      </c>
      <c r="E1892" s="11" t="s">
        <v>3109</v>
      </c>
      <c r="F1892" s="11" t="s">
        <v>3110</v>
      </c>
      <c r="G1892" s="11" t="s">
        <v>300</v>
      </c>
      <c r="H1892" s="11" t="s">
        <v>27</v>
      </c>
      <c r="I1892" s="21"/>
      <c r="J1892" s="21"/>
    </row>
    <row r="1893" hidden="1" customHeight="1" spans="1:10">
      <c r="A1893" s="11">
        <f ca="1">ROWS(【河南省司法厅】:A1893)-1</f>
        <v>192</v>
      </c>
      <c r="B1893" s="79" t="s">
        <v>3104</v>
      </c>
      <c r="C1893" s="79" t="s">
        <v>3104</v>
      </c>
      <c r="D1893" s="79" t="s">
        <v>64</v>
      </c>
      <c r="E1893" s="11" t="s">
        <v>3107</v>
      </c>
      <c r="F1893" s="79" t="s">
        <v>3111</v>
      </c>
      <c r="G1893" s="11" t="s">
        <v>3034</v>
      </c>
      <c r="H1893" s="11" t="s">
        <v>27</v>
      </c>
      <c r="I1893" s="21"/>
      <c r="J1893" s="21"/>
    </row>
    <row r="1894" hidden="1" customHeight="1" spans="1:10">
      <c r="A1894" s="11">
        <f ca="1">ROWS(【河南省司法厅】:A1894)-1</f>
        <v>193</v>
      </c>
      <c r="B1894" s="79" t="s">
        <v>3104</v>
      </c>
      <c r="C1894" s="79" t="s">
        <v>3104</v>
      </c>
      <c r="D1894" s="79" t="s">
        <v>64</v>
      </c>
      <c r="E1894" s="11" t="s">
        <v>3109</v>
      </c>
      <c r="F1894" s="79" t="s">
        <v>3112</v>
      </c>
      <c r="G1894" s="11" t="s">
        <v>3034</v>
      </c>
      <c r="H1894" s="11" t="s">
        <v>27</v>
      </c>
      <c r="I1894" s="21"/>
      <c r="J1894" s="21"/>
    </row>
    <row r="1895" customHeight="1" spans="1:10">
      <c r="A1895" s="11">
        <f ca="1">ROWS(【河南省司法厅】:A1895)-1</f>
        <v>194</v>
      </c>
      <c r="B1895" s="11" t="s">
        <v>2966</v>
      </c>
      <c r="C1895" s="11" t="s">
        <v>2967</v>
      </c>
      <c r="D1895" s="11" t="s">
        <v>98</v>
      </c>
      <c r="E1895" s="11" t="s">
        <v>2968</v>
      </c>
      <c r="F1895" s="11" t="s">
        <v>3113</v>
      </c>
      <c r="G1895" s="11" t="s">
        <v>300</v>
      </c>
      <c r="H1895" s="11" t="s">
        <v>27</v>
      </c>
      <c r="I1895" s="21"/>
      <c r="J1895" s="21"/>
    </row>
    <row r="1896" customHeight="1" spans="1:10">
      <c r="A1896" s="11">
        <f ca="1">ROWS(【河南省司法厅】:A1896)-1</f>
        <v>195</v>
      </c>
      <c r="B1896" s="11" t="s">
        <v>2966</v>
      </c>
      <c r="C1896" s="11" t="s">
        <v>2970</v>
      </c>
      <c r="D1896" s="11" t="s">
        <v>98</v>
      </c>
      <c r="E1896" s="11" t="s">
        <v>2968</v>
      </c>
      <c r="F1896" s="11" t="s">
        <v>3114</v>
      </c>
      <c r="G1896" s="11" t="s">
        <v>300</v>
      </c>
      <c r="H1896" s="11" t="s">
        <v>27</v>
      </c>
      <c r="I1896" s="21"/>
      <c r="J1896" s="21"/>
    </row>
    <row r="1897" customHeight="1" spans="1:10">
      <c r="A1897" s="11">
        <f ca="1">ROWS(【河南省司法厅】:A1897)-1</f>
        <v>196</v>
      </c>
      <c r="B1897" s="11" t="s">
        <v>2966</v>
      </c>
      <c r="C1897" s="11" t="s">
        <v>2967</v>
      </c>
      <c r="D1897" s="11" t="s">
        <v>98</v>
      </c>
      <c r="E1897" s="11" t="s">
        <v>3087</v>
      </c>
      <c r="F1897" s="11" t="s">
        <v>3115</v>
      </c>
      <c r="G1897" s="11" t="s">
        <v>300</v>
      </c>
      <c r="H1897" s="11" t="s">
        <v>27</v>
      </c>
      <c r="I1897" s="21"/>
      <c r="J1897" s="21"/>
    </row>
    <row r="1898" hidden="1" customHeight="1" spans="1:10">
      <c r="A1898" s="104" t="s">
        <v>3116</v>
      </c>
      <c r="B1898" s="104"/>
      <c r="C1898" s="104"/>
      <c r="D1898" s="104"/>
      <c r="E1898" s="104"/>
      <c r="F1898" s="104"/>
      <c r="G1898" s="104"/>
      <c r="H1898" s="104"/>
    </row>
    <row r="1899" hidden="1" customHeight="1" spans="1:10">
      <c r="A1899" s="11">
        <f ca="1">ROWS(【河南省教育厅】:A1899)-1</f>
        <v>1</v>
      </c>
      <c r="B1899" s="11" t="s">
        <v>3117</v>
      </c>
      <c r="C1899" s="11" t="s">
        <v>3117</v>
      </c>
      <c r="D1899" s="11" t="s">
        <v>64</v>
      </c>
      <c r="E1899" s="11" t="s">
        <v>3118</v>
      </c>
      <c r="F1899" s="11" t="s">
        <v>3119</v>
      </c>
      <c r="G1899" s="11" t="s">
        <v>67</v>
      </c>
      <c r="H1899" s="11" t="s">
        <v>31</v>
      </c>
    </row>
    <row r="1900" hidden="1" customHeight="1" spans="1:10">
      <c r="A1900" s="11">
        <f ca="1">ROWS(【河南省教育厅】:A1900)-1</f>
        <v>2</v>
      </c>
      <c r="B1900" s="11" t="s">
        <v>3117</v>
      </c>
      <c r="C1900" s="11" t="s">
        <v>3117</v>
      </c>
      <c r="D1900" s="11" t="s">
        <v>64</v>
      </c>
      <c r="E1900" s="11" t="s">
        <v>3120</v>
      </c>
      <c r="F1900" s="11" t="s">
        <v>3121</v>
      </c>
      <c r="G1900" s="11" t="s">
        <v>67</v>
      </c>
      <c r="H1900" s="11" t="s">
        <v>31</v>
      </c>
    </row>
    <row r="1901" hidden="1" customHeight="1" spans="1:10">
      <c r="A1901" s="11">
        <f ca="1">ROWS(【河南省教育厅】:A1901)-1</f>
        <v>3</v>
      </c>
      <c r="B1901" s="11" t="s">
        <v>3117</v>
      </c>
      <c r="C1901" s="11" t="s">
        <v>3117</v>
      </c>
      <c r="D1901" s="11" t="s">
        <v>64</v>
      </c>
      <c r="E1901" s="11" t="s">
        <v>3120</v>
      </c>
      <c r="F1901" s="11" t="s">
        <v>3122</v>
      </c>
      <c r="G1901" s="11" t="s">
        <v>67</v>
      </c>
      <c r="H1901" s="11" t="s">
        <v>31</v>
      </c>
    </row>
    <row r="1902" customHeight="1" spans="1:10">
      <c r="A1902" s="11">
        <f ca="1">ROWS(【河南省教育厅】:A1902)-1</f>
        <v>4</v>
      </c>
      <c r="B1902" s="11" t="s">
        <v>3123</v>
      </c>
      <c r="C1902" s="11" t="s">
        <v>3123</v>
      </c>
      <c r="D1902" s="11" t="s">
        <v>64</v>
      </c>
      <c r="E1902" s="11" t="s">
        <v>3124</v>
      </c>
      <c r="F1902" s="15" t="s">
        <v>3125</v>
      </c>
      <c r="G1902" s="11" t="s">
        <v>126</v>
      </c>
      <c r="H1902" s="11" t="s">
        <v>31</v>
      </c>
    </row>
    <row r="1903" customHeight="1" spans="1:10">
      <c r="A1903" s="11">
        <f ca="1">ROWS(【河南省教育厅】:A1903)-1</f>
        <v>5</v>
      </c>
      <c r="B1903" s="11" t="s">
        <v>3123</v>
      </c>
      <c r="C1903" s="11" t="s">
        <v>3123</v>
      </c>
      <c r="D1903" s="11" t="s">
        <v>64</v>
      </c>
      <c r="E1903" s="11" t="s">
        <v>3124</v>
      </c>
      <c r="F1903" s="15" t="s">
        <v>3126</v>
      </c>
      <c r="G1903" s="11" t="s">
        <v>126</v>
      </c>
      <c r="H1903" s="11" t="s">
        <v>31</v>
      </c>
    </row>
    <row r="1904" customHeight="1" spans="1:10">
      <c r="A1904" s="11">
        <f ca="1">ROWS(【河南省教育厅】:A1904)-1</f>
        <v>6</v>
      </c>
      <c r="B1904" s="11" t="s">
        <v>3123</v>
      </c>
      <c r="C1904" s="11" t="s">
        <v>3123</v>
      </c>
      <c r="D1904" s="11" t="s">
        <v>64</v>
      </c>
      <c r="E1904" s="11" t="s">
        <v>3124</v>
      </c>
      <c r="F1904" s="11" t="s">
        <v>3127</v>
      </c>
      <c r="G1904" s="11" t="s">
        <v>78</v>
      </c>
      <c r="H1904" s="11" t="s">
        <v>31</v>
      </c>
    </row>
    <row r="1905" customHeight="1" spans="1:8">
      <c r="A1905" s="11">
        <f ca="1">ROWS(【河南省教育厅】:A1905)-1</f>
        <v>7</v>
      </c>
      <c r="B1905" s="11" t="s">
        <v>3123</v>
      </c>
      <c r="C1905" s="11" t="s">
        <v>3123</v>
      </c>
      <c r="D1905" s="11" t="s">
        <v>64</v>
      </c>
      <c r="E1905" s="11" t="s">
        <v>3124</v>
      </c>
      <c r="F1905" s="11" t="s">
        <v>3128</v>
      </c>
      <c r="G1905" s="11" t="s">
        <v>78</v>
      </c>
      <c r="H1905" s="11" t="s">
        <v>31</v>
      </c>
    </row>
    <row r="1906" customHeight="1" spans="1:8">
      <c r="A1906" s="11">
        <f ca="1">ROWS(【河南省教育厅】:A1906)-1</f>
        <v>8</v>
      </c>
      <c r="B1906" s="11" t="s">
        <v>3123</v>
      </c>
      <c r="C1906" s="11" t="s">
        <v>3123</v>
      </c>
      <c r="D1906" s="11" t="s">
        <v>64</v>
      </c>
      <c r="E1906" s="11" t="s">
        <v>3124</v>
      </c>
      <c r="F1906" s="11" t="s">
        <v>3129</v>
      </c>
      <c r="G1906" s="11" t="s">
        <v>126</v>
      </c>
      <c r="H1906" s="11" t="s">
        <v>31</v>
      </c>
    </row>
    <row r="1907" customHeight="1" spans="1:8">
      <c r="A1907" s="11">
        <f ca="1">ROWS(【河南省教育厅】:A1907)-1</f>
        <v>9</v>
      </c>
      <c r="B1907" s="11" t="s">
        <v>3123</v>
      </c>
      <c r="C1907" s="11" t="s">
        <v>3123</v>
      </c>
      <c r="D1907" s="11" t="s">
        <v>64</v>
      </c>
      <c r="E1907" s="11" t="s">
        <v>3124</v>
      </c>
      <c r="F1907" s="11" t="s">
        <v>3130</v>
      </c>
      <c r="G1907" s="11" t="s">
        <v>126</v>
      </c>
      <c r="H1907" s="11" t="s">
        <v>31</v>
      </c>
    </row>
    <row r="1908" customHeight="1" spans="1:8">
      <c r="A1908" s="11">
        <f ca="1">ROWS(【河南省教育厅】:A1908)-1</f>
        <v>10</v>
      </c>
      <c r="B1908" s="11" t="s">
        <v>3123</v>
      </c>
      <c r="C1908" s="11" t="s">
        <v>3123</v>
      </c>
      <c r="D1908" s="11" t="s">
        <v>64</v>
      </c>
      <c r="E1908" s="11" t="s">
        <v>3124</v>
      </c>
      <c r="F1908" s="11" t="s">
        <v>3131</v>
      </c>
      <c r="G1908" s="11" t="s">
        <v>126</v>
      </c>
      <c r="H1908" s="11" t="s">
        <v>31</v>
      </c>
    </row>
    <row r="1909" customHeight="1" spans="1:8">
      <c r="A1909" s="11">
        <f ca="1">ROWS(【河南省教育厅】:A1909)-1</f>
        <v>11</v>
      </c>
      <c r="B1909" s="11" t="s">
        <v>3123</v>
      </c>
      <c r="C1909" s="11" t="s">
        <v>3123</v>
      </c>
      <c r="D1909" s="11" t="s">
        <v>64</v>
      </c>
      <c r="E1909" s="11" t="s">
        <v>3124</v>
      </c>
      <c r="F1909" s="11" t="s">
        <v>3132</v>
      </c>
      <c r="G1909" s="11" t="s">
        <v>126</v>
      </c>
      <c r="H1909" s="11" t="s">
        <v>31</v>
      </c>
    </row>
    <row r="1910" customHeight="1" spans="1:8">
      <c r="A1910" s="11">
        <f ca="1">ROWS(【河南省教育厅】:A1910)-1</f>
        <v>12</v>
      </c>
      <c r="B1910" s="11" t="s">
        <v>3123</v>
      </c>
      <c r="C1910" s="11" t="s">
        <v>3123</v>
      </c>
      <c r="D1910" s="11" t="s">
        <v>64</v>
      </c>
      <c r="E1910" s="11" t="s">
        <v>3124</v>
      </c>
      <c r="F1910" s="11" t="s">
        <v>3133</v>
      </c>
      <c r="G1910" s="11" t="s">
        <v>78</v>
      </c>
      <c r="H1910" s="11" t="s">
        <v>31</v>
      </c>
    </row>
    <row r="1911" customHeight="1" spans="1:8">
      <c r="A1911" s="11">
        <f ca="1">ROWS(【河南省教育厅】:A1911)-1</f>
        <v>13</v>
      </c>
      <c r="B1911" s="11" t="s">
        <v>3123</v>
      </c>
      <c r="C1911" s="11" t="s">
        <v>3123</v>
      </c>
      <c r="D1911" s="11" t="s">
        <v>64</v>
      </c>
      <c r="E1911" s="11" t="s">
        <v>3124</v>
      </c>
      <c r="F1911" s="11" t="s">
        <v>3134</v>
      </c>
      <c r="G1911" s="11" t="s">
        <v>78</v>
      </c>
      <c r="H1911" s="11" t="s">
        <v>31</v>
      </c>
    </row>
    <row r="1912" customHeight="1" spans="1:8">
      <c r="A1912" s="11">
        <f ca="1">ROWS(【河南省教育厅】:A1912)-1</f>
        <v>14</v>
      </c>
      <c r="B1912" s="11" t="s">
        <v>3123</v>
      </c>
      <c r="C1912" s="11" t="s">
        <v>3123</v>
      </c>
      <c r="D1912" s="11" t="s">
        <v>64</v>
      </c>
      <c r="E1912" s="11" t="s">
        <v>3124</v>
      </c>
      <c r="F1912" s="11" t="s">
        <v>3135</v>
      </c>
      <c r="G1912" s="11" t="s">
        <v>78</v>
      </c>
      <c r="H1912" s="11" t="s">
        <v>31</v>
      </c>
    </row>
    <row r="1913" customHeight="1" spans="1:8">
      <c r="A1913" s="11">
        <f ca="1">ROWS(【河南省教育厅】:A1913)-1</f>
        <v>15</v>
      </c>
      <c r="B1913" s="11" t="s">
        <v>3123</v>
      </c>
      <c r="C1913" s="11" t="s">
        <v>3123</v>
      </c>
      <c r="D1913" s="11" t="s">
        <v>64</v>
      </c>
      <c r="E1913" s="11" t="s">
        <v>3124</v>
      </c>
      <c r="F1913" s="11" t="s">
        <v>3136</v>
      </c>
      <c r="G1913" s="11" t="s">
        <v>78</v>
      </c>
      <c r="H1913" s="11" t="s">
        <v>31</v>
      </c>
    </row>
    <row r="1914" customHeight="1" spans="1:8">
      <c r="A1914" s="11">
        <f ca="1">ROWS(【河南省教育厅】:A1914)-1</f>
        <v>16</v>
      </c>
      <c r="B1914" s="11" t="s">
        <v>3123</v>
      </c>
      <c r="C1914" s="11" t="s">
        <v>3123</v>
      </c>
      <c r="D1914" s="11" t="s">
        <v>64</v>
      </c>
      <c r="E1914" s="11" t="s">
        <v>3124</v>
      </c>
      <c r="F1914" s="11" t="s">
        <v>3137</v>
      </c>
      <c r="G1914" s="11" t="s">
        <v>126</v>
      </c>
      <c r="H1914" s="11" t="s">
        <v>31</v>
      </c>
    </row>
    <row r="1915" customHeight="1" spans="1:8">
      <c r="A1915" s="11">
        <f ca="1">ROWS(【河南省教育厅】:A1915)-1</f>
        <v>17</v>
      </c>
      <c r="B1915" s="11" t="s">
        <v>3123</v>
      </c>
      <c r="C1915" s="11" t="s">
        <v>3123</v>
      </c>
      <c r="D1915" s="11" t="s">
        <v>64</v>
      </c>
      <c r="E1915" s="11" t="s">
        <v>3124</v>
      </c>
      <c r="F1915" s="11" t="s">
        <v>3138</v>
      </c>
      <c r="G1915" s="11" t="s">
        <v>78</v>
      </c>
      <c r="H1915" s="11" t="s">
        <v>31</v>
      </c>
    </row>
    <row r="1916" hidden="1" customHeight="1" spans="1:8">
      <c r="A1916" s="11">
        <f ca="1">ROWS(【河南省教育厅】:A1916)-1</f>
        <v>18</v>
      </c>
      <c r="B1916" s="11" t="s">
        <v>3139</v>
      </c>
      <c r="C1916" s="11" t="s">
        <v>3139</v>
      </c>
      <c r="D1916" s="11" t="s">
        <v>64</v>
      </c>
      <c r="E1916" s="11" t="s">
        <v>3120</v>
      </c>
      <c r="F1916" s="11" t="s">
        <v>3140</v>
      </c>
      <c r="G1916" s="11" t="s">
        <v>67</v>
      </c>
      <c r="H1916" s="11" t="s">
        <v>31</v>
      </c>
    </row>
    <row r="1917" hidden="1" customHeight="1" spans="1:8">
      <c r="A1917" s="11">
        <f ca="1">ROWS(【河南省教育厅】:A1917)-1</f>
        <v>19</v>
      </c>
      <c r="B1917" s="11" t="s">
        <v>3139</v>
      </c>
      <c r="C1917" s="11" t="s">
        <v>3139</v>
      </c>
      <c r="D1917" s="11" t="s">
        <v>64</v>
      </c>
      <c r="E1917" s="11" t="s">
        <v>3120</v>
      </c>
      <c r="F1917" s="11" t="s">
        <v>3141</v>
      </c>
      <c r="G1917" s="11" t="s">
        <v>67</v>
      </c>
      <c r="H1917" s="11" t="s">
        <v>31</v>
      </c>
    </row>
    <row r="1918" hidden="1" customHeight="1" spans="1:8">
      <c r="A1918" s="11">
        <f ca="1">ROWS(【河南省教育厅】:A1918)-1</f>
        <v>20</v>
      </c>
      <c r="B1918" s="11" t="s">
        <v>3139</v>
      </c>
      <c r="C1918" s="11" t="s">
        <v>3139</v>
      </c>
      <c r="D1918" s="11" t="s">
        <v>64</v>
      </c>
      <c r="E1918" s="11" t="s">
        <v>3120</v>
      </c>
      <c r="F1918" s="11" t="s">
        <v>3142</v>
      </c>
      <c r="G1918" s="11" t="s">
        <v>67</v>
      </c>
      <c r="H1918" s="11" t="s">
        <v>31</v>
      </c>
    </row>
    <row r="1919" hidden="1" customHeight="1" spans="1:8">
      <c r="A1919" s="11">
        <f ca="1">ROWS(【河南省教育厅】:A1919)-1</f>
        <v>21</v>
      </c>
      <c r="B1919" s="11" t="s">
        <v>3143</v>
      </c>
      <c r="C1919" s="11" t="s">
        <v>3143</v>
      </c>
      <c r="D1919" s="11" t="s">
        <v>64</v>
      </c>
      <c r="E1919" s="11" t="s">
        <v>3144</v>
      </c>
      <c r="F1919" s="11" t="s">
        <v>3145</v>
      </c>
      <c r="G1919" s="11" t="s">
        <v>67</v>
      </c>
      <c r="H1919" s="11" t="s">
        <v>31</v>
      </c>
    </row>
    <row r="1920" hidden="1" customHeight="1" spans="1:8">
      <c r="A1920" s="11">
        <f ca="1">ROWS(【河南省教育厅】:A1920)-1</f>
        <v>22</v>
      </c>
      <c r="B1920" s="11" t="s">
        <v>3143</v>
      </c>
      <c r="C1920" s="11" t="s">
        <v>3143</v>
      </c>
      <c r="D1920" s="11" t="s">
        <v>64</v>
      </c>
      <c r="E1920" s="11" t="s">
        <v>3144</v>
      </c>
      <c r="F1920" s="11" t="s">
        <v>3146</v>
      </c>
      <c r="G1920" s="11" t="s">
        <v>67</v>
      </c>
      <c r="H1920" s="11" t="s">
        <v>31</v>
      </c>
    </row>
    <row r="1921" hidden="1" customHeight="1" spans="1:8">
      <c r="A1921" s="11">
        <f ca="1">ROWS(【河南省教育厅】:A1921)-1</f>
        <v>23</v>
      </c>
      <c r="B1921" s="11" t="s">
        <v>3143</v>
      </c>
      <c r="C1921" s="11" t="s">
        <v>3143</v>
      </c>
      <c r="D1921" s="11" t="s">
        <v>64</v>
      </c>
      <c r="E1921" s="11" t="s">
        <v>3144</v>
      </c>
      <c r="F1921" s="11" t="s">
        <v>3147</v>
      </c>
      <c r="G1921" s="11" t="s">
        <v>67</v>
      </c>
      <c r="H1921" s="11" t="s">
        <v>31</v>
      </c>
    </row>
    <row r="1922" hidden="1" customHeight="1" spans="1:8">
      <c r="A1922" s="11">
        <f ca="1">ROWS(【河南省教育厅】:A1922)-1</f>
        <v>24</v>
      </c>
      <c r="B1922" s="11" t="s">
        <v>3148</v>
      </c>
      <c r="C1922" s="11" t="s">
        <v>3148</v>
      </c>
      <c r="D1922" s="11" t="s">
        <v>87</v>
      </c>
      <c r="E1922" s="11" t="s">
        <v>3149</v>
      </c>
      <c r="F1922" s="11" t="s">
        <v>3150</v>
      </c>
      <c r="G1922" s="11" t="s">
        <v>67</v>
      </c>
      <c r="H1922" s="11" t="s">
        <v>31</v>
      </c>
    </row>
    <row r="1923" hidden="1" customHeight="1" spans="1:8">
      <c r="A1923" s="11">
        <f ca="1">ROWS(【河南省教育厅】:A1923)-1</f>
        <v>25</v>
      </c>
      <c r="B1923" s="11" t="s">
        <v>3151</v>
      </c>
      <c r="C1923" s="11" t="s">
        <v>3151</v>
      </c>
      <c r="D1923" s="11" t="s">
        <v>64</v>
      </c>
      <c r="E1923" s="11" t="s">
        <v>3152</v>
      </c>
      <c r="F1923" s="11" t="s">
        <v>3153</v>
      </c>
      <c r="G1923" s="11" t="s">
        <v>67</v>
      </c>
      <c r="H1923" s="11" t="s">
        <v>31</v>
      </c>
    </row>
    <row r="1924" hidden="1" customHeight="1" spans="1:8">
      <c r="A1924" s="11">
        <f ca="1">ROWS(【河南省教育厅】:A1924)-1</f>
        <v>26</v>
      </c>
      <c r="B1924" s="11" t="s">
        <v>3151</v>
      </c>
      <c r="C1924" s="11" t="s">
        <v>3151</v>
      </c>
      <c r="D1924" s="11" t="s">
        <v>64</v>
      </c>
      <c r="E1924" s="11" t="s">
        <v>3152</v>
      </c>
      <c r="F1924" s="11" t="s">
        <v>3154</v>
      </c>
      <c r="G1924" s="11" t="s">
        <v>67</v>
      </c>
      <c r="H1924" s="11" t="s">
        <v>31</v>
      </c>
    </row>
    <row r="1925" hidden="1" customHeight="1" spans="1:8">
      <c r="A1925" s="11">
        <f ca="1">ROWS(【河南省教育厅】:A1925)-1</f>
        <v>27</v>
      </c>
      <c r="B1925" s="11" t="s">
        <v>3151</v>
      </c>
      <c r="C1925" s="11" t="s">
        <v>3151</v>
      </c>
      <c r="D1925" s="11" t="s">
        <v>64</v>
      </c>
      <c r="E1925" s="11" t="s">
        <v>3152</v>
      </c>
      <c r="F1925" s="11" t="s">
        <v>3155</v>
      </c>
      <c r="G1925" s="11" t="s">
        <v>67</v>
      </c>
      <c r="H1925" s="11" t="s">
        <v>31</v>
      </c>
    </row>
    <row r="1926" hidden="1" customHeight="1" spans="1:8">
      <c r="A1926" s="11">
        <f ca="1">ROWS(【河南省教育厅】:A1926)-1</f>
        <v>28</v>
      </c>
      <c r="B1926" s="11" t="s">
        <v>3156</v>
      </c>
      <c r="C1926" s="11" t="s">
        <v>3156</v>
      </c>
      <c r="D1926" s="11" t="s">
        <v>611</v>
      </c>
      <c r="E1926" s="11" t="s">
        <v>3157</v>
      </c>
      <c r="F1926" s="11" t="s">
        <v>3158</v>
      </c>
      <c r="G1926" s="11" t="s">
        <v>67</v>
      </c>
      <c r="H1926" s="11" t="s">
        <v>31</v>
      </c>
    </row>
    <row r="1927" hidden="1" customHeight="1" spans="1:8">
      <c r="A1927" s="11">
        <f ca="1">ROWS(【河南省教育厅】:A1927)-1</f>
        <v>29</v>
      </c>
      <c r="B1927" s="11" t="s">
        <v>3159</v>
      </c>
      <c r="C1927" s="11" t="s">
        <v>3159</v>
      </c>
      <c r="D1927" s="11" t="s">
        <v>611</v>
      </c>
      <c r="E1927" s="11" t="s">
        <v>3160</v>
      </c>
      <c r="F1927" s="11" t="s">
        <v>3161</v>
      </c>
      <c r="G1927" s="11" t="s">
        <v>67</v>
      </c>
      <c r="H1927" s="11" t="s">
        <v>31</v>
      </c>
    </row>
    <row r="1928" hidden="1" customHeight="1" spans="1:8">
      <c r="A1928" s="11">
        <f ca="1">ROWS(【河南省教育厅】:A1928)-1</f>
        <v>30</v>
      </c>
      <c r="B1928" s="11" t="s">
        <v>3159</v>
      </c>
      <c r="C1928" s="11" t="s">
        <v>3159</v>
      </c>
      <c r="D1928" s="11" t="s">
        <v>611</v>
      </c>
      <c r="E1928" s="11" t="s">
        <v>3160</v>
      </c>
      <c r="F1928" s="11" t="s">
        <v>3162</v>
      </c>
      <c r="G1928" s="11" t="s">
        <v>67</v>
      </c>
      <c r="H1928" s="11" t="s">
        <v>31</v>
      </c>
    </row>
    <row r="1929" hidden="1" customHeight="1" spans="1:8">
      <c r="A1929" s="11">
        <f ca="1">ROWS(【河南省教育厅】:A1929)-1</f>
        <v>31</v>
      </c>
      <c r="B1929" s="11" t="s">
        <v>3163</v>
      </c>
      <c r="C1929" s="11" t="s">
        <v>3163</v>
      </c>
      <c r="D1929" s="11" t="s">
        <v>64</v>
      </c>
      <c r="E1929" s="11" t="s">
        <v>3164</v>
      </c>
      <c r="F1929" s="11" t="s">
        <v>3163</v>
      </c>
      <c r="G1929" s="22" t="s">
        <v>67</v>
      </c>
      <c r="H1929" s="11" t="s">
        <v>31</v>
      </c>
    </row>
    <row r="1930" hidden="1" customHeight="1" spans="1:8">
      <c r="A1930" s="11">
        <f ca="1">ROWS(【河南省教育厅】:A1930)-1</f>
        <v>32</v>
      </c>
      <c r="B1930" s="11" t="s">
        <v>3156</v>
      </c>
      <c r="C1930" s="11" t="s">
        <v>3156</v>
      </c>
      <c r="D1930" s="11" t="s">
        <v>611</v>
      </c>
      <c r="E1930" s="11" t="s">
        <v>3157</v>
      </c>
      <c r="F1930" s="11" t="s">
        <v>3165</v>
      </c>
      <c r="G1930" s="11" t="s">
        <v>67</v>
      </c>
      <c r="H1930" s="11" t="s">
        <v>31</v>
      </c>
    </row>
    <row r="1931" hidden="1" customHeight="1" spans="1:8">
      <c r="A1931" s="11">
        <f ca="1">ROWS(【河南省教育厅】:A1931)-1</f>
        <v>33</v>
      </c>
      <c r="B1931" s="11" t="s">
        <v>3166</v>
      </c>
      <c r="C1931" s="11" t="s">
        <v>3166</v>
      </c>
      <c r="D1931" s="11" t="s">
        <v>64</v>
      </c>
      <c r="E1931" s="11" t="s">
        <v>3167</v>
      </c>
      <c r="F1931" s="11" t="s">
        <v>3166</v>
      </c>
      <c r="G1931" s="11" t="s">
        <v>67</v>
      </c>
      <c r="H1931" s="11" t="s">
        <v>31</v>
      </c>
    </row>
    <row r="1932" hidden="1" customHeight="1" spans="1:8">
      <c r="A1932" s="11">
        <f ca="1">ROWS(【河南省教育厅】:A1932)-1</f>
        <v>34</v>
      </c>
      <c r="B1932" s="11" t="s">
        <v>3168</v>
      </c>
      <c r="C1932" s="11" t="s">
        <v>3168</v>
      </c>
      <c r="D1932" s="11" t="s">
        <v>611</v>
      </c>
      <c r="E1932" s="11" t="s">
        <v>3169</v>
      </c>
      <c r="F1932" s="11" t="s">
        <v>3170</v>
      </c>
      <c r="G1932" s="11" t="s">
        <v>67</v>
      </c>
      <c r="H1932" s="11" t="s">
        <v>31</v>
      </c>
    </row>
    <row r="1933" hidden="1" customHeight="1" spans="1:8">
      <c r="A1933" s="11">
        <f ca="1">ROWS(【河南省教育厅】:A1933)-1</f>
        <v>35</v>
      </c>
      <c r="B1933" s="11" t="s">
        <v>3168</v>
      </c>
      <c r="C1933" s="11" t="s">
        <v>3168</v>
      </c>
      <c r="D1933" s="11" t="s">
        <v>611</v>
      </c>
      <c r="E1933" s="11" t="s">
        <v>3169</v>
      </c>
      <c r="F1933" s="11" t="s">
        <v>3171</v>
      </c>
      <c r="G1933" s="11" t="s">
        <v>520</v>
      </c>
      <c r="H1933" s="11" t="s">
        <v>31</v>
      </c>
    </row>
    <row r="1934" customHeight="1" spans="1:8">
      <c r="A1934" s="11">
        <f ca="1">ROWS(【河南省教育厅】:A1934)-1</f>
        <v>36</v>
      </c>
      <c r="B1934" s="11" t="s">
        <v>3168</v>
      </c>
      <c r="C1934" s="11" t="s">
        <v>3168</v>
      </c>
      <c r="D1934" s="11" t="s">
        <v>611</v>
      </c>
      <c r="E1934" s="11" t="s">
        <v>3169</v>
      </c>
      <c r="F1934" s="11" t="s">
        <v>3172</v>
      </c>
      <c r="G1934" s="11" t="s">
        <v>78</v>
      </c>
      <c r="H1934" s="11" t="s">
        <v>31</v>
      </c>
    </row>
    <row r="1935" hidden="1" customHeight="1" spans="1:8">
      <c r="A1935" s="11">
        <f ca="1">ROWS(【河南省教育厅】:A1935)-1</f>
        <v>37</v>
      </c>
      <c r="B1935" s="11" t="s">
        <v>3159</v>
      </c>
      <c r="C1935" s="11" t="s">
        <v>3159</v>
      </c>
      <c r="D1935" s="11" t="s">
        <v>611</v>
      </c>
      <c r="E1935" s="11" t="s">
        <v>3160</v>
      </c>
      <c r="F1935" s="11" t="s">
        <v>3173</v>
      </c>
      <c r="G1935" s="11" t="s">
        <v>67</v>
      </c>
      <c r="H1935" s="11" t="s">
        <v>31</v>
      </c>
    </row>
    <row r="1936" hidden="1" customHeight="1" spans="1:8">
      <c r="A1936" s="11">
        <f ca="1">ROWS(【河南省教育厅】:A1936)-1</f>
        <v>38</v>
      </c>
      <c r="B1936" s="11" t="s">
        <v>3174</v>
      </c>
      <c r="C1936" s="11" t="s">
        <v>3174</v>
      </c>
      <c r="D1936" s="11" t="s">
        <v>114</v>
      </c>
      <c r="E1936" s="11" t="s">
        <v>3175</v>
      </c>
      <c r="F1936" s="11" t="s">
        <v>3176</v>
      </c>
      <c r="G1936" s="11" t="s">
        <v>67</v>
      </c>
      <c r="H1936" s="11" t="s">
        <v>31</v>
      </c>
    </row>
    <row r="1937" hidden="1" customHeight="1" spans="1:8">
      <c r="A1937" s="11">
        <f ca="1">ROWS(【河南省教育厅】:A1937)-1</f>
        <v>39</v>
      </c>
      <c r="B1937" s="11" t="s">
        <v>3177</v>
      </c>
      <c r="C1937" s="11" t="s">
        <v>3177</v>
      </c>
      <c r="D1937" s="11" t="s">
        <v>114</v>
      </c>
      <c r="E1937" s="11" t="s">
        <v>3178</v>
      </c>
      <c r="F1937" s="11" t="s">
        <v>3177</v>
      </c>
      <c r="G1937" s="11" t="s">
        <v>520</v>
      </c>
      <c r="H1937" s="11" t="s">
        <v>31</v>
      </c>
    </row>
    <row r="1938" customHeight="1" spans="1:8">
      <c r="A1938" s="11">
        <f ca="1">ROWS(【河南省教育厅】:A1938)-1</f>
        <v>40</v>
      </c>
      <c r="B1938" s="11" t="s">
        <v>3179</v>
      </c>
      <c r="C1938" s="11" t="s">
        <v>3179</v>
      </c>
      <c r="D1938" s="11" t="s">
        <v>114</v>
      </c>
      <c r="E1938" s="11" t="s">
        <v>3178</v>
      </c>
      <c r="F1938" s="11" t="s">
        <v>3179</v>
      </c>
      <c r="G1938" s="11" t="s">
        <v>78</v>
      </c>
      <c r="H1938" s="11" t="s">
        <v>31</v>
      </c>
    </row>
    <row r="1939" customHeight="1" spans="1:8">
      <c r="A1939" s="11">
        <f ca="1">ROWS(【河南省教育厅】:A1939)-1</f>
        <v>41</v>
      </c>
      <c r="B1939" s="11" t="s">
        <v>3180</v>
      </c>
      <c r="C1939" s="11" t="s">
        <v>3180</v>
      </c>
      <c r="D1939" s="11" t="s">
        <v>114</v>
      </c>
      <c r="E1939" s="11" t="s">
        <v>3181</v>
      </c>
      <c r="F1939" s="11" t="s">
        <v>3180</v>
      </c>
      <c r="G1939" s="11" t="s">
        <v>78</v>
      </c>
      <c r="H1939" s="11" t="s">
        <v>31</v>
      </c>
    </row>
    <row r="1940" hidden="1" customHeight="1" spans="1:8">
      <c r="A1940" s="11">
        <f ca="1">ROWS(【河南省教育厅】:A1940)-1</f>
        <v>42</v>
      </c>
      <c r="B1940" s="11" t="s">
        <v>3182</v>
      </c>
      <c r="C1940" s="11" t="s">
        <v>3182</v>
      </c>
      <c r="D1940" s="11" t="s">
        <v>64</v>
      </c>
      <c r="E1940" s="11" t="s">
        <v>3183</v>
      </c>
      <c r="F1940" s="11" t="s">
        <v>3184</v>
      </c>
      <c r="G1940" s="11" t="s">
        <v>67</v>
      </c>
      <c r="H1940" s="11" t="s">
        <v>31</v>
      </c>
    </row>
    <row r="1941" hidden="1" customHeight="1" spans="1:8">
      <c r="A1941" s="11">
        <f ca="1">ROWS(【河南省教育厅】:A1941)-1</f>
        <v>43</v>
      </c>
      <c r="B1941" s="11" t="s">
        <v>3182</v>
      </c>
      <c r="C1941" s="11" t="s">
        <v>3182</v>
      </c>
      <c r="D1941" s="11" t="s">
        <v>64</v>
      </c>
      <c r="E1941" s="11" t="s">
        <v>3183</v>
      </c>
      <c r="F1941" s="11" t="s">
        <v>3185</v>
      </c>
      <c r="G1941" s="11" t="s">
        <v>67</v>
      </c>
      <c r="H1941" s="11" t="s">
        <v>31</v>
      </c>
    </row>
    <row r="1942" hidden="1" customHeight="1" spans="1:8">
      <c r="A1942" s="11">
        <f ca="1">ROWS(【河南省教育厅】:A1942)-1</f>
        <v>44</v>
      </c>
      <c r="B1942" s="11" t="s">
        <v>3182</v>
      </c>
      <c r="C1942" s="11" t="s">
        <v>3182</v>
      </c>
      <c r="D1942" s="11" t="s">
        <v>64</v>
      </c>
      <c r="E1942" s="11" t="s">
        <v>3183</v>
      </c>
      <c r="F1942" s="11" t="s">
        <v>3186</v>
      </c>
      <c r="G1942" s="11" t="s">
        <v>67</v>
      </c>
      <c r="H1942" s="11" t="s">
        <v>31</v>
      </c>
    </row>
    <row r="1943" hidden="1" customHeight="1" spans="1:8">
      <c r="A1943" s="11">
        <f ca="1">ROWS(【河南省教育厅】:A1943)-1</f>
        <v>45</v>
      </c>
      <c r="B1943" s="11" t="s">
        <v>3182</v>
      </c>
      <c r="C1943" s="11" t="s">
        <v>3182</v>
      </c>
      <c r="D1943" s="11" t="s">
        <v>64</v>
      </c>
      <c r="E1943" s="11" t="s">
        <v>3187</v>
      </c>
      <c r="F1943" s="11" t="s">
        <v>3188</v>
      </c>
      <c r="G1943" s="11" t="s">
        <v>520</v>
      </c>
      <c r="H1943" s="11" t="s">
        <v>31</v>
      </c>
    </row>
    <row r="1944" hidden="1" customHeight="1" spans="1:8">
      <c r="A1944" s="11">
        <f ca="1">ROWS(【河南省教育厅】:A1944)-1</f>
        <v>46</v>
      </c>
      <c r="B1944" s="11" t="s">
        <v>3182</v>
      </c>
      <c r="C1944" s="11" t="s">
        <v>3182</v>
      </c>
      <c r="D1944" s="11" t="s">
        <v>64</v>
      </c>
      <c r="E1944" s="11" t="s">
        <v>3187</v>
      </c>
      <c r="F1944" s="11" t="s">
        <v>3189</v>
      </c>
      <c r="G1944" s="11" t="s">
        <v>520</v>
      </c>
      <c r="H1944" s="11" t="s">
        <v>31</v>
      </c>
    </row>
    <row r="1945" hidden="1" customHeight="1" spans="1:8">
      <c r="A1945" s="11">
        <f ca="1">ROWS(【河南省教育厅】:A1945)-1</f>
        <v>47</v>
      </c>
      <c r="B1945" s="11" t="s">
        <v>3182</v>
      </c>
      <c r="C1945" s="11" t="s">
        <v>3182</v>
      </c>
      <c r="D1945" s="11" t="s">
        <v>64</v>
      </c>
      <c r="E1945" s="11" t="s">
        <v>3187</v>
      </c>
      <c r="F1945" s="11" t="s">
        <v>3190</v>
      </c>
      <c r="G1945" s="11" t="s">
        <v>520</v>
      </c>
      <c r="H1945" s="11" t="s">
        <v>31</v>
      </c>
    </row>
    <row r="1946" customHeight="1" spans="1:8">
      <c r="A1946" s="11">
        <f ca="1">ROWS(【河南省教育厅】:A1946)-1</f>
        <v>48</v>
      </c>
      <c r="B1946" s="11" t="s">
        <v>3182</v>
      </c>
      <c r="C1946" s="11" t="s">
        <v>3182</v>
      </c>
      <c r="D1946" s="11" t="s">
        <v>64</v>
      </c>
      <c r="E1946" s="11" t="s">
        <v>3191</v>
      </c>
      <c r="F1946" s="11" t="s">
        <v>3192</v>
      </c>
      <c r="G1946" s="11" t="s">
        <v>78</v>
      </c>
      <c r="H1946" s="11" t="s">
        <v>31</v>
      </c>
    </row>
    <row r="1947" hidden="1" customHeight="1" spans="1:8">
      <c r="A1947" s="11">
        <f ca="1">ROWS(【河南省教育厅】:A1947)-1</f>
        <v>49</v>
      </c>
      <c r="B1947" s="11" t="s">
        <v>3193</v>
      </c>
      <c r="C1947" s="11" t="s">
        <v>3194</v>
      </c>
      <c r="D1947" s="11" t="s">
        <v>114</v>
      </c>
      <c r="E1947" s="11" t="s">
        <v>3195</v>
      </c>
      <c r="F1947" s="11" t="s">
        <v>3196</v>
      </c>
      <c r="G1947" s="11" t="s">
        <v>67</v>
      </c>
      <c r="H1947" s="11" t="s">
        <v>31</v>
      </c>
    </row>
    <row r="1948" hidden="1" customHeight="1" spans="1:8">
      <c r="A1948" s="11">
        <f ca="1">ROWS(【河南省教育厅】:A1948)-1</f>
        <v>50</v>
      </c>
      <c r="B1948" s="11" t="s">
        <v>3193</v>
      </c>
      <c r="C1948" s="11" t="s">
        <v>3194</v>
      </c>
      <c r="D1948" s="11" t="s">
        <v>114</v>
      </c>
      <c r="E1948" s="11" t="s">
        <v>3195</v>
      </c>
      <c r="F1948" s="11" t="s">
        <v>3197</v>
      </c>
      <c r="G1948" s="11" t="s">
        <v>67</v>
      </c>
      <c r="H1948" s="11" t="s">
        <v>31</v>
      </c>
    </row>
    <row r="1949" hidden="1" customHeight="1" spans="1:8">
      <c r="A1949" s="11">
        <f ca="1">ROWS(【河南省教育厅】:A1949)-1</f>
        <v>51</v>
      </c>
      <c r="B1949" s="11" t="s">
        <v>3193</v>
      </c>
      <c r="C1949" s="11" t="s">
        <v>3198</v>
      </c>
      <c r="D1949" s="11" t="s">
        <v>114</v>
      </c>
      <c r="E1949" s="11" t="s">
        <v>210</v>
      </c>
      <c r="F1949" s="11" t="s">
        <v>3199</v>
      </c>
      <c r="G1949" s="11" t="s">
        <v>520</v>
      </c>
      <c r="H1949" s="11" t="s">
        <v>31</v>
      </c>
    </row>
    <row r="1950" hidden="1" customHeight="1" spans="1:8">
      <c r="A1950" s="11">
        <f ca="1">ROWS(【河南省教育厅】:A1950)-1</f>
        <v>52</v>
      </c>
      <c r="B1950" s="11" t="s">
        <v>3193</v>
      </c>
      <c r="C1950" s="11" t="s">
        <v>3198</v>
      </c>
      <c r="D1950" s="11" t="s">
        <v>114</v>
      </c>
      <c r="E1950" s="11" t="s">
        <v>210</v>
      </c>
      <c r="F1950" s="11" t="s">
        <v>3200</v>
      </c>
      <c r="G1950" s="11" t="s">
        <v>520</v>
      </c>
      <c r="H1950" s="11" t="s">
        <v>31</v>
      </c>
    </row>
    <row r="1951" customHeight="1" spans="1:8">
      <c r="A1951" s="11">
        <f ca="1">ROWS(【河南省教育厅】:A1951)-1</f>
        <v>53</v>
      </c>
      <c r="B1951" s="11" t="s">
        <v>3193</v>
      </c>
      <c r="C1951" s="11" t="s">
        <v>3201</v>
      </c>
      <c r="D1951" s="11" t="s">
        <v>114</v>
      </c>
      <c r="E1951" s="11" t="s">
        <v>210</v>
      </c>
      <c r="F1951" s="11" t="s">
        <v>3202</v>
      </c>
      <c r="G1951" s="11" t="s">
        <v>78</v>
      </c>
      <c r="H1951" s="11" t="s">
        <v>31</v>
      </c>
    </row>
    <row r="1952" customHeight="1" spans="1:8">
      <c r="A1952" s="11">
        <f ca="1">ROWS(【河南省教育厅】:A1952)-1</f>
        <v>54</v>
      </c>
      <c r="B1952" s="11" t="s">
        <v>3193</v>
      </c>
      <c r="C1952" s="11" t="s">
        <v>3201</v>
      </c>
      <c r="D1952" s="11" t="s">
        <v>114</v>
      </c>
      <c r="E1952" s="11" t="s">
        <v>210</v>
      </c>
      <c r="F1952" s="11" t="s">
        <v>3203</v>
      </c>
      <c r="G1952" s="11" t="s">
        <v>78</v>
      </c>
      <c r="H1952" s="11" t="s">
        <v>31</v>
      </c>
    </row>
    <row r="1953" hidden="1" customHeight="1" spans="1:8">
      <c r="A1953" s="11">
        <f ca="1">ROWS(【河南省教育厅】:A1953)-1</f>
        <v>55</v>
      </c>
      <c r="B1953" s="11" t="s">
        <v>3204</v>
      </c>
      <c r="C1953" s="11" t="s">
        <v>3204</v>
      </c>
      <c r="D1953" s="11" t="s">
        <v>98</v>
      </c>
      <c r="E1953" s="11" t="s">
        <v>3205</v>
      </c>
      <c r="F1953" s="11" t="s">
        <v>3206</v>
      </c>
      <c r="G1953" s="11" t="s">
        <v>520</v>
      </c>
      <c r="H1953" s="11" t="s">
        <v>31</v>
      </c>
    </row>
    <row r="1954" customHeight="1" spans="1:8">
      <c r="A1954" s="11">
        <f ca="1">ROWS(【河南省教育厅】:A1954)-1</f>
        <v>56</v>
      </c>
      <c r="B1954" s="11" t="s">
        <v>3204</v>
      </c>
      <c r="C1954" s="11" t="s">
        <v>3204</v>
      </c>
      <c r="D1954" s="11" t="s">
        <v>98</v>
      </c>
      <c r="E1954" s="11" t="s">
        <v>3205</v>
      </c>
      <c r="F1954" s="11" t="s">
        <v>3207</v>
      </c>
      <c r="G1954" s="11" t="s">
        <v>78</v>
      </c>
      <c r="H1954" s="11" t="s">
        <v>31</v>
      </c>
    </row>
    <row r="1955" hidden="1" customHeight="1" spans="1:8">
      <c r="A1955" s="11">
        <f ca="1">ROWS(【河南省教育厅】:A1955)-1</f>
        <v>57</v>
      </c>
      <c r="B1955" s="11" t="s">
        <v>3208</v>
      </c>
      <c r="C1955" s="11" t="s">
        <v>3208</v>
      </c>
      <c r="D1955" s="11" t="s">
        <v>114</v>
      </c>
      <c r="E1955" s="11" t="s">
        <v>3209</v>
      </c>
      <c r="F1955" s="11" t="s">
        <v>3210</v>
      </c>
      <c r="G1955" s="11" t="s">
        <v>67</v>
      </c>
      <c r="H1955" s="11" t="s">
        <v>31</v>
      </c>
    </row>
    <row r="1956" hidden="1" customHeight="1" spans="1:8">
      <c r="A1956" s="11">
        <f ca="1">ROWS(【河南省教育厅】:A1956)-1</f>
        <v>58</v>
      </c>
      <c r="B1956" s="11" t="s">
        <v>3156</v>
      </c>
      <c r="C1956" s="11" t="s">
        <v>3156</v>
      </c>
      <c r="D1956" s="11" t="s">
        <v>611</v>
      </c>
      <c r="E1956" s="11" t="s">
        <v>3157</v>
      </c>
      <c r="F1956" s="11" t="s">
        <v>3211</v>
      </c>
      <c r="G1956" s="11" t="s">
        <v>67</v>
      </c>
      <c r="H1956" s="11" t="s">
        <v>31</v>
      </c>
    </row>
    <row r="1957" hidden="1" customHeight="1" spans="1:8">
      <c r="A1957" s="11">
        <f ca="1">ROWS(【河南省教育厅】:A1957)-1</f>
        <v>59</v>
      </c>
      <c r="B1957" s="11" t="s">
        <v>3212</v>
      </c>
      <c r="C1957" s="11" t="s">
        <v>3213</v>
      </c>
      <c r="D1957" s="11" t="s">
        <v>611</v>
      </c>
      <c r="E1957" s="11" t="s">
        <v>3214</v>
      </c>
      <c r="F1957" s="11" t="s">
        <v>3215</v>
      </c>
      <c r="G1957" s="11" t="s">
        <v>67</v>
      </c>
      <c r="H1957" s="11" t="s">
        <v>31</v>
      </c>
    </row>
    <row r="1958" hidden="1" customHeight="1" spans="1:8">
      <c r="A1958" s="11">
        <f ca="1">ROWS(【河南省教育厅】:A1958)-1</f>
        <v>60</v>
      </c>
      <c r="B1958" s="11" t="s">
        <v>3212</v>
      </c>
      <c r="C1958" s="11" t="s">
        <v>3213</v>
      </c>
      <c r="D1958" s="11" t="s">
        <v>611</v>
      </c>
      <c r="E1958" s="11" t="s">
        <v>3214</v>
      </c>
      <c r="F1958" s="11" t="s">
        <v>3216</v>
      </c>
      <c r="G1958" s="11" t="s">
        <v>67</v>
      </c>
      <c r="H1958" s="11" t="s">
        <v>31</v>
      </c>
    </row>
    <row r="1959" hidden="1" customHeight="1" spans="1:8">
      <c r="A1959" s="11">
        <f ca="1">ROWS(【河南省教育厅】:A1959)-1</f>
        <v>61</v>
      </c>
      <c r="B1959" s="11" t="s">
        <v>3212</v>
      </c>
      <c r="C1959" s="11" t="s">
        <v>3213</v>
      </c>
      <c r="D1959" s="11" t="s">
        <v>611</v>
      </c>
      <c r="E1959" s="11" t="s">
        <v>3214</v>
      </c>
      <c r="F1959" s="11" t="s">
        <v>3217</v>
      </c>
      <c r="G1959" s="11" t="s">
        <v>67</v>
      </c>
      <c r="H1959" s="11" t="s">
        <v>31</v>
      </c>
    </row>
    <row r="1960" hidden="1" customHeight="1" spans="1:8">
      <c r="A1960" s="11">
        <f ca="1">ROWS(【河南省教育厅】:A1960)-1</f>
        <v>62</v>
      </c>
      <c r="B1960" s="11" t="s">
        <v>3212</v>
      </c>
      <c r="C1960" s="11" t="s">
        <v>3213</v>
      </c>
      <c r="D1960" s="11" t="s">
        <v>611</v>
      </c>
      <c r="E1960" s="11" t="s">
        <v>3214</v>
      </c>
      <c r="F1960" s="11" t="s">
        <v>3218</v>
      </c>
      <c r="G1960" s="11" t="s">
        <v>67</v>
      </c>
      <c r="H1960" s="11" t="s">
        <v>31</v>
      </c>
    </row>
    <row r="1961" hidden="1" customHeight="1" spans="1:8">
      <c r="A1961" s="11">
        <f ca="1">ROWS(【河南省教育厅】:A1961)-1</f>
        <v>63</v>
      </c>
      <c r="B1961" s="11" t="s">
        <v>3212</v>
      </c>
      <c r="C1961" s="11" t="s">
        <v>3213</v>
      </c>
      <c r="D1961" s="11" t="s">
        <v>611</v>
      </c>
      <c r="E1961" s="11" t="s">
        <v>3214</v>
      </c>
      <c r="F1961" s="11" t="s">
        <v>3219</v>
      </c>
      <c r="G1961" s="11" t="s">
        <v>67</v>
      </c>
      <c r="H1961" s="11" t="s">
        <v>31</v>
      </c>
    </row>
    <row r="1962" hidden="1" customHeight="1" spans="1:8">
      <c r="A1962" s="11">
        <f ca="1">ROWS(【河南省教育厅】:A1962)-1</f>
        <v>64</v>
      </c>
      <c r="B1962" s="11" t="s">
        <v>3220</v>
      </c>
      <c r="C1962" s="11" t="s">
        <v>3220</v>
      </c>
      <c r="D1962" s="11" t="s">
        <v>114</v>
      </c>
      <c r="E1962" s="11" t="s">
        <v>3221</v>
      </c>
      <c r="F1962" s="11" t="s">
        <v>3220</v>
      </c>
      <c r="G1962" s="11" t="s">
        <v>67</v>
      </c>
      <c r="H1962" s="11" t="s">
        <v>31</v>
      </c>
    </row>
    <row r="1963" hidden="1" customHeight="1" spans="1:8">
      <c r="A1963" s="11">
        <f ca="1">ROWS(【河南省教育厅】:A1963)-1</f>
        <v>65</v>
      </c>
      <c r="B1963" s="11" t="s">
        <v>3222</v>
      </c>
      <c r="C1963" s="11" t="s">
        <v>3222</v>
      </c>
      <c r="D1963" s="11" t="s">
        <v>114</v>
      </c>
      <c r="E1963" s="11" t="s">
        <v>3223</v>
      </c>
      <c r="F1963" s="11" t="s">
        <v>3222</v>
      </c>
      <c r="G1963" s="11" t="s">
        <v>67</v>
      </c>
      <c r="H1963" s="11" t="s">
        <v>31</v>
      </c>
    </row>
    <row r="1964" hidden="1" customHeight="1" spans="1:8">
      <c r="A1964" s="11">
        <f ca="1">ROWS(【河南省教育厅】:A1964)-1</f>
        <v>66</v>
      </c>
      <c r="B1964" s="11" t="s">
        <v>3224</v>
      </c>
      <c r="C1964" s="11" t="s">
        <v>3224</v>
      </c>
      <c r="D1964" s="11" t="s">
        <v>611</v>
      </c>
      <c r="E1964" s="11" t="s">
        <v>3225</v>
      </c>
      <c r="F1964" s="11" t="s">
        <v>3226</v>
      </c>
      <c r="G1964" s="11" t="s">
        <v>67</v>
      </c>
      <c r="H1964" s="11" t="s">
        <v>31</v>
      </c>
    </row>
    <row r="1965" hidden="1" customHeight="1" spans="1:8">
      <c r="A1965" s="11">
        <f ca="1">ROWS(【河南省教育厅】:A1965)-1</f>
        <v>67</v>
      </c>
      <c r="B1965" s="11" t="s">
        <v>3227</v>
      </c>
      <c r="C1965" s="11" t="s">
        <v>3227</v>
      </c>
      <c r="D1965" s="11" t="s">
        <v>87</v>
      </c>
      <c r="E1965" s="11" t="s">
        <v>3228</v>
      </c>
      <c r="F1965" s="11" t="s">
        <v>3227</v>
      </c>
      <c r="G1965" s="11" t="s">
        <v>67</v>
      </c>
      <c r="H1965" s="11" t="s">
        <v>31</v>
      </c>
    </row>
    <row r="1966" hidden="1" customHeight="1" spans="1:8">
      <c r="A1966" s="11">
        <f ca="1">ROWS(【河南省教育厅】:A1966)-1</f>
        <v>68</v>
      </c>
      <c r="B1966" s="11" t="s">
        <v>3229</v>
      </c>
      <c r="C1966" s="11" t="s">
        <v>3229</v>
      </c>
      <c r="D1966" s="11" t="s">
        <v>98</v>
      </c>
      <c r="E1966" s="11" t="s">
        <v>3230</v>
      </c>
      <c r="F1966" s="11" t="s">
        <v>3229</v>
      </c>
      <c r="G1966" s="11" t="s">
        <v>67</v>
      </c>
      <c r="H1966" s="11" t="s">
        <v>31</v>
      </c>
    </row>
    <row r="1967" hidden="1" customHeight="1" spans="1:8">
      <c r="A1967" s="11">
        <f ca="1">ROWS(【河南省教育厅】:A1967)-1</f>
        <v>69</v>
      </c>
      <c r="B1967" s="11" t="s">
        <v>3231</v>
      </c>
      <c r="C1967" s="11" t="s">
        <v>3231</v>
      </c>
      <c r="D1967" s="11" t="s">
        <v>114</v>
      </c>
      <c r="E1967" s="11" t="s">
        <v>3232</v>
      </c>
      <c r="F1967" s="11" t="s">
        <v>3231</v>
      </c>
      <c r="G1967" s="11" t="s">
        <v>67</v>
      </c>
      <c r="H1967" s="11" t="s">
        <v>31</v>
      </c>
    </row>
    <row r="1968" hidden="1" customHeight="1" spans="1:8">
      <c r="A1968" s="11">
        <f ca="1">ROWS(【河南省教育厅】:A1968)-1</f>
        <v>70</v>
      </c>
      <c r="B1968" s="11" t="s">
        <v>3233</v>
      </c>
      <c r="C1968" s="11" t="s">
        <v>3233</v>
      </c>
      <c r="D1968" s="11" t="s">
        <v>114</v>
      </c>
      <c r="E1968" s="11" t="s">
        <v>3232</v>
      </c>
      <c r="F1968" s="11" t="s">
        <v>3233</v>
      </c>
      <c r="G1968" s="11" t="s">
        <v>67</v>
      </c>
      <c r="H1968" s="11" t="s">
        <v>31</v>
      </c>
    </row>
    <row r="1969" hidden="1" customHeight="1" spans="1:8">
      <c r="A1969" s="11">
        <f ca="1">ROWS(【河南省教育厅】:A1969)-1</f>
        <v>71</v>
      </c>
      <c r="B1969" s="11" t="s">
        <v>3234</v>
      </c>
      <c r="C1969" s="11" t="s">
        <v>3234</v>
      </c>
      <c r="D1969" s="11" t="s">
        <v>87</v>
      </c>
      <c r="E1969" s="11" t="s">
        <v>3235</v>
      </c>
      <c r="F1969" s="11" t="s">
        <v>3234</v>
      </c>
      <c r="G1969" s="11" t="s">
        <v>67</v>
      </c>
      <c r="H1969" s="11" t="s">
        <v>31</v>
      </c>
    </row>
    <row r="1970" hidden="1" customHeight="1" spans="1:8">
      <c r="A1970" s="11">
        <f ca="1">ROWS(【河南省教育厅】:A1970)-1</f>
        <v>72</v>
      </c>
      <c r="B1970" s="11" t="s">
        <v>3236</v>
      </c>
      <c r="C1970" s="11" t="s">
        <v>3236</v>
      </c>
      <c r="D1970" s="11" t="s">
        <v>87</v>
      </c>
      <c r="E1970" s="11" t="s">
        <v>3237</v>
      </c>
      <c r="F1970" s="11" t="s">
        <v>3236</v>
      </c>
      <c r="G1970" s="11" t="s">
        <v>67</v>
      </c>
      <c r="H1970" s="11" t="s">
        <v>31</v>
      </c>
    </row>
    <row r="1971" hidden="1" customHeight="1" spans="1:8">
      <c r="A1971" s="11">
        <f ca="1">ROWS(【河南省教育厅】:A1971)-1</f>
        <v>73</v>
      </c>
      <c r="B1971" s="11" t="s">
        <v>3238</v>
      </c>
      <c r="C1971" s="11" t="s">
        <v>3238</v>
      </c>
      <c r="D1971" s="11" t="s">
        <v>114</v>
      </c>
      <c r="E1971" s="11" t="s">
        <v>3239</v>
      </c>
      <c r="F1971" s="11" t="s">
        <v>3238</v>
      </c>
      <c r="G1971" s="11" t="s">
        <v>67</v>
      </c>
      <c r="H1971" s="11" t="s">
        <v>31</v>
      </c>
    </row>
    <row r="1972" hidden="1" customHeight="1" spans="1:8">
      <c r="A1972" s="11">
        <f ca="1">ROWS(【河南省教育厅】:A1972)-1</f>
        <v>74</v>
      </c>
      <c r="B1972" s="11" t="s">
        <v>3240</v>
      </c>
      <c r="C1972" s="11" t="s">
        <v>3240</v>
      </c>
      <c r="D1972" s="11" t="s">
        <v>114</v>
      </c>
      <c r="E1972" s="11" t="s">
        <v>3239</v>
      </c>
      <c r="F1972" s="11" t="s">
        <v>3240</v>
      </c>
      <c r="G1972" s="11" t="s">
        <v>67</v>
      </c>
      <c r="H1972" s="11" t="s">
        <v>31</v>
      </c>
    </row>
    <row r="1973" hidden="1" customHeight="1" spans="1:8">
      <c r="A1973" s="11">
        <f ca="1">ROWS(【河南省教育厅】:A1973)-1</f>
        <v>75</v>
      </c>
      <c r="B1973" s="11" t="s">
        <v>3241</v>
      </c>
      <c r="C1973" s="11" t="s">
        <v>3241</v>
      </c>
      <c r="D1973" s="11" t="s">
        <v>114</v>
      </c>
      <c r="E1973" s="11" t="s">
        <v>3242</v>
      </c>
      <c r="F1973" s="11" t="s">
        <v>3241</v>
      </c>
      <c r="G1973" s="11" t="s">
        <v>67</v>
      </c>
      <c r="H1973" s="11" t="s">
        <v>31</v>
      </c>
    </row>
    <row r="1974" hidden="1" customHeight="1" spans="1:8">
      <c r="A1974" s="11">
        <f ca="1">ROWS(【河南省教育厅】:A1974)-1</f>
        <v>76</v>
      </c>
      <c r="B1974" s="11" t="s">
        <v>3243</v>
      </c>
      <c r="C1974" s="11" t="s">
        <v>3243</v>
      </c>
      <c r="D1974" s="11" t="s">
        <v>114</v>
      </c>
      <c r="E1974" s="11" t="s">
        <v>210</v>
      </c>
      <c r="F1974" s="11" t="s">
        <v>3243</v>
      </c>
      <c r="G1974" s="11" t="s">
        <v>67</v>
      </c>
      <c r="H1974" s="11" t="s">
        <v>31</v>
      </c>
    </row>
    <row r="1975" hidden="1" customHeight="1" spans="1:8">
      <c r="A1975" s="11">
        <f ca="1">ROWS(【河南省教育厅】:A1975)-1</f>
        <v>77</v>
      </c>
      <c r="B1975" s="11" t="s">
        <v>3244</v>
      </c>
      <c r="C1975" s="11" t="s">
        <v>3244</v>
      </c>
      <c r="D1975" s="11" t="s">
        <v>114</v>
      </c>
      <c r="E1975" s="11" t="s">
        <v>210</v>
      </c>
      <c r="F1975" s="11" t="s">
        <v>3244</v>
      </c>
      <c r="G1975" s="11" t="s">
        <v>67</v>
      </c>
      <c r="H1975" s="11" t="s">
        <v>31</v>
      </c>
    </row>
    <row r="1976" hidden="1" customHeight="1" spans="1:8">
      <c r="A1976" s="11">
        <f ca="1">ROWS(【河南省教育厅】:A1976)-1</f>
        <v>78</v>
      </c>
      <c r="B1976" s="11" t="s">
        <v>3245</v>
      </c>
      <c r="C1976" s="11" t="s">
        <v>3245</v>
      </c>
      <c r="D1976" s="11" t="s">
        <v>114</v>
      </c>
      <c r="E1976" s="11" t="s">
        <v>210</v>
      </c>
      <c r="F1976" s="11" t="s">
        <v>3245</v>
      </c>
      <c r="G1976" s="11" t="s">
        <v>67</v>
      </c>
      <c r="H1976" s="11" t="s">
        <v>31</v>
      </c>
    </row>
    <row r="1977" hidden="1" customHeight="1" spans="1:8">
      <c r="A1977" s="11">
        <f ca="1">ROWS(【河南省教育厅】:A1977)-1</f>
        <v>79</v>
      </c>
      <c r="B1977" s="11" t="s">
        <v>3246</v>
      </c>
      <c r="C1977" s="11" t="s">
        <v>3246</v>
      </c>
      <c r="D1977" s="11" t="s">
        <v>114</v>
      </c>
      <c r="E1977" s="11" t="s">
        <v>210</v>
      </c>
      <c r="F1977" s="11" t="s">
        <v>3246</v>
      </c>
      <c r="G1977" s="11" t="s">
        <v>67</v>
      </c>
      <c r="H1977" s="11" t="s">
        <v>31</v>
      </c>
    </row>
    <row r="1978" hidden="1" customHeight="1" spans="1:8">
      <c r="A1978" s="11">
        <f ca="1">ROWS(【河南省教育厅】:A1978)-1</f>
        <v>80</v>
      </c>
      <c r="B1978" s="11" t="s">
        <v>3247</v>
      </c>
      <c r="C1978" s="11" t="s">
        <v>3247</v>
      </c>
      <c r="D1978" s="11" t="s">
        <v>114</v>
      </c>
      <c r="E1978" s="11" t="s">
        <v>210</v>
      </c>
      <c r="F1978" s="11" t="s">
        <v>3247</v>
      </c>
      <c r="G1978" s="11" t="s">
        <v>67</v>
      </c>
      <c r="H1978" s="11" t="s">
        <v>31</v>
      </c>
    </row>
    <row r="1979" hidden="1" customHeight="1" spans="1:8">
      <c r="A1979" s="11">
        <f ca="1">ROWS(【河南省教育厅】:A1979)-1</f>
        <v>81</v>
      </c>
      <c r="B1979" s="11" t="s">
        <v>3248</v>
      </c>
      <c r="C1979" s="11" t="s">
        <v>3248</v>
      </c>
      <c r="D1979" s="11" t="s">
        <v>98</v>
      </c>
      <c r="E1979" s="11" t="s">
        <v>3249</v>
      </c>
      <c r="F1979" s="11" t="s">
        <v>3250</v>
      </c>
      <c r="G1979" s="11" t="s">
        <v>67</v>
      </c>
      <c r="H1979" s="11" t="s">
        <v>31</v>
      </c>
    </row>
    <row r="1980" hidden="1" customHeight="1" spans="1:8">
      <c r="A1980" s="11">
        <f ca="1">ROWS(【河南省教育厅】:A1980)-1</f>
        <v>82</v>
      </c>
      <c r="B1980" s="11" t="s">
        <v>3248</v>
      </c>
      <c r="C1980" s="11" t="s">
        <v>3248</v>
      </c>
      <c r="D1980" s="11" t="s">
        <v>98</v>
      </c>
      <c r="E1980" s="11" t="s">
        <v>3251</v>
      </c>
      <c r="F1980" s="11" t="s">
        <v>3252</v>
      </c>
      <c r="G1980" s="11" t="s">
        <v>520</v>
      </c>
      <c r="H1980" s="11" t="s">
        <v>31</v>
      </c>
    </row>
    <row r="1981" customHeight="1" spans="1:8">
      <c r="A1981" s="11">
        <f ca="1">ROWS(【河南省教育厅】:A1981)-1</f>
        <v>83</v>
      </c>
      <c r="B1981" s="11" t="s">
        <v>3248</v>
      </c>
      <c r="C1981" s="11" t="s">
        <v>3248</v>
      </c>
      <c r="D1981" s="11" t="s">
        <v>98</v>
      </c>
      <c r="E1981" s="11" t="s">
        <v>3251</v>
      </c>
      <c r="F1981" s="11" t="s">
        <v>3253</v>
      </c>
      <c r="G1981" s="11" t="s">
        <v>78</v>
      </c>
      <c r="H1981" s="11" t="s">
        <v>31</v>
      </c>
    </row>
    <row r="1982" hidden="1" customHeight="1" spans="1:8">
      <c r="A1982" s="11">
        <f ca="1">ROWS(【河南省教育厅】:A1982)-1</f>
        <v>84</v>
      </c>
      <c r="B1982" s="11" t="s">
        <v>3254</v>
      </c>
      <c r="C1982" s="11" t="s">
        <v>3254</v>
      </c>
      <c r="D1982" s="11" t="s">
        <v>87</v>
      </c>
      <c r="E1982" s="11" t="s">
        <v>3255</v>
      </c>
      <c r="F1982" s="11" t="s">
        <v>3256</v>
      </c>
      <c r="G1982" s="11" t="s">
        <v>67</v>
      </c>
      <c r="H1982" s="11" t="s">
        <v>31</v>
      </c>
    </row>
    <row r="1983" hidden="1" customHeight="1" spans="1:8">
      <c r="A1983" s="11">
        <f ca="1">ROWS(【河南省教育厅】:A1983)-1</f>
        <v>85</v>
      </c>
      <c r="B1983" s="11" t="s">
        <v>3254</v>
      </c>
      <c r="C1983" s="11" t="s">
        <v>3254</v>
      </c>
      <c r="D1983" s="11" t="s">
        <v>87</v>
      </c>
      <c r="E1983" s="11" t="s">
        <v>3255</v>
      </c>
      <c r="F1983" s="11" t="s">
        <v>3257</v>
      </c>
      <c r="G1983" s="11" t="s">
        <v>67</v>
      </c>
      <c r="H1983" s="11" t="s">
        <v>31</v>
      </c>
    </row>
    <row r="1984" hidden="1" customHeight="1" spans="1:8">
      <c r="A1984" s="11">
        <f ca="1">ROWS(【河南省教育厅】:A1984)-1</f>
        <v>86</v>
      </c>
      <c r="B1984" s="11" t="s">
        <v>3258</v>
      </c>
      <c r="C1984" s="11" t="s">
        <v>3258</v>
      </c>
      <c r="D1984" s="11" t="s">
        <v>611</v>
      </c>
      <c r="E1984" s="11" t="s">
        <v>3259</v>
      </c>
      <c r="F1984" s="11" t="s">
        <v>3260</v>
      </c>
      <c r="G1984" s="11" t="s">
        <v>67</v>
      </c>
      <c r="H1984" s="11" t="s">
        <v>31</v>
      </c>
    </row>
    <row r="1985" hidden="1" customHeight="1" spans="1:8">
      <c r="A1985" s="11">
        <f ca="1">ROWS(【河南省教育厅】:A1985)-1</f>
        <v>87</v>
      </c>
      <c r="B1985" s="11" t="s">
        <v>3258</v>
      </c>
      <c r="C1985" s="11" t="s">
        <v>3258</v>
      </c>
      <c r="D1985" s="11" t="s">
        <v>611</v>
      </c>
      <c r="E1985" s="11" t="s">
        <v>3261</v>
      </c>
      <c r="F1985" s="11" t="s">
        <v>3262</v>
      </c>
      <c r="G1985" s="11" t="s">
        <v>67</v>
      </c>
      <c r="H1985" s="11" t="s">
        <v>31</v>
      </c>
    </row>
    <row r="1986" hidden="1" customHeight="1" spans="1:8">
      <c r="A1986" s="11">
        <f ca="1">ROWS(【河南省教育厅】:A1986)-1</f>
        <v>88</v>
      </c>
      <c r="B1986" s="11" t="s">
        <v>3263</v>
      </c>
      <c r="C1986" s="11" t="s">
        <v>3263</v>
      </c>
      <c r="D1986" s="11" t="s">
        <v>64</v>
      </c>
      <c r="E1986" s="11" t="s">
        <v>3264</v>
      </c>
      <c r="F1986" s="11" t="s">
        <v>3265</v>
      </c>
      <c r="G1986" s="11" t="s">
        <v>67</v>
      </c>
      <c r="H1986" s="11" t="s">
        <v>31</v>
      </c>
    </row>
    <row r="1987" hidden="1" customHeight="1" spans="1:8">
      <c r="A1987" s="11">
        <f ca="1">ROWS(【河南省教育厅】:A1987)-1</f>
        <v>89</v>
      </c>
      <c r="B1987" s="11" t="s">
        <v>3263</v>
      </c>
      <c r="C1987" s="11" t="s">
        <v>3263</v>
      </c>
      <c r="D1987" s="11" t="s">
        <v>64</v>
      </c>
      <c r="E1987" s="11" t="s">
        <v>3264</v>
      </c>
      <c r="F1987" s="11" t="s">
        <v>3266</v>
      </c>
      <c r="G1987" s="11" t="s">
        <v>67</v>
      </c>
      <c r="H1987" s="11" t="s">
        <v>31</v>
      </c>
    </row>
    <row r="1988" hidden="1" customHeight="1" spans="1:8">
      <c r="A1988" s="11">
        <f ca="1">ROWS(【河南省教育厅】:A1988)-1</f>
        <v>90</v>
      </c>
      <c r="B1988" s="11" t="s">
        <v>3263</v>
      </c>
      <c r="C1988" s="11" t="s">
        <v>3263</v>
      </c>
      <c r="D1988" s="11" t="s">
        <v>64</v>
      </c>
      <c r="E1988" s="11" t="s">
        <v>3264</v>
      </c>
      <c r="F1988" s="11" t="s">
        <v>3267</v>
      </c>
      <c r="G1988" s="11" t="s">
        <v>67</v>
      </c>
      <c r="H1988" s="11" t="s">
        <v>31</v>
      </c>
    </row>
    <row r="1989" hidden="1" customHeight="1" spans="1:8">
      <c r="A1989" s="11">
        <f ca="1">ROWS(【河南省教育厅】:A1989)-1</f>
        <v>91</v>
      </c>
      <c r="B1989" s="11" t="s">
        <v>3268</v>
      </c>
      <c r="C1989" s="11" t="s">
        <v>3268</v>
      </c>
      <c r="D1989" s="11" t="s">
        <v>64</v>
      </c>
      <c r="E1989" s="11" t="s">
        <v>3269</v>
      </c>
      <c r="F1989" s="11" t="s">
        <v>3270</v>
      </c>
      <c r="G1989" s="11" t="s">
        <v>67</v>
      </c>
      <c r="H1989" s="11" t="s">
        <v>31</v>
      </c>
    </row>
    <row r="1990" hidden="1" customHeight="1" spans="1:8">
      <c r="A1990" s="11">
        <f ca="1">ROWS(【河南省教育厅】:A1990)-1</f>
        <v>92</v>
      </c>
      <c r="B1990" s="11" t="s">
        <v>3268</v>
      </c>
      <c r="C1990" s="11" t="s">
        <v>3268</v>
      </c>
      <c r="D1990" s="11" t="s">
        <v>64</v>
      </c>
      <c r="E1990" s="11" t="s">
        <v>3269</v>
      </c>
      <c r="F1990" s="11" t="s">
        <v>3271</v>
      </c>
      <c r="G1990" s="11" t="s">
        <v>67</v>
      </c>
      <c r="H1990" s="11" t="s">
        <v>31</v>
      </c>
    </row>
    <row r="1991" hidden="1" customHeight="1" spans="1:8">
      <c r="A1991" s="11">
        <f ca="1">ROWS(【河南省教育厅】:A1991)-1</f>
        <v>93</v>
      </c>
      <c r="B1991" s="11" t="s">
        <v>3156</v>
      </c>
      <c r="C1991" s="11" t="s">
        <v>3156</v>
      </c>
      <c r="D1991" s="11" t="s">
        <v>611</v>
      </c>
      <c r="E1991" s="11" t="s">
        <v>3157</v>
      </c>
      <c r="F1991" s="11" t="s">
        <v>3272</v>
      </c>
      <c r="G1991" s="11" t="s">
        <v>67</v>
      </c>
      <c r="H1991" s="11" t="s">
        <v>31</v>
      </c>
    </row>
    <row r="1992" hidden="1" customHeight="1" spans="1:8">
      <c r="A1992" s="11">
        <f ca="1">ROWS(【河南省教育厅】:A1992)-1</f>
        <v>94</v>
      </c>
      <c r="B1992" s="11" t="s">
        <v>3273</v>
      </c>
      <c r="C1992" s="11" t="s">
        <v>3273</v>
      </c>
      <c r="D1992" s="11" t="s">
        <v>114</v>
      </c>
      <c r="E1992" s="11" t="s">
        <v>3274</v>
      </c>
      <c r="F1992" s="11" t="s">
        <v>3275</v>
      </c>
      <c r="G1992" s="11" t="s">
        <v>67</v>
      </c>
      <c r="H1992" s="11" t="s">
        <v>31</v>
      </c>
    </row>
    <row r="1993" hidden="1" customHeight="1" spans="1:8">
      <c r="A1993" s="11">
        <f ca="1">ROWS(【河南省教育厅】:A1993)-1</f>
        <v>95</v>
      </c>
      <c r="B1993" s="11" t="s">
        <v>3273</v>
      </c>
      <c r="C1993" s="11" t="s">
        <v>3273</v>
      </c>
      <c r="D1993" s="11" t="s">
        <v>114</v>
      </c>
      <c r="E1993" s="11" t="s">
        <v>3274</v>
      </c>
      <c r="F1993" s="11" t="s">
        <v>3276</v>
      </c>
      <c r="G1993" s="11" t="s">
        <v>67</v>
      </c>
      <c r="H1993" s="11" t="s">
        <v>31</v>
      </c>
    </row>
    <row r="1994" hidden="1" customHeight="1" spans="1:8">
      <c r="A1994" s="11">
        <f ca="1">ROWS(【河南省教育厅】:A1994)-1</f>
        <v>96</v>
      </c>
      <c r="B1994" s="11" t="s">
        <v>3273</v>
      </c>
      <c r="C1994" s="11" t="s">
        <v>3273</v>
      </c>
      <c r="D1994" s="11" t="s">
        <v>114</v>
      </c>
      <c r="E1994" s="11" t="s">
        <v>3274</v>
      </c>
      <c r="F1994" s="11" t="s">
        <v>3277</v>
      </c>
      <c r="G1994" s="11" t="s">
        <v>67</v>
      </c>
      <c r="H1994" s="11" t="s">
        <v>31</v>
      </c>
    </row>
    <row r="1995" hidden="1" customHeight="1" spans="1:8">
      <c r="A1995" s="11">
        <f ca="1">ROWS(【河南省教育厅】:A1995)-1</f>
        <v>97</v>
      </c>
      <c r="B1995" s="11" t="s">
        <v>3278</v>
      </c>
      <c r="C1995" s="11" t="s">
        <v>3278</v>
      </c>
      <c r="D1995" s="11" t="s">
        <v>114</v>
      </c>
      <c r="E1995" s="11" t="s">
        <v>3279</v>
      </c>
      <c r="F1995" s="11" t="s">
        <v>3278</v>
      </c>
      <c r="G1995" s="11" t="s">
        <v>67</v>
      </c>
      <c r="H1995" s="11" t="s">
        <v>31</v>
      </c>
    </row>
    <row r="1996" customHeight="1" spans="1:8">
      <c r="A1996" s="11">
        <f ca="1">ROWS(【河南省教育厅】:A1996)-1</f>
        <v>98</v>
      </c>
      <c r="B1996" s="11" t="s">
        <v>3280</v>
      </c>
      <c r="C1996" s="11" t="s">
        <v>3280</v>
      </c>
      <c r="D1996" s="11" t="s">
        <v>64</v>
      </c>
      <c r="E1996" s="11" t="s">
        <v>3281</v>
      </c>
      <c r="F1996" s="11" t="s">
        <v>3280</v>
      </c>
      <c r="G1996" s="11" t="s">
        <v>78</v>
      </c>
      <c r="H1996" s="11" t="s">
        <v>31</v>
      </c>
    </row>
    <row r="1997" customHeight="1" spans="1:8">
      <c r="A1997" s="11">
        <f ca="1">ROWS(【河南省教育厅】:A1997)-1</f>
        <v>99</v>
      </c>
      <c r="B1997" s="11" t="s">
        <v>3282</v>
      </c>
      <c r="C1997" s="11" t="s">
        <v>3282</v>
      </c>
      <c r="D1997" s="11" t="s">
        <v>64</v>
      </c>
      <c r="E1997" s="11" t="s">
        <v>3283</v>
      </c>
      <c r="F1997" s="11" t="s">
        <v>3282</v>
      </c>
      <c r="G1997" s="11" t="s">
        <v>78</v>
      </c>
      <c r="H1997" s="11" t="s">
        <v>31</v>
      </c>
    </row>
    <row r="1998" customHeight="1" spans="1:8">
      <c r="A1998" s="11">
        <f ca="1">ROWS(【河南省教育厅】:A1998)-1</f>
        <v>100</v>
      </c>
      <c r="B1998" s="11" t="s">
        <v>3284</v>
      </c>
      <c r="C1998" s="11" t="s">
        <v>3284</v>
      </c>
      <c r="D1998" s="11" t="s">
        <v>611</v>
      </c>
      <c r="E1998" s="11" t="s">
        <v>3285</v>
      </c>
      <c r="F1998" s="11" t="s">
        <v>3286</v>
      </c>
      <c r="G1998" s="11" t="s">
        <v>126</v>
      </c>
      <c r="H1998" s="11" t="s">
        <v>31</v>
      </c>
    </row>
    <row r="1999" customHeight="1" spans="1:8">
      <c r="A1999" s="11">
        <f ca="1">ROWS(【河南省教育厅】:A1999)-1</f>
        <v>101</v>
      </c>
      <c r="B1999" s="11" t="s">
        <v>3284</v>
      </c>
      <c r="C1999" s="11" t="s">
        <v>3284</v>
      </c>
      <c r="D1999" s="11" t="s">
        <v>611</v>
      </c>
      <c r="E1999" s="11" t="s">
        <v>3285</v>
      </c>
      <c r="F1999" s="11" t="s">
        <v>3287</v>
      </c>
      <c r="G1999" s="11" t="s">
        <v>78</v>
      </c>
      <c r="H1999" s="11" t="s">
        <v>31</v>
      </c>
    </row>
    <row r="2000" customHeight="1" spans="1:8">
      <c r="A2000" s="11">
        <f ca="1">ROWS(【河南省教育厅】:A2000)-1</f>
        <v>102</v>
      </c>
      <c r="B2000" s="11" t="s">
        <v>3288</v>
      </c>
      <c r="C2000" s="11" t="s">
        <v>3288</v>
      </c>
      <c r="D2000" s="11" t="s">
        <v>114</v>
      </c>
      <c r="E2000" s="11" t="s">
        <v>3289</v>
      </c>
      <c r="F2000" s="11" t="s">
        <v>3290</v>
      </c>
      <c r="G2000" s="11" t="s">
        <v>126</v>
      </c>
      <c r="H2000" s="11" t="s">
        <v>31</v>
      </c>
    </row>
    <row r="2001" customHeight="1" spans="1:8">
      <c r="A2001" s="11">
        <f ca="1">ROWS(【河南省教育厅】:A2001)-1</f>
        <v>103</v>
      </c>
      <c r="B2001" s="11" t="s">
        <v>3291</v>
      </c>
      <c r="C2001" s="11" t="s">
        <v>3292</v>
      </c>
      <c r="D2001" s="11" t="s">
        <v>64</v>
      </c>
      <c r="E2001" s="11" t="s">
        <v>3293</v>
      </c>
      <c r="F2001" s="11" t="s">
        <v>3292</v>
      </c>
      <c r="G2001" s="11" t="s">
        <v>487</v>
      </c>
      <c r="H2001" s="11" t="s">
        <v>31</v>
      </c>
    </row>
    <row r="2002" customHeight="1" spans="1:8">
      <c r="A2002" s="11">
        <f ca="1">ROWS(【河南省教育厅】:A2002)-1</f>
        <v>104</v>
      </c>
      <c r="B2002" s="11" t="s">
        <v>3294</v>
      </c>
      <c r="C2002" s="11" t="s">
        <v>3294</v>
      </c>
      <c r="D2002" s="11" t="s">
        <v>1323</v>
      </c>
      <c r="E2002" s="11" t="s">
        <v>210</v>
      </c>
      <c r="F2002" s="11" t="s">
        <v>3294</v>
      </c>
      <c r="G2002" s="11" t="s">
        <v>126</v>
      </c>
      <c r="H2002" s="11" t="s">
        <v>31</v>
      </c>
    </row>
    <row r="2003" customHeight="1" spans="1:8">
      <c r="A2003" s="11">
        <f ca="1">ROWS(【河南省教育厅】:A2003)-1</f>
        <v>105</v>
      </c>
      <c r="B2003" s="11" t="s">
        <v>3295</v>
      </c>
      <c r="C2003" s="11" t="s">
        <v>3295</v>
      </c>
      <c r="D2003" s="11" t="s">
        <v>1323</v>
      </c>
      <c r="E2003" s="11" t="s">
        <v>210</v>
      </c>
      <c r="F2003" s="11" t="s">
        <v>3295</v>
      </c>
      <c r="G2003" s="11" t="s">
        <v>78</v>
      </c>
      <c r="H2003" s="11" t="s">
        <v>31</v>
      </c>
    </row>
    <row r="2004" customHeight="1" spans="1:8">
      <c r="A2004" s="11">
        <f ca="1">ROWS(【河南省教育厅】:A2004)-1</f>
        <v>106</v>
      </c>
      <c r="B2004" s="11" t="s">
        <v>3296</v>
      </c>
      <c r="C2004" s="11" t="s">
        <v>3296</v>
      </c>
      <c r="D2004" s="11" t="s">
        <v>114</v>
      </c>
      <c r="E2004" s="11" t="s">
        <v>210</v>
      </c>
      <c r="F2004" s="11" t="s">
        <v>3297</v>
      </c>
      <c r="G2004" s="11" t="s">
        <v>126</v>
      </c>
      <c r="H2004" s="11" t="s">
        <v>31</v>
      </c>
    </row>
    <row r="2005" hidden="1" customHeight="1" spans="1:8">
      <c r="A2005" s="104" t="s">
        <v>3298</v>
      </c>
      <c r="B2005" s="104"/>
      <c r="C2005" s="104"/>
      <c r="D2005" s="104"/>
      <c r="E2005" s="104"/>
      <c r="F2005" s="104"/>
      <c r="G2005" s="104"/>
      <c r="H2005" s="104"/>
    </row>
    <row r="2006" hidden="1" customHeight="1" spans="1:8">
      <c r="A2006" s="11">
        <f ca="1">ROWS(【河南省气象局】:A2006)-1</f>
        <v>1</v>
      </c>
      <c r="B2006" s="11" t="s">
        <v>3299</v>
      </c>
      <c r="C2006" s="11" t="s">
        <v>3300</v>
      </c>
      <c r="D2006" s="11" t="s">
        <v>64</v>
      </c>
      <c r="E2006" s="11" t="s">
        <v>3301</v>
      </c>
      <c r="F2006" s="11" t="s">
        <v>3302</v>
      </c>
      <c r="G2006" s="11" t="s">
        <v>67</v>
      </c>
      <c r="H2006" s="11" t="s">
        <v>35</v>
      </c>
    </row>
    <row r="2007" hidden="1" customHeight="1" spans="1:8">
      <c r="A2007" s="11">
        <f ca="1">ROWS(【河南省气象局】:A2007)-1</f>
        <v>2</v>
      </c>
      <c r="B2007" s="11" t="s">
        <v>3299</v>
      </c>
      <c r="C2007" s="11" t="s">
        <v>3300</v>
      </c>
      <c r="D2007" s="11" t="s">
        <v>64</v>
      </c>
      <c r="E2007" s="11" t="s">
        <v>3301</v>
      </c>
      <c r="F2007" s="11" t="s">
        <v>3303</v>
      </c>
      <c r="G2007" s="11" t="s">
        <v>67</v>
      </c>
      <c r="H2007" s="11" t="s">
        <v>35</v>
      </c>
    </row>
    <row r="2008" hidden="1" customHeight="1" spans="1:8">
      <c r="A2008" s="11">
        <f ca="1">ROWS(【河南省气象局】:A2008)-1</f>
        <v>3</v>
      </c>
      <c r="B2008" s="11" t="s">
        <v>3299</v>
      </c>
      <c r="C2008" s="11" t="s">
        <v>3300</v>
      </c>
      <c r="D2008" s="11" t="s">
        <v>64</v>
      </c>
      <c r="E2008" s="11" t="s">
        <v>3301</v>
      </c>
      <c r="F2008" s="11" t="s">
        <v>3304</v>
      </c>
      <c r="G2008" s="11" t="s">
        <v>67</v>
      </c>
      <c r="H2008" s="11" t="s">
        <v>35</v>
      </c>
    </row>
    <row r="2009" hidden="1" customHeight="1" spans="1:8">
      <c r="A2009" s="11">
        <f ca="1">ROWS(【河南省气象局】:A2009)-1</f>
        <v>4</v>
      </c>
      <c r="B2009" s="11" t="s">
        <v>3299</v>
      </c>
      <c r="C2009" s="11" t="s">
        <v>3300</v>
      </c>
      <c r="D2009" s="11" t="s">
        <v>64</v>
      </c>
      <c r="E2009" s="11" t="s">
        <v>3301</v>
      </c>
      <c r="F2009" s="11" t="s">
        <v>3305</v>
      </c>
      <c r="G2009" s="11" t="s">
        <v>67</v>
      </c>
      <c r="H2009" s="11" t="s">
        <v>35</v>
      </c>
    </row>
    <row r="2010" hidden="1" customHeight="1" spans="1:8">
      <c r="A2010" s="11">
        <f ca="1">ROWS(【河南省气象局】:A2010)-1</f>
        <v>5</v>
      </c>
      <c r="B2010" s="11" t="s">
        <v>3299</v>
      </c>
      <c r="C2010" s="11" t="s">
        <v>3300</v>
      </c>
      <c r="D2010" s="11" t="s">
        <v>64</v>
      </c>
      <c r="E2010" s="11" t="s">
        <v>3301</v>
      </c>
      <c r="F2010" s="11" t="s">
        <v>3306</v>
      </c>
      <c r="G2010" s="11" t="s">
        <v>67</v>
      </c>
      <c r="H2010" s="11" t="s">
        <v>35</v>
      </c>
    </row>
    <row r="2011" hidden="1" customHeight="1" spans="1:8">
      <c r="A2011" s="11">
        <f ca="1">ROWS(【河南省气象局】:A2011)-1</f>
        <v>6</v>
      </c>
      <c r="B2011" s="11" t="s">
        <v>3299</v>
      </c>
      <c r="C2011" s="11" t="s">
        <v>3300</v>
      </c>
      <c r="D2011" s="11" t="s">
        <v>64</v>
      </c>
      <c r="E2011" s="11" t="s">
        <v>3301</v>
      </c>
      <c r="F2011" s="11" t="s">
        <v>3307</v>
      </c>
      <c r="G2011" s="11" t="s">
        <v>67</v>
      </c>
      <c r="H2011" s="11" t="s">
        <v>35</v>
      </c>
    </row>
    <row r="2012" hidden="1" customHeight="1" spans="1:8">
      <c r="A2012" s="11">
        <f ca="1">ROWS(【河南省气象局】:A2012)-1</f>
        <v>7</v>
      </c>
      <c r="B2012" s="11" t="s">
        <v>3299</v>
      </c>
      <c r="C2012" s="11" t="s">
        <v>3300</v>
      </c>
      <c r="D2012" s="11" t="s">
        <v>64</v>
      </c>
      <c r="E2012" s="11" t="s">
        <v>3301</v>
      </c>
      <c r="F2012" s="11" t="s">
        <v>3308</v>
      </c>
      <c r="G2012" s="11" t="s">
        <v>67</v>
      </c>
      <c r="H2012" s="11" t="s">
        <v>35</v>
      </c>
    </row>
    <row r="2013" hidden="1" customHeight="1" spans="1:8">
      <c r="A2013" s="11">
        <f ca="1">ROWS(【河南省气象局】:A2013)-1</f>
        <v>8</v>
      </c>
      <c r="B2013" s="11" t="s">
        <v>3299</v>
      </c>
      <c r="C2013" s="11" t="s">
        <v>3300</v>
      </c>
      <c r="D2013" s="11" t="s">
        <v>64</v>
      </c>
      <c r="E2013" s="11" t="s">
        <v>3301</v>
      </c>
      <c r="F2013" s="11" t="s">
        <v>3309</v>
      </c>
      <c r="G2013" s="11" t="s">
        <v>67</v>
      </c>
      <c r="H2013" s="11" t="s">
        <v>35</v>
      </c>
    </row>
    <row r="2014" hidden="1" customHeight="1" spans="1:8">
      <c r="A2014" s="11">
        <f ca="1">ROWS(【河南省气象局】:A2014)-1</f>
        <v>9</v>
      </c>
      <c r="B2014" s="11" t="s">
        <v>3299</v>
      </c>
      <c r="C2014" s="11" t="s">
        <v>3300</v>
      </c>
      <c r="D2014" s="11" t="s">
        <v>64</v>
      </c>
      <c r="E2014" s="11" t="s">
        <v>3301</v>
      </c>
      <c r="F2014" s="11" t="s">
        <v>3310</v>
      </c>
      <c r="G2014" s="11" t="s">
        <v>67</v>
      </c>
      <c r="H2014" s="11" t="s">
        <v>35</v>
      </c>
    </row>
    <row r="2015" hidden="1" customHeight="1" spans="1:8">
      <c r="A2015" s="11">
        <f ca="1">ROWS(【河南省气象局】:A2015)-1</f>
        <v>10</v>
      </c>
      <c r="B2015" s="11" t="s">
        <v>3299</v>
      </c>
      <c r="C2015" s="11" t="s">
        <v>3300</v>
      </c>
      <c r="D2015" s="11" t="s">
        <v>64</v>
      </c>
      <c r="E2015" s="11" t="s">
        <v>3301</v>
      </c>
      <c r="F2015" s="11" t="s">
        <v>3311</v>
      </c>
      <c r="G2015" s="11" t="s">
        <v>67</v>
      </c>
      <c r="H2015" s="11" t="s">
        <v>35</v>
      </c>
    </row>
    <row r="2016" hidden="1" customHeight="1" spans="1:8">
      <c r="A2016" s="11">
        <f ca="1">ROWS(【河南省气象局】:A2016)-1</f>
        <v>11</v>
      </c>
      <c r="B2016" s="11" t="s">
        <v>3299</v>
      </c>
      <c r="C2016" s="11" t="s">
        <v>3300</v>
      </c>
      <c r="D2016" s="11" t="s">
        <v>64</v>
      </c>
      <c r="E2016" s="11" t="s">
        <v>3301</v>
      </c>
      <c r="F2016" s="11" t="s">
        <v>3312</v>
      </c>
      <c r="G2016" s="11" t="s">
        <v>67</v>
      </c>
      <c r="H2016" s="11" t="s">
        <v>35</v>
      </c>
    </row>
    <row r="2017" hidden="1" customHeight="1" spans="1:8">
      <c r="A2017" s="11">
        <f ca="1">ROWS(【河南省气象局】:A2017)-1</f>
        <v>12</v>
      </c>
      <c r="B2017" s="11" t="s">
        <v>3299</v>
      </c>
      <c r="C2017" s="11" t="s">
        <v>3300</v>
      </c>
      <c r="D2017" s="11" t="s">
        <v>64</v>
      </c>
      <c r="E2017" s="11" t="s">
        <v>3301</v>
      </c>
      <c r="F2017" s="11" t="s">
        <v>3313</v>
      </c>
      <c r="G2017" s="11" t="s">
        <v>67</v>
      </c>
      <c r="H2017" s="11" t="s">
        <v>35</v>
      </c>
    </row>
    <row r="2018" hidden="1" customHeight="1" spans="1:8">
      <c r="A2018" s="11">
        <f ca="1">ROWS(【河南省气象局】:A2018)-1</f>
        <v>13</v>
      </c>
      <c r="B2018" s="11" t="s">
        <v>3299</v>
      </c>
      <c r="C2018" s="11" t="s">
        <v>3300</v>
      </c>
      <c r="D2018" s="11" t="s">
        <v>64</v>
      </c>
      <c r="E2018" s="11" t="s">
        <v>3301</v>
      </c>
      <c r="F2018" s="11" t="s">
        <v>3314</v>
      </c>
      <c r="G2018" s="11" t="s">
        <v>67</v>
      </c>
      <c r="H2018" s="11" t="s">
        <v>35</v>
      </c>
    </row>
    <row r="2019" hidden="1" customHeight="1" spans="1:8">
      <c r="A2019" s="11">
        <f ca="1">ROWS(【河南省气象局】:A2019)-1</f>
        <v>14</v>
      </c>
      <c r="B2019" s="11" t="s">
        <v>3299</v>
      </c>
      <c r="C2019" s="11" t="s">
        <v>3300</v>
      </c>
      <c r="D2019" s="11" t="s">
        <v>64</v>
      </c>
      <c r="E2019" s="11" t="s">
        <v>3301</v>
      </c>
      <c r="F2019" s="11" t="s">
        <v>3315</v>
      </c>
      <c r="G2019" s="11" t="s">
        <v>67</v>
      </c>
      <c r="H2019" s="11" t="s">
        <v>35</v>
      </c>
    </row>
    <row r="2020" hidden="1" customHeight="1" spans="1:8">
      <c r="A2020" s="11">
        <f ca="1">ROWS(【河南省气象局】:A2020)-1</f>
        <v>15</v>
      </c>
      <c r="B2020" s="11" t="s">
        <v>3316</v>
      </c>
      <c r="C2020" s="11" t="s">
        <v>3316</v>
      </c>
      <c r="D2020" s="11" t="s">
        <v>64</v>
      </c>
      <c r="E2020" s="11" t="s">
        <v>3317</v>
      </c>
      <c r="F2020" s="11" t="s">
        <v>3318</v>
      </c>
      <c r="G2020" s="11" t="s">
        <v>520</v>
      </c>
      <c r="H2020" s="11" t="s">
        <v>35</v>
      </c>
    </row>
    <row r="2021" hidden="1" customHeight="1" spans="1:8">
      <c r="A2021" s="11">
        <f ca="1">ROWS(【河南省气象局】:A2021)-1</f>
        <v>16</v>
      </c>
      <c r="B2021" s="11" t="s">
        <v>3316</v>
      </c>
      <c r="C2021" s="11" t="s">
        <v>3316</v>
      </c>
      <c r="D2021" s="11" t="s">
        <v>64</v>
      </c>
      <c r="E2021" s="11" t="s">
        <v>3317</v>
      </c>
      <c r="F2021" s="11" t="s">
        <v>3319</v>
      </c>
      <c r="G2021" s="11" t="s">
        <v>520</v>
      </c>
      <c r="H2021" s="11" t="s">
        <v>35</v>
      </c>
    </row>
    <row r="2022" hidden="1" customHeight="1" spans="1:8">
      <c r="A2022" s="11">
        <f ca="1">ROWS(【河南省气象局】:A2022)-1</f>
        <v>17</v>
      </c>
      <c r="B2022" s="11" t="s">
        <v>3316</v>
      </c>
      <c r="C2022" s="11" t="s">
        <v>3316</v>
      </c>
      <c r="D2022" s="11" t="s">
        <v>64</v>
      </c>
      <c r="E2022" s="11" t="s">
        <v>3317</v>
      </c>
      <c r="F2022" s="11" t="s">
        <v>3320</v>
      </c>
      <c r="G2022" s="11" t="s">
        <v>520</v>
      </c>
      <c r="H2022" s="11" t="s">
        <v>35</v>
      </c>
    </row>
    <row r="2023" hidden="1" customHeight="1" spans="1:8">
      <c r="A2023" s="11">
        <f ca="1">ROWS(【河南省气象局】:A2023)-1</f>
        <v>18</v>
      </c>
      <c r="B2023" s="11" t="s">
        <v>3316</v>
      </c>
      <c r="C2023" s="11" t="s">
        <v>3316</v>
      </c>
      <c r="D2023" s="11" t="s">
        <v>64</v>
      </c>
      <c r="E2023" s="11" t="s">
        <v>3317</v>
      </c>
      <c r="F2023" s="11" t="s">
        <v>3321</v>
      </c>
      <c r="G2023" s="11" t="s">
        <v>520</v>
      </c>
      <c r="H2023" s="11" t="s">
        <v>35</v>
      </c>
    </row>
    <row r="2024" customHeight="1" spans="1:8">
      <c r="A2024" s="11">
        <f ca="1">ROWS(【河南省气象局】:A2024)-1</f>
        <v>19</v>
      </c>
      <c r="B2024" s="11" t="s">
        <v>3322</v>
      </c>
      <c r="C2024" s="11" t="s">
        <v>3322</v>
      </c>
      <c r="D2024" s="11" t="s">
        <v>64</v>
      </c>
      <c r="E2024" s="11" t="s">
        <v>3323</v>
      </c>
      <c r="F2024" s="11" t="s">
        <v>3322</v>
      </c>
      <c r="G2024" s="11" t="s">
        <v>300</v>
      </c>
      <c r="H2024" s="11" t="s">
        <v>35</v>
      </c>
    </row>
    <row r="2025" customHeight="1" spans="1:8">
      <c r="A2025" s="11">
        <f ca="1">ROWS(【河南省气象局】:A2025)-1</f>
        <v>20</v>
      </c>
      <c r="B2025" s="11" t="s">
        <v>3324</v>
      </c>
      <c r="C2025" s="11" t="s">
        <v>3325</v>
      </c>
      <c r="D2025" s="11" t="s">
        <v>64</v>
      </c>
      <c r="E2025" s="11" t="s">
        <v>3326</v>
      </c>
      <c r="F2025" s="11" t="s">
        <v>3325</v>
      </c>
      <c r="G2025" s="11" t="s">
        <v>300</v>
      </c>
      <c r="H2025" s="11" t="s">
        <v>35</v>
      </c>
    </row>
    <row r="2026" customHeight="1" spans="1:8">
      <c r="A2026" s="11">
        <f ca="1">ROWS(【河南省气象局】:A2026)-1</f>
        <v>21</v>
      </c>
      <c r="B2026" s="11" t="s">
        <v>3324</v>
      </c>
      <c r="C2026" s="11" t="s">
        <v>3327</v>
      </c>
      <c r="D2026" s="11" t="s">
        <v>64</v>
      </c>
      <c r="E2026" s="11" t="s">
        <v>3326</v>
      </c>
      <c r="F2026" s="11" t="s">
        <v>3327</v>
      </c>
      <c r="G2026" s="11" t="s">
        <v>300</v>
      </c>
      <c r="H2026" s="11" t="s">
        <v>35</v>
      </c>
    </row>
    <row r="2027" hidden="1" customHeight="1" spans="1:8">
      <c r="A2027" s="11">
        <f ca="1">ROWS(【河南省气象局】:A2027)-1</f>
        <v>22</v>
      </c>
      <c r="B2027" s="11" t="s">
        <v>3328</v>
      </c>
      <c r="C2027" s="11" t="s">
        <v>3329</v>
      </c>
      <c r="D2027" s="11" t="s">
        <v>64</v>
      </c>
      <c r="E2027" s="11" t="s">
        <v>3330</v>
      </c>
      <c r="F2027" s="11" t="s">
        <v>3329</v>
      </c>
      <c r="G2027" s="11" t="s">
        <v>67</v>
      </c>
      <c r="H2027" s="11" t="s">
        <v>35</v>
      </c>
    </row>
    <row r="2028" hidden="1" customHeight="1" spans="1:8">
      <c r="A2028" s="11">
        <f ca="1">ROWS(【河南省气象局】:A2028)-1</f>
        <v>23</v>
      </c>
      <c r="B2028" s="11" t="s">
        <v>3331</v>
      </c>
      <c r="C2028" s="11" t="s">
        <v>3331</v>
      </c>
      <c r="D2028" s="11" t="s">
        <v>98</v>
      </c>
      <c r="E2028" s="11" t="s">
        <v>3330</v>
      </c>
      <c r="F2028" s="11" t="s">
        <v>3331</v>
      </c>
      <c r="G2028" s="11" t="s">
        <v>67</v>
      </c>
      <c r="H2028" s="11" t="s">
        <v>35</v>
      </c>
    </row>
    <row r="2029" hidden="1" customHeight="1" spans="1:8">
      <c r="A2029" s="11">
        <f ca="1">ROWS(【河南省气象局】:A2029)-1</f>
        <v>24</v>
      </c>
      <c r="B2029" s="11" t="s">
        <v>3332</v>
      </c>
      <c r="C2029" s="11" t="s">
        <v>3332</v>
      </c>
      <c r="D2029" s="11" t="s">
        <v>64</v>
      </c>
      <c r="E2029" s="11" t="s">
        <v>3333</v>
      </c>
      <c r="F2029" s="11" t="s">
        <v>3332</v>
      </c>
      <c r="G2029" s="11" t="s">
        <v>67</v>
      </c>
      <c r="H2029" s="11" t="s">
        <v>35</v>
      </c>
    </row>
    <row r="2030" hidden="1" customHeight="1" spans="1:8">
      <c r="A2030" s="11">
        <f ca="1">ROWS(【河南省气象局】:A2030)-1</f>
        <v>25</v>
      </c>
      <c r="B2030" s="11" t="s">
        <v>3334</v>
      </c>
      <c r="C2030" s="11" t="s">
        <v>3334</v>
      </c>
      <c r="D2030" s="11" t="s">
        <v>98</v>
      </c>
      <c r="E2030" s="11" t="s">
        <v>3330</v>
      </c>
      <c r="F2030" s="11" t="s">
        <v>3334</v>
      </c>
      <c r="G2030" s="11" t="s">
        <v>520</v>
      </c>
      <c r="H2030" s="11" t="s">
        <v>35</v>
      </c>
    </row>
    <row r="2031" hidden="1" customHeight="1" spans="1:8">
      <c r="A2031" s="11">
        <f ca="1">ROWS(【河南省气象局】:A2031)-1</f>
        <v>26</v>
      </c>
      <c r="B2031" s="11" t="s">
        <v>3335</v>
      </c>
      <c r="C2031" s="11" t="s">
        <v>3335</v>
      </c>
      <c r="D2031" s="11" t="s">
        <v>98</v>
      </c>
      <c r="E2031" s="11" t="s">
        <v>3336</v>
      </c>
      <c r="F2031" s="11" t="s">
        <v>3337</v>
      </c>
      <c r="G2031" s="11" t="s">
        <v>67</v>
      </c>
      <c r="H2031" s="11" t="s">
        <v>35</v>
      </c>
    </row>
    <row r="2032" hidden="1" customHeight="1" spans="1:8">
      <c r="A2032" s="11">
        <f ca="1">ROWS(【河南省气象局】:A2032)-1</f>
        <v>27</v>
      </c>
      <c r="B2032" s="11" t="s">
        <v>3335</v>
      </c>
      <c r="C2032" s="11" t="s">
        <v>3335</v>
      </c>
      <c r="D2032" s="11" t="s">
        <v>98</v>
      </c>
      <c r="E2032" s="11" t="s">
        <v>3336</v>
      </c>
      <c r="F2032" s="11" t="s">
        <v>3338</v>
      </c>
      <c r="G2032" s="11" t="s">
        <v>67</v>
      </c>
      <c r="H2032" s="11" t="s">
        <v>35</v>
      </c>
    </row>
    <row r="2033" hidden="1" customHeight="1" spans="1:8">
      <c r="A2033" s="104" t="s">
        <v>3339</v>
      </c>
      <c r="B2033" s="104"/>
      <c r="C2033" s="104"/>
      <c r="D2033" s="104"/>
      <c r="E2033" s="104"/>
      <c r="F2033" s="104"/>
      <c r="G2033" s="104"/>
      <c r="H2033" s="104"/>
    </row>
    <row r="2034" hidden="1" customHeight="1" spans="1:8">
      <c r="A2034" s="11">
        <f ca="1">ROWS(【中国人民银行郑州中心支行】:A2034)-1</f>
        <v>1</v>
      </c>
      <c r="B2034" s="11" t="s">
        <v>3340</v>
      </c>
      <c r="C2034" s="11" t="s">
        <v>3340</v>
      </c>
      <c r="D2034" s="11" t="s">
        <v>64</v>
      </c>
      <c r="E2034" s="11" t="s">
        <v>3341</v>
      </c>
      <c r="F2034" s="11" t="s">
        <v>3340</v>
      </c>
      <c r="G2034" s="11" t="s">
        <v>67</v>
      </c>
      <c r="H2034" s="11" t="s">
        <v>39</v>
      </c>
    </row>
    <row r="2035" hidden="1" customHeight="1" spans="1:8">
      <c r="A2035" s="11">
        <f ca="1">ROWS(【中国人民银行郑州中心支行】:A2035)-1</f>
        <v>2</v>
      </c>
      <c r="B2035" s="11" t="s">
        <v>3342</v>
      </c>
      <c r="C2035" s="11" t="s">
        <v>3342</v>
      </c>
      <c r="D2035" s="11" t="s">
        <v>64</v>
      </c>
      <c r="E2035" s="11" t="s">
        <v>3343</v>
      </c>
      <c r="F2035" s="11" t="s">
        <v>3342</v>
      </c>
      <c r="G2035" s="11" t="s">
        <v>67</v>
      </c>
      <c r="H2035" s="11" t="s">
        <v>39</v>
      </c>
    </row>
    <row r="2036" hidden="1" customHeight="1" spans="1:8">
      <c r="A2036" s="11">
        <f ca="1">ROWS(【中国人民银行郑州中心支行】:A2036)-1</f>
        <v>3</v>
      </c>
      <c r="B2036" s="11" t="s">
        <v>3344</v>
      </c>
      <c r="C2036" s="11" t="s">
        <v>3344</v>
      </c>
      <c r="D2036" s="11" t="s">
        <v>64</v>
      </c>
      <c r="E2036" s="11" t="s">
        <v>3345</v>
      </c>
      <c r="F2036" s="11" t="s">
        <v>3344</v>
      </c>
      <c r="G2036" s="11" t="s">
        <v>2447</v>
      </c>
      <c r="H2036" s="11" t="s">
        <v>39</v>
      </c>
    </row>
    <row r="2037" customHeight="1" spans="1:8">
      <c r="A2037" s="11">
        <f ca="1">ROWS(【中国人民银行郑州中心支行】:A2037)-1</f>
        <v>4</v>
      </c>
      <c r="B2037" s="11" t="s">
        <v>3346</v>
      </c>
      <c r="C2037" s="11" t="s">
        <v>3346</v>
      </c>
      <c r="D2037" s="11" t="s">
        <v>64</v>
      </c>
      <c r="E2037" s="11" t="s">
        <v>3347</v>
      </c>
      <c r="F2037" s="11" t="s">
        <v>3348</v>
      </c>
      <c r="G2037" s="11" t="s">
        <v>89</v>
      </c>
      <c r="H2037" s="11" t="s">
        <v>39</v>
      </c>
    </row>
    <row r="2038" customHeight="1" spans="1:8">
      <c r="A2038" s="11">
        <f ca="1">ROWS(【中国人民银行郑州中心支行】:A2038)-1</f>
        <v>5</v>
      </c>
      <c r="B2038" s="11" t="s">
        <v>3346</v>
      </c>
      <c r="C2038" s="11" t="s">
        <v>3346</v>
      </c>
      <c r="D2038" s="11" t="s">
        <v>64</v>
      </c>
      <c r="E2038" s="11" t="s">
        <v>3347</v>
      </c>
      <c r="F2038" s="11" t="s">
        <v>3349</v>
      </c>
      <c r="G2038" s="11" t="s">
        <v>89</v>
      </c>
      <c r="H2038" s="11" t="s">
        <v>39</v>
      </c>
    </row>
    <row r="2039" customHeight="1" spans="1:8">
      <c r="A2039" s="11">
        <f ca="1">ROWS(【中国人民银行郑州中心支行】:A2039)-1</f>
        <v>6</v>
      </c>
      <c r="B2039" s="11" t="s">
        <v>3346</v>
      </c>
      <c r="C2039" s="11" t="s">
        <v>3346</v>
      </c>
      <c r="D2039" s="11" t="s">
        <v>64</v>
      </c>
      <c r="E2039" s="11" t="s">
        <v>3347</v>
      </c>
      <c r="F2039" s="11" t="s">
        <v>3350</v>
      </c>
      <c r="G2039" s="11" t="s">
        <v>89</v>
      </c>
      <c r="H2039" s="11" t="s">
        <v>39</v>
      </c>
    </row>
    <row r="2040" customHeight="1" spans="1:8">
      <c r="A2040" s="11">
        <f ca="1">ROWS(【中国人民银行郑州中心支行】:A2040)-1</f>
        <v>7</v>
      </c>
      <c r="B2040" s="11" t="s">
        <v>3346</v>
      </c>
      <c r="C2040" s="11" t="s">
        <v>3346</v>
      </c>
      <c r="D2040" s="11" t="s">
        <v>64</v>
      </c>
      <c r="E2040" s="11" t="s">
        <v>3347</v>
      </c>
      <c r="F2040" s="11" t="s">
        <v>3351</v>
      </c>
      <c r="G2040" s="11" t="s">
        <v>89</v>
      </c>
      <c r="H2040" s="11" t="s">
        <v>39</v>
      </c>
    </row>
    <row r="2041" customHeight="1" spans="1:8">
      <c r="A2041" s="11">
        <f ca="1">ROWS(【中国人民银行郑州中心支行】:A2041)-1</f>
        <v>8</v>
      </c>
      <c r="B2041" s="11" t="s">
        <v>3346</v>
      </c>
      <c r="C2041" s="11" t="s">
        <v>3346</v>
      </c>
      <c r="D2041" s="11" t="s">
        <v>64</v>
      </c>
      <c r="E2041" s="11" t="s">
        <v>3347</v>
      </c>
      <c r="F2041" s="11" t="s">
        <v>3352</v>
      </c>
      <c r="G2041" s="11" t="s">
        <v>89</v>
      </c>
      <c r="H2041" s="11" t="s">
        <v>39</v>
      </c>
    </row>
    <row r="2042" customHeight="1" spans="1:8">
      <c r="A2042" s="11">
        <f ca="1">ROWS(【中国人民银行郑州中心支行】:A2042)-1</f>
        <v>9</v>
      </c>
      <c r="B2042" s="11" t="s">
        <v>3346</v>
      </c>
      <c r="C2042" s="11" t="s">
        <v>3346</v>
      </c>
      <c r="D2042" s="11" t="s">
        <v>64</v>
      </c>
      <c r="E2042" s="11" t="s">
        <v>3347</v>
      </c>
      <c r="F2042" s="11" t="s">
        <v>3353</v>
      </c>
      <c r="G2042" s="11" t="s">
        <v>89</v>
      </c>
      <c r="H2042" s="11" t="s">
        <v>39</v>
      </c>
    </row>
    <row r="2043" customHeight="1" spans="1:8">
      <c r="A2043" s="11">
        <f ca="1">ROWS(【中国人民银行郑州中心支行】:A2043)-1</f>
        <v>10</v>
      </c>
      <c r="B2043" s="11" t="s">
        <v>3346</v>
      </c>
      <c r="C2043" s="11" t="s">
        <v>3346</v>
      </c>
      <c r="D2043" s="11" t="s">
        <v>64</v>
      </c>
      <c r="E2043" s="11" t="s">
        <v>3347</v>
      </c>
      <c r="F2043" s="11" t="s">
        <v>3354</v>
      </c>
      <c r="G2043" s="11" t="s">
        <v>89</v>
      </c>
      <c r="H2043" s="11" t="s">
        <v>39</v>
      </c>
    </row>
    <row r="2044" customHeight="1" spans="1:8">
      <c r="A2044" s="11">
        <f ca="1">ROWS(【中国人民银行郑州中心支行】:A2044)-1</f>
        <v>11</v>
      </c>
      <c r="B2044" s="11" t="s">
        <v>3346</v>
      </c>
      <c r="C2044" s="11" t="s">
        <v>3346</v>
      </c>
      <c r="D2044" s="11" t="s">
        <v>64</v>
      </c>
      <c r="E2044" s="11" t="s">
        <v>3347</v>
      </c>
      <c r="F2044" s="11" t="s">
        <v>3355</v>
      </c>
      <c r="G2044" s="11" t="s">
        <v>89</v>
      </c>
      <c r="H2044" s="11" t="s">
        <v>39</v>
      </c>
    </row>
    <row r="2045" customHeight="1" spans="1:8">
      <c r="A2045" s="11">
        <f ca="1">ROWS(【中国人民银行郑州中心支行】:A2045)-1</f>
        <v>12</v>
      </c>
      <c r="B2045" s="11" t="s">
        <v>3346</v>
      </c>
      <c r="C2045" s="11" t="s">
        <v>3346</v>
      </c>
      <c r="D2045" s="11" t="s">
        <v>64</v>
      </c>
      <c r="E2045" s="11" t="s">
        <v>3347</v>
      </c>
      <c r="F2045" s="11" t="s">
        <v>3356</v>
      </c>
      <c r="G2045" s="11" t="s">
        <v>89</v>
      </c>
      <c r="H2045" s="11" t="s">
        <v>39</v>
      </c>
    </row>
    <row r="2046" customHeight="1" spans="1:8">
      <c r="A2046" s="11">
        <f ca="1">ROWS(【中国人民银行郑州中心支行】:A2046)-1</f>
        <v>13</v>
      </c>
      <c r="B2046" s="11" t="s">
        <v>3346</v>
      </c>
      <c r="C2046" s="11" t="s">
        <v>3346</v>
      </c>
      <c r="D2046" s="11" t="s">
        <v>64</v>
      </c>
      <c r="E2046" s="11" t="s">
        <v>3347</v>
      </c>
      <c r="F2046" s="11" t="s">
        <v>3357</v>
      </c>
      <c r="G2046" s="11" t="s">
        <v>89</v>
      </c>
      <c r="H2046" s="11" t="s">
        <v>39</v>
      </c>
    </row>
    <row r="2047" customHeight="1" spans="1:8">
      <c r="A2047" s="11">
        <f ca="1">ROWS(【中国人民银行郑州中心支行】:A2047)-1</f>
        <v>14</v>
      </c>
      <c r="B2047" s="11" t="s">
        <v>3346</v>
      </c>
      <c r="C2047" s="11" t="s">
        <v>3346</v>
      </c>
      <c r="D2047" s="11" t="s">
        <v>64</v>
      </c>
      <c r="E2047" s="11" t="s">
        <v>3347</v>
      </c>
      <c r="F2047" s="11" t="s">
        <v>3358</v>
      </c>
      <c r="G2047" s="11" t="s">
        <v>89</v>
      </c>
      <c r="H2047" s="11" t="s">
        <v>39</v>
      </c>
    </row>
    <row r="2048" customHeight="1" spans="1:8">
      <c r="A2048" s="11">
        <f ca="1">ROWS(【中国人民银行郑州中心支行】:A2048)-1</f>
        <v>15</v>
      </c>
      <c r="B2048" s="11" t="s">
        <v>3346</v>
      </c>
      <c r="C2048" s="11" t="s">
        <v>3346</v>
      </c>
      <c r="D2048" s="11" t="s">
        <v>64</v>
      </c>
      <c r="E2048" s="11" t="s">
        <v>3347</v>
      </c>
      <c r="F2048" s="11" t="s">
        <v>3359</v>
      </c>
      <c r="G2048" s="11" t="s">
        <v>89</v>
      </c>
      <c r="H2048" s="11" t="s">
        <v>39</v>
      </c>
    </row>
    <row r="2049" hidden="1" customHeight="1" spans="1:8">
      <c r="A2049" s="104" t="s">
        <v>3360</v>
      </c>
      <c r="B2049" s="104"/>
      <c r="C2049" s="104"/>
      <c r="D2049" s="104"/>
      <c r="E2049" s="104"/>
      <c r="F2049" s="104"/>
      <c r="G2049" s="104"/>
      <c r="H2049" s="104"/>
    </row>
    <row r="2050" hidden="1" customHeight="1" spans="1:8">
      <c r="A2050" s="18">
        <f ca="1">ROWS(【河南省工业和信息化厅】:A2050)-1</f>
        <v>1</v>
      </c>
      <c r="B2050" s="11" t="s">
        <v>3361</v>
      </c>
      <c r="C2050" s="11" t="s">
        <v>3361</v>
      </c>
      <c r="D2050" s="11" t="s">
        <v>64</v>
      </c>
      <c r="E2050" s="11" t="s">
        <v>3362</v>
      </c>
      <c r="F2050" s="11" t="s">
        <v>3361</v>
      </c>
      <c r="G2050" s="11" t="s">
        <v>67</v>
      </c>
      <c r="H2050" s="11" t="s">
        <v>24</v>
      </c>
    </row>
    <row r="2051" hidden="1" customHeight="1" spans="1:8">
      <c r="A2051" s="18">
        <f ca="1">ROWS(【河南省工业和信息化厅】:A2051)-1</f>
        <v>2</v>
      </c>
      <c r="B2051" s="11" t="s">
        <v>3363</v>
      </c>
      <c r="C2051" s="11" t="s">
        <v>3363</v>
      </c>
      <c r="D2051" s="11" t="s">
        <v>64</v>
      </c>
      <c r="E2051" s="11" t="s">
        <v>3364</v>
      </c>
      <c r="F2051" s="11" t="s">
        <v>3363</v>
      </c>
      <c r="G2051" s="11" t="s">
        <v>67</v>
      </c>
      <c r="H2051" s="11" t="s">
        <v>24</v>
      </c>
    </row>
    <row r="2052" hidden="1" customHeight="1" spans="1:8">
      <c r="A2052" s="18">
        <f ca="1">ROWS(【河南省工业和信息化厅】:A2052)-1</f>
        <v>3</v>
      </c>
      <c r="B2052" s="11" t="s">
        <v>3365</v>
      </c>
      <c r="C2052" s="11" t="s">
        <v>3365</v>
      </c>
      <c r="D2052" s="11" t="s">
        <v>64</v>
      </c>
      <c r="E2052" s="11" t="s">
        <v>3366</v>
      </c>
      <c r="F2052" s="11" t="s">
        <v>3365</v>
      </c>
      <c r="G2052" s="11" t="s">
        <v>67</v>
      </c>
      <c r="H2052" s="11" t="s">
        <v>24</v>
      </c>
    </row>
    <row r="2053" hidden="1" customHeight="1" spans="1:8">
      <c r="A2053" s="18">
        <f ca="1">ROWS(【河南省工业和信息化厅】:A2053)-1</f>
        <v>4</v>
      </c>
      <c r="B2053" s="11" t="s">
        <v>3367</v>
      </c>
      <c r="C2053" s="11" t="s">
        <v>3367</v>
      </c>
      <c r="D2053" s="11" t="s">
        <v>64</v>
      </c>
      <c r="E2053" s="11" t="s">
        <v>3368</v>
      </c>
      <c r="F2053" s="11" t="s">
        <v>3367</v>
      </c>
      <c r="G2053" s="11" t="s">
        <v>67</v>
      </c>
      <c r="H2053" s="11" t="s">
        <v>24</v>
      </c>
    </row>
    <row r="2054" hidden="1" customHeight="1" spans="1:8">
      <c r="A2054" s="18">
        <f ca="1">ROWS(【河南省工业和信息化厅】:A2054)-1</f>
        <v>5</v>
      </c>
      <c r="B2054" s="11" t="s">
        <v>3369</v>
      </c>
      <c r="C2054" s="11" t="s">
        <v>3369</v>
      </c>
      <c r="D2054" s="11" t="s">
        <v>64</v>
      </c>
      <c r="E2054" s="11" t="s">
        <v>3370</v>
      </c>
      <c r="F2054" s="11" t="s">
        <v>3369</v>
      </c>
      <c r="G2054" s="11" t="s">
        <v>67</v>
      </c>
      <c r="H2054" s="11" t="s">
        <v>24</v>
      </c>
    </row>
    <row r="2055" hidden="1" customHeight="1" spans="1:8">
      <c r="A2055" s="18">
        <f ca="1">ROWS(【河南省工业和信息化厅】:A2055)-1</f>
        <v>6</v>
      </c>
      <c r="B2055" s="11" t="s">
        <v>3371</v>
      </c>
      <c r="C2055" s="11" t="s">
        <v>3371</v>
      </c>
      <c r="D2055" s="11" t="s">
        <v>64</v>
      </c>
      <c r="E2055" s="11" t="s">
        <v>3372</v>
      </c>
      <c r="F2055" s="11" t="s">
        <v>3371</v>
      </c>
      <c r="G2055" s="11" t="s">
        <v>67</v>
      </c>
      <c r="H2055" s="11" t="s">
        <v>24</v>
      </c>
    </row>
    <row r="2056" hidden="1" customHeight="1" spans="1:8">
      <c r="A2056" s="18">
        <f ca="1">ROWS(【河南省工业和信息化厅】:A2056)-1</f>
        <v>7</v>
      </c>
      <c r="B2056" s="11" t="s">
        <v>3373</v>
      </c>
      <c r="C2056" s="11" t="s">
        <v>3373</v>
      </c>
      <c r="D2056" s="11" t="s">
        <v>64</v>
      </c>
      <c r="E2056" s="11" t="s">
        <v>3374</v>
      </c>
      <c r="F2056" s="11" t="s">
        <v>3375</v>
      </c>
      <c r="G2056" s="11" t="s">
        <v>520</v>
      </c>
      <c r="H2056" s="11" t="s">
        <v>24</v>
      </c>
    </row>
    <row r="2057" hidden="1" customHeight="1" spans="1:8">
      <c r="A2057" s="18">
        <f ca="1">ROWS(【河南省工业和信息化厅】:A2057)-1</f>
        <v>8</v>
      </c>
      <c r="B2057" s="11" t="s">
        <v>3373</v>
      </c>
      <c r="C2057" s="11" t="s">
        <v>3373</v>
      </c>
      <c r="D2057" s="11" t="s">
        <v>64</v>
      </c>
      <c r="E2057" s="11" t="s">
        <v>3374</v>
      </c>
      <c r="F2057" s="11" t="s">
        <v>3376</v>
      </c>
      <c r="G2057" s="11" t="s">
        <v>520</v>
      </c>
      <c r="H2057" s="11" t="s">
        <v>24</v>
      </c>
    </row>
    <row r="2058" hidden="1" customHeight="1" spans="1:8">
      <c r="A2058" s="18">
        <f ca="1">ROWS(【河南省工业和信息化厅】:A2058)-1</f>
        <v>9</v>
      </c>
      <c r="B2058" s="11" t="s">
        <v>3377</v>
      </c>
      <c r="C2058" s="11" t="s">
        <v>3377</v>
      </c>
      <c r="D2058" s="11" t="s">
        <v>64</v>
      </c>
      <c r="E2058" s="11" t="s">
        <v>3378</v>
      </c>
      <c r="F2058" s="11" t="s">
        <v>3379</v>
      </c>
      <c r="G2058" s="11" t="s">
        <v>520</v>
      </c>
      <c r="H2058" s="11" t="s">
        <v>24</v>
      </c>
    </row>
    <row r="2059" hidden="1" customHeight="1" spans="1:8">
      <c r="A2059" s="18">
        <f ca="1">ROWS(【河南省工业和信息化厅】:A2059)-1</f>
        <v>10</v>
      </c>
      <c r="B2059" s="11" t="s">
        <v>3380</v>
      </c>
      <c r="C2059" s="11" t="s">
        <v>3380</v>
      </c>
      <c r="D2059" s="11" t="s">
        <v>64</v>
      </c>
      <c r="E2059" s="11" t="s">
        <v>3381</v>
      </c>
      <c r="F2059" s="11" t="s">
        <v>3380</v>
      </c>
      <c r="G2059" s="11" t="s">
        <v>520</v>
      </c>
      <c r="H2059" s="11" t="s">
        <v>24</v>
      </c>
    </row>
    <row r="2060" hidden="1" customHeight="1" spans="1:8">
      <c r="A2060" s="18">
        <f ca="1">ROWS(【河南省工业和信息化厅】:A2060)-1</f>
        <v>11</v>
      </c>
      <c r="B2060" s="11" t="s">
        <v>3382</v>
      </c>
      <c r="C2060" s="11" t="s">
        <v>3382</v>
      </c>
      <c r="D2060" s="11" t="s">
        <v>64</v>
      </c>
      <c r="E2060" s="11" t="s">
        <v>3383</v>
      </c>
      <c r="F2060" s="11" t="s">
        <v>3384</v>
      </c>
      <c r="G2060" s="11" t="s">
        <v>2447</v>
      </c>
      <c r="H2060" s="11" t="s">
        <v>24</v>
      </c>
    </row>
    <row r="2061" hidden="1" customHeight="1" spans="1:8">
      <c r="A2061" s="18">
        <f ca="1">ROWS(【河南省工业和信息化厅】:A2061)-1</f>
        <v>12</v>
      </c>
      <c r="B2061" s="11" t="s">
        <v>3382</v>
      </c>
      <c r="C2061" s="11" t="s">
        <v>3382</v>
      </c>
      <c r="D2061" s="11" t="s">
        <v>64</v>
      </c>
      <c r="E2061" s="11" t="s">
        <v>3383</v>
      </c>
      <c r="F2061" s="11" t="s">
        <v>3385</v>
      </c>
      <c r="G2061" s="11" t="s">
        <v>2447</v>
      </c>
      <c r="H2061" s="11" t="s">
        <v>24</v>
      </c>
    </row>
    <row r="2062" hidden="1" customHeight="1" spans="1:8">
      <c r="A2062" s="18">
        <f ca="1">ROWS(【河南省工业和信息化厅】:A2062)-1</f>
        <v>13</v>
      </c>
      <c r="B2062" s="11" t="s">
        <v>3382</v>
      </c>
      <c r="C2062" s="11" t="s">
        <v>3382</v>
      </c>
      <c r="D2062" s="11" t="s">
        <v>64</v>
      </c>
      <c r="E2062" s="11" t="s">
        <v>3383</v>
      </c>
      <c r="F2062" s="11" t="s">
        <v>3386</v>
      </c>
      <c r="G2062" s="11" t="s">
        <v>2447</v>
      </c>
      <c r="H2062" s="11" t="s">
        <v>24</v>
      </c>
    </row>
    <row r="2063" hidden="1" customHeight="1" spans="1:8">
      <c r="A2063" s="18">
        <f ca="1">ROWS(【河南省工业和信息化厅】:A2063)-1</f>
        <v>14</v>
      </c>
      <c r="B2063" s="11" t="s">
        <v>3387</v>
      </c>
      <c r="C2063" s="11" t="s">
        <v>3387</v>
      </c>
      <c r="D2063" s="11" t="s">
        <v>64</v>
      </c>
      <c r="E2063" s="11" t="s">
        <v>3388</v>
      </c>
      <c r="F2063" s="11" t="s">
        <v>3389</v>
      </c>
      <c r="G2063" s="11" t="s">
        <v>67</v>
      </c>
      <c r="H2063" s="11" t="s">
        <v>24</v>
      </c>
    </row>
    <row r="2064" hidden="1" customHeight="1" spans="1:8">
      <c r="A2064" s="18">
        <f ca="1">ROWS(【河南省工业和信息化厅】:A2064)-1</f>
        <v>15</v>
      </c>
      <c r="B2064" s="11" t="s">
        <v>3387</v>
      </c>
      <c r="C2064" s="11" t="s">
        <v>3387</v>
      </c>
      <c r="D2064" s="11" t="s">
        <v>64</v>
      </c>
      <c r="E2064" s="11" t="s">
        <v>3388</v>
      </c>
      <c r="F2064" s="11" t="s">
        <v>3390</v>
      </c>
      <c r="G2064" s="11" t="s">
        <v>67</v>
      </c>
      <c r="H2064" s="11" t="s">
        <v>24</v>
      </c>
    </row>
    <row r="2065" hidden="1" customHeight="1" spans="1:8">
      <c r="A2065" s="18">
        <f ca="1">ROWS(【河南省工业和信息化厅】:A2065)-1</f>
        <v>16</v>
      </c>
      <c r="B2065" s="11" t="s">
        <v>3387</v>
      </c>
      <c r="C2065" s="11" t="s">
        <v>3387</v>
      </c>
      <c r="D2065" s="11" t="s">
        <v>64</v>
      </c>
      <c r="E2065" s="11" t="s">
        <v>3388</v>
      </c>
      <c r="F2065" s="11" t="s">
        <v>3391</v>
      </c>
      <c r="G2065" s="11" t="s">
        <v>67</v>
      </c>
      <c r="H2065" s="11" t="s">
        <v>24</v>
      </c>
    </row>
    <row r="2066" hidden="1" customHeight="1" spans="1:8">
      <c r="A2066" s="18">
        <f ca="1">ROWS(【河南省工业和信息化厅】:A2066)-1</f>
        <v>17</v>
      </c>
      <c r="B2066" s="11" t="s">
        <v>3387</v>
      </c>
      <c r="C2066" s="11" t="s">
        <v>3387</v>
      </c>
      <c r="D2066" s="11" t="s">
        <v>64</v>
      </c>
      <c r="E2066" s="11" t="s">
        <v>3388</v>
      </c>
      <c r="F2066" s="11" t="s">
        <v>3392</v>
      </c>
      <c r="G2066" s="11" t="s">
        <v>67</v>
      </c>
      <c r="H2066" s="11" t="s">
        <v>24</v>
      </c>
    </row>
    <row r="2067" hidden="1" customHeight="1" spans="1:8">
      <c r="A2067" s="18">
        <f ca="1">ROWS(【河南省工业和信息化厅】:A2067)-1</f>
        <v>18</v>
      </c>
      <c r="B2067" s="11" t="s">
        <v>3387</v>
      </c>
      <c r="C2067" s="11" t="s">
        <v>3387</v>
      </c>
      <c r="D2067" s="11" t="s">
        <v>64</v>
      </c>
      <c r="E2067" s="11" t="s">
        <v>3388</v>
      </c>
      <c r="F2067" s="11" t="s">
        <v>3393</v>
      </c>
      <c r="G2067" s="11" t="s">
        <v>67</v>
      </c>
      <c r="H2067" s="11" t="s">
        <v>24</v>
      </c>
    </row>
    <row r="2068" hidden="1" customHeight="1" spans="1:8">
      <c r="A2068" s="18">
        <f ca="1">ROWS(【河南省工业和信息化厅】:A2068)-1</f>
        <v>19</v>
      </c>
      <c r="B2068" s="11" t="s">
        <v>3394</v>
      </c>
      <c r="C2068" s="11" t="s">
        <v>3394</v>
      </c>
      <c r="D2068" s="11" t="s">
        <v>98</v>
      </c>
      <c r="E2068" s="11" t="s">
        <v>3395</v>
      </c>
      <c r="F2068" s="11" t="s">
        <v>3396</v>
      </c>
      <c r="G2068" s="11" t="s">
        <v>67</v>
      </c>
      <c r="H2068" s="11" t="s">
        <v>24</v>
      </c>
    </row>
    <row r="2069" hidden="1" customHeight="1" spans="1:8">
      <c r="A2069" s="18">
        <f ca="1">ROWS(【河南省工业和信息化厅】:A2069)-1</f>
        <v>20</v>
      </c>
      <c r="B2069" s="11" t="s">
        <v>3394</v>
      </c>
      <c r="C2069" s="11" t="s">
        <v>3394</v>
      </c>
      <c r="D2069" s="11" t="s">
        <v>98</v>
      </c>
      <c r="E2069" s="11" t="s">
        <v>3397</v>
      </c>
      <c r="F2069" s="11" t="s">
        <v>3398</v>
      </c>
      <c r="G2069" s="11" t="s">
        <v>67</v>
      </c>
      <c r="H2069" s="11" t="s">
        <v>24</v>
      </c>
    </row>
    <row r="2070" hidden="1" customHeight="1" spans="1:8">
      <c r="A2070" s="18">
        <f ca="1">ROWS(【河南省工业和信息化厅】:A2070)-1</f>
        <v>21</v>
      </c>
      <c r="B2070" s="11" t="s">
        <v>3399</v>
      </c>
      <c r="C2070" s="11" t="s">
        <v>3399</v>
      </c>
      <c r="D2070" s="11" t="s">
        <v>64</v>
      </c>
      <c r="E2070" s="11" t="s">
        <v>3400</v>
      </c>
      <c r="F2070" s="11" t="s">
        <v>3401</v>
      </c>
      <c r="G2070" s="11" t="s">
        <v>67</v>
      </c>
      <c r="H2070" s="11" t="s">
        <v>24</v>
      </c>
    </row>
    <row r="2071" hidden="1" customHeight="1" spans="1:8">
      <c r="A2071" s="18">
        <f ca="1">ROWS(【河南省工业和信息化厅】:A2071)-1</f>
        <v>22</v>
      </c>
      <c r="B2071" s="11" t="s">
        <v>3399</v>
      </c>
      <c r="C2071" s="11" t="s">
        <v>3399</v>
      </c>
      <c r="D2071" s="11" t="s">
        <v>64</v>
      </c>
      <c r="E2071" s="11" t="s">
        <v>3402</v>
      </c>
      <c r="F2071" s="11" t="s">
        <v>3403</v>
      </c>
      <c r="G2071" s="11" t="s">
        <v>67</v>
      </c>
      <c r="H2071" s="11" t="s">
        <v>24</v>
      </c>
    </row>
    <row r="2072" hidden="1" customHeight="1" spans="1:8">
      <c r="A2072" s="18">
        <f ca="1">ROWS(【河南省工业和信息化厅】:A2072)-1</f>
        <v>23</v>
      </c>
      <c r="B2072" s="11" t="s">
        <v>3399</v>
      </c>
      <c r="C2072" s="11" t="s">
        <v>3399</v>
      </c>
      <c r="D2072" s="11" t="s">
        <v>64</v>
      </c>
      <c r="E2072" s="11" t="s">
        <v>3404</v>
      </c>
      <c r="F2072" s="11" t="s">
        <v>3405</v>
      </c>
      <c r="G2072" s="11" t="s">
        <v>67</v>
      </c>
      <c r="H2072" s="11" t="s">
        <v>24</v>
      </c>
    </row>
    <row r="2073" hidden="1" customHeight="1" spans="1:8">
      <c r="A2073" s="18">
        <f ca="1">ROWS(【河南省工业和信息化厅】:A2073)-1</f>
        <v>24</v>
      </c>
      <c r="B2073" s="11" t="s">
        <v>3406</v>
      </c>
      <c r="C2073" s="11" t="s">
        <v>3406</v>
      </c>
      <c r="D2073" s="11" t="s">
        <v>64</v>
      </c>
      <c r="E2073" s="11" t="s">
        <v>3407</v>
      </c>
      <c r="F2073" s="11" t="s">
        <v>3406</v>
      </c>
      <c r="G2073" s="11" t="s">
        <v>67</v>
      </c>
      <c r="H2073" s="11" t="s">
        <v>24</v>
      </c>
    </row>
    <row r="2074" hidden="1" customHeight="1" spans="1:8">
      <c r="A2074" s="18">
        <f ca="1">ROWS(【河南省工业和信息化厅】:A2074)-1</f>
        <v>25</v>
      </c>
      <c r="B2074" s="11" t="s">
        <v>3408</v>
      </c>
      <c r="C2074" s="11" t="s">
        <v>3408</v>
      </c>
      <c r="D2074" s="11" t="s">
        <v>87</v>
      </c>
      <c r="E2074" s="11" t="s">
        <v>3409</v>
      </c>
      <c r="F2074" s="11" t="s">
        <v>3408</v>
      </c>
      <c r="G2074" s="11" t="s">
        <v>67</v>
      </c>
      <c r="H2074" s="11" t="s">
        <v>24</v>
      </c>
    </row>
    <row r="2075" customHeight="1" spans="1:8">
      <c r="A2075" s="18">
        <f ca="1">ROWS(【河南省工业和信息化厅】:A2075)-1</f>
        <v>26</v>
      </c>
      <c r="B2075" s="11" t="s">
        <v>3410</v>
      </c>
      <c r="C2075" s="11" t="s">
        <v>3410</v>
      </c>
      <c r="D2075" s="11" t="s">
        <v>64</v>
      </c>
      <c r="E2075" s="11" t="s">
        <v>3411</v>
      </c>
      <c r="F2075" s="11" t="s">
        <v>3410</v>
      </c>
      <c r="G2075" s="11" t="s">
        <v>126</v>
      </c>
      <c r="H2075" s="11" t="s">
        <v>24</v>
      </c>
    </row>
    <row r="2076" hidden="1" customHeight="1" spans="1:8">
      <c r="A2076" s="18">
        <f ca="1">ROWS(【河南省工业和信息化厅】:A2076)-1</f>
        <v>27</v>
      </c>
      <c r="B2076" s="11" t="s">
        <v>3412</v>
      </c>
      <c r="C2076" s="11" t="s">
        <v>3412</v>
      </c>
      <c r="D2076" s="11" t="s">
        <v>87</v>
      </c>
      <c r="E2076" s="11" t="s">
        <v>3413</v>
      </c>
      <c r="F2076" s="11" t="s">
        <v>3412</v>
      </c>
      <c r="G2076" s="11" t="s">
        <v>67</v>
      </c>
      <c r="H2076" s="11" t="s">
        <v>24</v>
      </c>
    </row>
    <row r="2077" hidden="1" customHeight="1" spans="1:8">
      <c r="A2077" s="18">
        <f ca="1">ROWS(【河南省工业和信息化厅】:A2077)-1</f>
        <v>28</v>
      </c>
      <c r="B2077" s="11" t="s">
        <v>3414</v>
      </c>
      <c r="C2077" s="11" t="s">
        <v>3414</v>
      </c>
      <c r="D2077" s="11" t="s">
        <v>98</v>
      </c>
      <c r="E2077" s="11" t="s">
        <v>3415</v>
      </c>
      <c r="F2077" s="11" t="s">
        <v>3414</v>
      </c>
      <c r="G2077" s="11" t="s">
        <v>67</v>
      </c>
      <c r="H2077" s="11" t="s">
        <v>24</v>
      </c>
    </row>
    <row r="2078" hidden="1" customHeight="1" spans="1:8">
      <c r="A2078" s="18">
        <f ca="1">ROWS(【河南省工业和信息化厅】:A2078)-1</f>
        <v>29</v>
      </c>
      <c r="B2078" s="11" t="s">
        <v>3416</v>
      </c>
      <c r="C2078" s="11" t="s">
        <v>3416</v>
      </c>
      <c r="D2078" s="11" t="s">
        <v>98</v>
      </c>
      <c r="E2078" s="11" t="s">
        <v>3417</v>
      </c>
      <c r="F2078" s="11" t="s">
        <v>3416</v>
      </c>
      <c r="G2078" s="11" t="s">
        <v>67</v>
      </c>
      <c r="H2078" s="11" t="s">
        <v>24</v>
      </c>
    </row>
    <row r="2079" hidden="1" customHeight="1" spans="1:8">
      <c r="A2079" s="18">
        <f ca="1">ROWS(【河南省工业和信息化厅】:A2079)-1</f>
        <v>30</v>
      </c>
      <c r="B2079" s="11" t="s">
        <v>3418</v>
      </c>
      <c r="C2079" s="11" t="s">
        <v>3418</v>
      </c>
      <c r="D2079" s="11" t="s">
        <v>98</v>
      </c>
      <c r="E2079" s="11" t="s">
        <v>3419</v>
      </c>
      <c r="F2079" s="11" t="s">
        <v>3420</v>
      </c>
      <c r="G2079" s="11" t="s">
        <v>67</v>
      </c>
      <c r="H2079" s="11" t="s">
        <v>24</v>
      </c>
    </row>
    <row r="2080" hidden="1" customHeight="1" spans="1:8">
      <c r="A2080" s="18">
        <f ca="1">ROWS(【河南省工业和信息化厅】:A2080)-1</f>
        <v>31</v>
      </c>
      <c r="B2080" s="11" t="s">
        <v>3418</v>
      </c>
      <c r="C2080" s="11" t="s">
        <v>3418</v>
      </c>
      <c r="D2080" s="11" t="s">
        <v>98</v>
      </c>
      <c r="E2080" s="11" t="s">
        <v>3419</v>
      </c>
      <c r="F2080" s="11" t="s">
        <v>3421</v>
      </c>
      <c r="G2080" s="11" t="s">
        <v>67</v>
      </c>
      <c r="H2080" s="11" t="s">
        <v>24</v>
      </c>
    </row>
    <row r="2081" hidden="1" customHeight="1" spans="1:8">
      <c r="A2081" s="18">
        <f ca="1">ROWS(【河南省工业和信息化厅】:A2081)-1</f>
        <v>32</v>
      </c>
      <c r="B2081" s="11" t="s">
        <v>3422</v>
      </c>
      <c r="C2081" s="11" t="s">
        <v>3422</v>
      </c>
      <c r="D2081" s="11" t="s">
        <v>64</v>
      </c>
      <c r="E2081" s="11" t="s">
        <v>3423</v>
      </c>
      <c r="F2081" s="11" t="s">
        <v>3424</v>
      </c>
      <c r="G2081" s="11" t="s">
        <v>67</v>
      </c>
      <c r="H2081" s="11" t="s">
        <v>24</v>
      </c>
    </row>
    <row r="2082" hidden="1" customHeight="1" spans="1:8">
      <c r="A2082" s="18">
        <f ca="1">ROWS(【河南省工业和信息化厅】:A2082)-1</f>
        <v>33</v>
      </c>
      <c r="B2082" s="11" t="s">
        <v>3422</v>
      </c>
      <c r="C2082" s="11" t="s">
        <v>3422</v>
      </c>
      <c r="D2082" s="11" t="s">
        <v>64</v>
      </c>
      <c r="E2082" s="11" t="s">
        <v>3423</v>
      </c>
      <c r="F2082" s="11" t="s">
        <v>3425</v>
      </c>
      <c r="G2082" s="11" t="s">
        <v>67</v>
      </c>
      <c r="H2082" s="11" t="s">
        <v>24</v>
      </c>
    </row>
    <row r="2083" hidden="1" customHeight="1" spans="1:8">
      <c r="A2083" s="18">
        <f ca="1">ROWS(【河南省工业和信息化厅】:A2083)-1</f>
        <v>34</v>
      </c>
      <c r="B2083" s="11" t="s">
        <v>3422</v>
      </c>
      <c r="C2083" s="11" t="s">
        <v>3422</v>
      </c>
      <c r="D2083" s="11" t="s">
        <v>64</v>
      </c>
      <c r="E2083" s="11" t="s">
        <v>3423</v>
      </c>
      <c r="F2083" s="11" t="s">
        <v>3426</v>
      </c>
      <c r="G2083" s="11" t="s">
        <v>67</v>
      </c>
      <c r="H2083" s="11" t="s">
        <v>24</v>
      </c>
    </row>
    <row r="2084" hidden="1" customHeight="1" spans="1:8">
      <c r="A2084" s="18">
        <f ca="1">ROWS(【河南省工业和信息化厅】:A2084)-1</f>
        <v>35</v>
      </c>
      <c r="B2084" s="11" t="s">
        <v>3422</v>
      </c>
      <c r="C2084" s="11" t="s">
        <v>3422</v>
      </c>
      <c r="D2084" s="11" t="s">
        <v>64</v>
      </c>
      <c r="E2084" s="11" t="s">
        <v>3423</v>
      </c>
      <c r="F2084" s="11" t="s">
        <v>3427</v>
      </c>
      <c r="G2084" s="11" t="s">
        <v>67</v>
      </c>
      <c r="H2084" s="11" t="s">
        <v>24</v>
      </c>
    </row>
    <row r="2085" hidden="1" customHeight="1" spans="1:8">
      <c r="A2085" s="18">
        <f ca="1">ROWS(【河南省工业和信息化厅】:A2085)-1</f>
        <v>36</v>
      </c>
      <c r="B2085" s="11" t="s">
        <v>3422</v>
      </c>
      <c r="C2085" s="11" t="s">
        <v>3422</v>
      </c>
      <c r="D2085" s="11" t="s">
        <v>64</v>
      </c>
      <c r="E2085" s="11" t="s">
        <v>3423</v>
      </c>
      <c r="F2085" s="11" t="s">
        <v>3428</v>
      </c>
      <c r="G2085" s="11" t="s">
        <v>67</v>
      </c>
      <c r="H2085" s="11" t="s">
        <v>24</v>
      </c>
    </row>
    <row r="2086" hidden="1" customHeight="1" spans="1:8">
      <c r="A2086" s="18">
        <f ca="1">ROWS(【河南省工业和信息化厅】:A2086)-1</f>
        <v>37</v>
      </c>
      <c r="B2086" s="11" t="s">
        <v>3422</v>
      </c>
      <c r="C2086" s="11" t="s">
        <v>3422</v>
      </c>
      <c r="D2086" s="11" t="s">
        <v>64</v>
      </c>
      <c r="E2086" s="11" t="s">
        <v>3423</v>
      </c>
      <c r="F2086" s="11" t="s">
        <v>3429</v>
      </c>
      <c r="G2086" s="11" t="s">
        <v>67</v>
      </c>
      <c r="H2086" s="11" t="s">
        <v>24</v>
      </c>
    </row>
    <row r="2087" hidden="1" customHeight="1" spans="1:8">
      <c r="A2087" s="18">
        <f ca="1">ROWS(【河南省工业和信息化厅】:A2087)-1</f>
        <v>38</v>
      </c>
      <c r="B2087" s="11" t="s">
        <v>3422</v>
      </c>
      <c r="C2087" s="11" t="s">
        <v>3422</v>
      </c>
      <c r="D2087" s="11" t="s">
        <v>64</v>
      </c>
      <c r="E2087" s="11" t="s">
        <v>3423</v>
      </c>
      <c r="F2087" s="11" t="s">
        <v>3430</v>
      </c>
      <c r="G2087" s="11" t="s">
        <v>67</v>
      </c>
      <c r="H2087" s="11" t="s">
        <v>24</v>
      </c>
    </row>
    <row r="2088" hidden="1" customHeight="1" spans="1:8">
      <c r="A2088" s="18">
        <f ca="1">ROWS(【河南省工业和信息化厅】:A2088)-1</f>
        <v>39</v>
      </c>
      <c r="B2088" s="11" t="s">
        <v>3422</v>
      </c>
      <c r="C2088" s="11" t="s">
        <v>3422</v>
      </c>
      <c r="D2088" s="11" t="s">
        <v>64</v>
      </c>
      <c r="E2088" s="11" t="s">
        <v>3423</v>
      </c>
      <c r="F2088" s="11" t="s">
        <v>3431</v>
      </c>
      <c r="G2088" s="11" t="s">
        <v>67</v>
      </c>
      <c r="H2088" s="11" t="s">
        <v>24</v>
      </c>
    </row>
    <row r="2089" hidden="1" customHeight="1" spans="1:8">
      <c r="A2089" s="18">
        <f ca="1">ROWS(【河南省工业和信息化厅】:A2089)-1</f>
        <v>40</v>
      </c>
      <c r="B2089" s="11" t="s">
        <v>3422</v>
      </c>
      <c r="C2089" s="11" t="s">
        <v>3422</v>
      </c>
      <c r="D2089" s="11" t="s">
        <v>64</v>
      </c>
      <c r="E2089" s="11" t="s">
        <v>3423</v>
      </c>
      <c r="F2089" s="11" t="s">
        <v>3432</v>
      </c>
      <c r="G2089" s="11" t="s">
        <v>67</v>
      </c>
      <c r="H2089" s="11" t="s">
        <v>24</v>
      </c>
    </row>
    <row r="2090" hidden="1" customHeight="1" spans="1:8">
      <c r="A2090" s="18">
        <f ca="1">ROWS(【河南省工业和信息化厅】:A2090)-1</f>
        <v>41</v>
      </c>
      <c r="B2090" s="11" t="s">
        <v>3422</v>
      </c>
      <c r="C2090" s="11" t="s">
        <v>3422</v>
      </c>
      <c r="D2090" s="11" t="s">
        <v>64</v>
      </c>
      <c r="E2090" s="11" t="s">
        <v>3423</v>
      </c>
      <c r="F2090" s="11" t="s">
        <v>3433</v>
      </c>
      <c r="G2090" s="11" t="s">
        <v>67</v>
      </c>
      <c r="H2090" s="11" t="s">
        <v>24</v>
      </c>
    </row>
    <row r="2091" hidden="1" customHeight="1" spans="1:8">
      <c r="A2091" s="18">
        <f ca="1">ROWS(【河南省工业和信息化厅】:A2091)-1</f>
        <v>42</v>
      </c>
      <c r="B2091" s="11" t="s">
        <v>3422</v>
      </c>
      <c r="C2091" s="11" t="s">
        <v>3422</v>
      </c>
      <c r="D2091" s="11" t="s">
        <v>64</v>
      </c>
      <c r="E2091" s="11" t="s">
        <v>3423</v>
      </c>
      <c r="F2091" s="11" t="s">
        <v>3434</v>
      </c>
      <c r="G2091" s="11" t="s">
        <v>67</v>
      </c>
      <c r="H2091" s="11" t="s">
        <v>24</v>
      </c>
    </row>
    <row r="2092" hidden="1" customHeight="1" spans="1:8">
      <c r="A2092" s="18">
        <f ca="1">ROWS(【河南省工业和信息化厅】:A2092)-1</f>
        <v>43</v>
      </c>
      <c r="B2092" s="11" t="s">
        <v>3435</v>
      </c>
      <c r="C2092" s="11" t="s">
        <v>3435</v>
      </c>
      <c r="D2092" s="11" t="s">
        <v>64</v>
      </c>
      <c r="E2092" s="11" t="s">
        <v>3423</v>
      </c>
      <c r="F2092" s="11" t="s">
        <v>3436</v>
      </c>
      <c r="G2092" s="11" t="s">
        <v>67</v>
      </c>
      <c r="H2092" s="11" t="s">
        <v>24</v>
      </c>
    </row>
    <row r="2093" hidden="1" customHeight="1" spans="1:8">
      <c r="A2093" s="18">
        <f ca="1">ROWS(【河南省工业和信息化厅】:A2093)-1</f>
        <v>44</v>
      </c>
      <c r="B2093" s="11" t="s">
        <v>3435</v>
      </c>
      <c r="C2093" s="11" t="s">
        <v>3435</v>
      </c>
      <c r="D2093" s="11" t="s">
        <v>64</v>
      </c>
      <c r="E2093" s="11" t="s">
        <v>3423</v>
      </c>
      <c r="F2093" s="11" t="s">
        <v>3437</v>
      </c>
      <c r="G2093" s="11" t="s">
        <v>67</v>
      </c>
      <c r="H2093" s="11" t="s">
        <v>24</v>
      </c>
    </row>
    <row r="2094" hidden="1" customHeight="1" spans="1:8">
      <c r="A2094" s="18">
        <f ca="1">ROWS(【河南省工业和信息化厅】:A2094)-1</f>
        <v>45</v>
      </c>
      <c r="B2094" s="11" t="s">
        <v>3435</v>
      </c>
      <c r="C2094" s="11" t="s">
        <v>3435</v>
      </c>
      <c r="D2094" s="11" t="s">
        <v>64</v>
      </c>
      <c r="E2094" s="11" t="s">
        <v>3423</v>
      </c>
      <c r="F2094" s="11" t="s">
        <v>3438</v>
      </c>
      <c r="G2094" s="11" t="s">
        <v>67</v>
      </c>
      <c r="H2094" s="11" t="s">
        <v>24</v>
      </c>
    </row>
    <row r="2095" hidden="1" customHeight="1" spans="1:8">
      <c r="A2095" s="18">
        <f ca="1">ROWS(【河南省工业和信息化厅】:A2095)-1</f>
        <v>46</v>
      </c>
      <c r="B2095" s="11" t="s">
        <v>3435</v>
      </c>
      <c r="C2095" s="11" t="s">
        <v>3435</v>
      </c>
      <c r="D2095" s="11" t="s">
        <v>64</v>
      </c>
      <c r="E2095" s="11" t="s">
        <v>3423</v>
      </c>
      <c r="F2095" s="11" t="s">
        <v>3439</v>
      </c>
      <c r="G2095" s="11" t="s">
        <v>67</v>
      </c>
      <c r="H2095" s="11" t="s">
        <v>24</v>
      </c>
    </row>
    <row r="2096" hidden="1" customHeight="1" spans="1:8">
      <c r="A2096" s="18">
        <f ca="1">ROWS(【河南省工业和信息化厅】:A2096)-1</f>
        <v>47</v>
      </c>
      <c r="B2096" s="11" t="s">
        <v>3435</v>
      </c>
      <c r="C2096" s="11" t="s">
        <v>3435</v>
      </c>
      <c r="D2096" s="11" t="s">
        <v>64</v>
      </c>
      <c r="E2096" s="11" t="s">
        <v>3423</v>
      </c>
      <c r="F2096" s="11" t="s">
        <v>3440</v>
      </c>
      <c r="G2096" s="11" t="s">
        <v>67</v>
      </c>
      <c r="H2096" s="11" t="s">
        <v>24</v>
      </c>
    </row>
    <row r="2097" hidden="1" customHeight="1" spans="1:8">
      <c r="A2097" s="18">
        <f ca="1">ROWS(【河南省工业和信息化厅】:A2097)-1</f>
        <v>48</v>
      </c>
      <c r="B2097" s="11" t="s">
        <v>3435</v>
      </c>
      <c r="C2097" s="11" t="s">
        <v>3435</v>
      </c>
      <c r="D2097" s="11" t="s">
        <v>64</v>
      </c>
      <c r="E2097" s="11" t="s">
        <v>3423</v>
      </c>
      <c r="F2097" s="11" t="s">
        <v>3441</v>
      </c>
      <c r="G2097" s="11" t="s">
        <v>67</v>
      </c>
      <c r="H2097" s="11" t="s">
        <v>24</v>
      </c>
    </row>
    <row r="2098" hidden="1" customHeight="1" spans="1:8">
      <c r="A2098" s="18">
        <f ca="1">ROWS(【河南省工业和信息化厅】:A2098)-1</f>
        <v>49</v>
      </c>
      <c r="B2098" s="11" t="s">
        <v>3435</v>
      </c>
      <c r="C2098" s="11" t="s">
        <v>3435</v>
      </c>
      <c r="D2098" s="11" t="s">
        <v>64</v>
      </c>
      <c r="E2098" s="11" t="s">
        <v>3423</v>
      </c>
      <c r="F2098" s="11" t="s">
        <v>3442</v>
      </c>
      <c r="G2098" s="11" t="s">
        <v>67</v>
      </c>
      <c r="H2098" s="11" t="s">
        <v>24</v>
      </c>
    </row>
    <row r="2099" hidden="1" customHeight="1" spans="1:8">
      <c r="A2099" s="18">
        <f ca="1">ROWS(【河南省工业和信息化厅】:A2099)-1</f>
        <v>50</v>
      </c>
      <c r="B2099" s="11" t="s">
        <v>3435</v>
      </c>
      <c r="C2099" s="11" t="s">
        <v>3435</v>
      </c>
      <c r="D2099" s="11" t="s">
        <v>64</v>
      </c>
      <c r="E2099" s="11" t="s">
        <v>3423</v>
      </c>
      <c r="F2099" s="11" t="s">
        <v>3443</v>
      </c>
      <c r="G2099" s="11" t="s">
        <v>67</v>
      </c>
      <c r="H2099" s="11" t="s">
        <v>24</v>
      </c>
    </row>
    <row r="2100" hidden="1" customHeight="1" spans="1:8">
      <c r="A2100" s="18">
        <f ca="1">ROWS(【河南省工业和信息化厅】:A2100)-1</f>
        <v>51</v>
      </c>
      <c r="B2100" s="11" t="s">
        <v>3444</v>
      </c>
      <c r="C2100" s="11" t="s">
        <v>3444</v>
      </c>
      <c r="D2100" s="11" t="s">
        <v>64</v>
      </c>
      <c r="E2100" s="11" t="s">
        <v>3445</v>
      </c>
      <c r="F2100" s="11" t="s">
        <v>3446</v>
      </c>
      <c r="G2100" s="11" t="s">
        <v>520</v>
      </c>
      <c r="H2100" s="11" t="s">
        <v>24</v>
      </c>
    </row>
    <row r="2101" hidden="1" customHeight="1" spans="1:8">
      <c r="A2101" s="18">
        <f ca="1">ROWS(【河南省工业和信息化厅】:A2101)-1</f>
        <v>52</v>
      </c>
      <c r="B2101" s="11" t="s">
        <v>3447</v>
      </c>
      <c r="C2101" s="11" t="s">
        <v>3448</v>
      </c>
      <c r="D2101" s="11" t="s">
        <v>64</v>
      </c>
      <c r="E2101" s="11" t="s">
        <v>3449</v>
      </c>
      <c r="F2101" s="11" t="s">
        <v>3448</v>
      </c>
      <c r="G2101" s="11" t="s">
        <v>67</v>
      </c>
      <c r="H2101" s="11" t="s">
        <v>24</v>
      </c>
    </row>
    <row r="2102" hidden="1" customHeight="1" spans="1:8">
      <c r="A2102" s="18">
        <f ca="1">ROWS(【河南省工业和信息化厅】:A2102)-1</f>
        <v>53</v>
      </c>
      <c r="B2102" s="11" t="s">
        <v>3447</v>
      </c>
      <c r="C2102" s="11" t="s">
        <v>3450</v>
      </c>
      <c r="D2102" s="11" t="s">
        <v>64</v>
      </c>
      <c r="E2102" s="11" t="s">
        <v>3451</v>
      </c>
      <c r="F2102" s="11" t="s">
        <v>3450</v>
      </c>
      <c r="G2102" s="11" t="s">
        <v>67</v>
      </c>
      <c r="H2102" s="11" t="s">
        <v>24</v>
      </c>
    </row>
    <row r="2103" hidden="1" customHeight="1" spans="1:8">
      <c r="A2103" s="18">
        <f ca="1">ROWS(【河南省工业和信息化厅】:A2103)-1</f>
        <v>54</v>
      </c>
      <c r="B2103" s="11" t="s">
        <v>3447</v>
      </c>
      <c r="C2103" s="11" t="s">
        <v>3452</v>
      </c>
      <c r="D2103" s="11" t="s">
        <v>64</v>
      </c>
      <c r="E2103" s="11" t="s">
        <v>3453</v>
      </c>
      <c r="F2103" s="11" t="s">
        <v>3454</v>
      </c>
      <c r="G2103" s="11" t="s">
        <v>67</v>
      </c>
      <c r="H2103" s="11" t="s">
        <v>24</v>
      </c>
    </row>
    <row r="2104" hidden="1" customHeight="1" spans="1:8">
      <c r="A2104" s="18">
        <f ca="1">ROWS(【河南省工业和信息化厅】:A2104)-1</f>
        <v>55</v>
      </c>
      <c r="B2104" s="11" t="s">
        <v>3447</v>
      </c>
      <c r="C2104" s="11" t="s">
        <v>3452</v>
      </c>
      <c r="D2104" s="11" t="s">
        <v>64</v>
      </c>
      <c r="E2104" s="11" t="s">
        <v>3453</v>
      </c>
      <c r="F2104" s="11" t="s">
        <v>3455</v>
      </c>
      <c r="G2104" s="11" t="s">
        <v>67</v>
      </c>
      <c r="H2104" s="11" t="s">
        <v>24</v>
      </c>
    </row>
    <row r="2105" hidden="1" customHeight="1" spans="1:8">
      <c r="A2105" s="18">
        <f ca="1">ROWS(【河南省工业和信息化厅】:A2105)-1</f>
        <v>56</v>
      </c>
      <c r="B2105" s="11" t="s">
        <v>3447</v>
      </c>
      <c r="C2105" s="11" t="s">
        <v>3452</v>
      </c>
      <c r="D2105" s="11" t="s">
        <v>64</v>
      </c>
      <c r="E2105" s="11" t="s">
        <v>3453</v>
      </c>
      <c r="F2105" s="11" t="s">
        <v>3456</v>
      </c>
      <c r="G2105" s="11" t="s">
        <v>67</v>
      </c>
      <c r="H2105" s="11" t="s">
        <v>24</v>
      </c>
    </row>
    <row r="2106" hidden="1" customHeight="1" spans="1:8">
      <c r="A2106" s="18">
        <f ca="1">ROWS(【河南省工业和信息化厅】:A2106)-1</f>
        <v>57</v>
      </c>
      <c r="B2106" s="11" t="s">
        <v>3447</v>
      </c>
      <c r="C2106" s="11" t="s">
        <v>3457</v>
      </c>
      <c r="D2106" s="11" t="s">
        <v>64</v>
      </c>
      <c r="E2106" s="11" t="s">
        <v>3458</v>
      </c>
      <c r="F2106" s="11" t="s">
        <v>3457</v>
      </c>
      <c r="G2106" s="11" t="s">
        <v>67</v>
      </c>
      <c r="H2106" s="11" t="s">
        <v>24</v>
      </c>
    </row>
    <row r="2107" hidden="1" customHeight="1" spans="1:8">
      <c r="A2107" s="18">
        <f ca="1">ROWS(【河南省工业和信息化厅】:A2107)-1</f>
        <v>58</v>
      </c>
      <c r="B2107" s="11" t="s">
        <v>3459</v>
      </c>
      <c r="C2107" s="11" t="s">
        <v>3460</v>
      </c>
      <c r="D2107" s="11" t="s">
        <v>64</v>
      </c>
      <c r="E2107" s="11" t="s">
        <v>3461</v>
      </c>
      <c r="F2107" s="11" t="s">
        <v>3459</v>
      </c>
      <c r="G2107" s="11" t="s">
        <v>67</v>
      </c>
      <c r="H2107" s="11" t="s">
        <v>24</v>
      </c>
    </row>
    <row r="2108" hidden="1" customHeight="1" spans="1:8">
      <c r="A2108" s="18">
        <f ca="1">ROWS(【河南省工业和信息化厅】:A2108)-1</f>
        <v>59</v>
      </c>
      <c r="B2108" s="11" t="s">
        <v>3459</v>
      </c>
      <c r="C2108" s="11" t="s">
        <v>3460</v>
      </c>
      <c r="D2108" s="11" t="s">
        <v>64</v>
      </c>
      <c r="E2108" s="11" t="s">
        <v>3462</v>
      </c>
      <c r="F2108" s="11" t="s">
        <v>3463</v>
      </c>
      <c r="G2108" s="11" t="s">
        <v>67</v>
      </c>
      <c r="H2108" s="11" t="s">
        <v>24</v>
      </c>
    </row>
    <row r="2109" hidden="1" customHeight="1" spans="1:8">
      <c r="A2109" s="104" t="s">
        <v>3464</v>
      </c>
      <c r="B2109" s="104"/>
      <c r="C2109" s="104"/>
      <c r="D2109" s="104"/>
      <c r="E2109" s="104"/>
      <c r="F2109" s="104"/>
      <c r="G2109" s="104"/>
      <c r="H2109" s="104"/>
    </row>
    <row r="2110" customHeight="1" spans="1:8">
      <c r="A2110" s="11">
        <f ca="1">ROWS(【中国烟草总公司河南省公司】:A2110)-1</f>
        <v>1</v>
      </c>
      <c r="B2110" s="11" t="s">
        <v>3465</v>
      </c>
      <c r="C2110" s="11" t="s">
        <v>3465</v>
      </c>
      <c r="D2110" s="11" t="s">
        <v>64</v>
      </c>
      <c r="E2110" s="11" t="s">
        <v>3466</v>
      </c>
      <c r="F2110" s="11" t="s">
        <v>3467</v>
      </c>
      <c r="G2110" s="11" t="s">
        <v>126</v>
      </c>
      <c r="H2110" s="11" t="s">
        <v>28</v>
      </c>
    </row>
    <row r="2111" customHeight="1" spans="1:8">
      <c r="A2111" s="11">
        <f ca="1">ROWS(【中国烟草总公司河南省公司】:A2111)-1</f>
        <v>2</v>
      </c>
      <c r="B2111" s="11" t="s">
        <v>3465</v>
      </c>
      <c r="C2111" s="11" t="s">
        <v>3465</v>
      </c>
      <c r="D2111" s="11" t="s">
        <v>64</v>
      </c>
      <c r="E2111" s="11" t="s">
        <v>3468</v>
      </c>
      <c r="F2111" s="11" t="s">
        <v>3469</v>
      </c>
      <c r="G2111" s="11" t="s">
        <v>126</v>
      </c>
      <c r="H2111" s="11" t="s">
        <v>28</v>
      </c>
    </row>
    <row r="2112" customHeight="1" spans="1:8">
      <c r="A2112" s="11">
        <f ca="1">ROWS(【中国烟草总公司河南省公司】:A2112)-1</f>
        <v>3</v>
      </c>
      <c r="B2112" s="11" t="s">
        <v>3465</v>
      </c>
      <c r="C2112" s="11" t="s">
        <v>3465</v>
      </c>
      <c r="D2112" s="11" t="s">
        <v>64</v>
      </c>
      <c r="E2112" s="11" t="s">
        <v>3470</v>
      </c>
      <c r="F2112" s="11" t="s">
        <v>3471</v>
      </c>
      <c r="G2112" s="11" t="s">
        <v>126</v>
      </c>
      <c r="H2112" s="11" t="s">
        <v>28</v>
      </c>
    </row>
    <row r="2113" customHeight="1" spans="1:8">
      <c r="A2113" s="11">
        <f ca="1">ROWS(【中国烟草总公司河南省公司】:A2113)-1</f>
        <v>4</v>
      </c>
      <c r="B2113" s="11" t="s">
        <v>3465</v>
      </c>
      <c r="C2113" s="11" t="s">
        <v>3465</v>
      </c>
      <c r="D2113" s="11" t="s">
        <v>64</v>
      </c>
      <c r="E2113" s="11" t="s">
        <v>3472</v>
      </c>
      <c r="F2113" s="11" t="s">
        <v>3473</v>
      </c>
      <c r="G2113" s="11" t="s">
        <v>126</v>
      </c>
      <c r="H2113" s="11" t="s">
        <v>28</v>
      </c>
    </row>
    <row r="2114" customHeight="1" spans="1:8">
      <c r="A2114" s="11">
        <f ca="1">ROWS(【中国烟草总公司河南省公司】:A2114)-1</f>
        <v>5</v>
      </c>
      <c r="B2114" s="11" t="s">
        <v>3465</v>
      </c>
      <c r="C2114" s="11" t="s">
        <v>3465</v>
      </c>
      <c r="D2114" s="11" t="s">
        <v>64</v>
      </c>
      <c r="E2114" s="11" t="s">
        <v>3474</v>
      </c>
      <c r="F2114" s="11" t="s">
        <v>3475</v>
      </c>
      <c r="G2114" s="11" t="s">
        <v>126</v>
      </c>
      <c r="H2114" s="11" t="s">
        <v>28</v>
      </c>
    </row>
    <row r="2115" customHeight="1" spans="1:8">
      <c r="A2115" s="11">
        <f ca="1">ROWS(【中国烟草总公司河南省公司】:A2115)-1</f>
        <v>6</v>
      </c>
      <c r="B2115" s="11" t="s">
        <v>3465</v>
      </c>
      <c r="C2115" s="11" t="s">
        <v>3465</v>
      </c>
      <c r="D2115" s="11" t="s">
        <v>64</v>
      </c>
      <c r="E2115" s="11" t="s">
        <v>3476</v>
      </c>
      <c r="F2115" s="11" t="s">
        <v>3477</v>
      </c>
      <c r="G2115" s="11" t="s">
        <v>126</v>
      </c>
      <c r="H2115" s="11" t="s">
        <v>28</v>
      </c>
    </row>
    <row r="2116" customHeight="1" spans="1:8">
      <c r="A2116" s="11">
        <f ca="1">ROWS(【中国烟草总公司河南省公司】:A2116)-1</f>
        <v>7</v>
      </c>
      <c r="B2116" s="11" t="s">
        <v>3465</v>
      </c>
      <c r="C2116" s="11" t="s">
        <v>3465</v>
      </c>
      <c r="D2116" s="11" t="s">
        <v>64</v>
      </c>
      <c r="E2116" s="11" t="s">
        <v>3478</v>
      </c>
      <c r="F2116" s="11" t="s">
        <v>3479</v>
      </c>
      <c r="G2116" s="11" t="s">
        <v>126</v>
      </c>
      <c r="H2116" s="11" t="s">
        <v>28</v>
      </c>
    </row>
    <row r="2117" customHeight="1" spans="1:8">
      <c r="A2117" s="11">
        <f ca="1">ROWS(【中国烟草总公司河南省公司】:A2117)-1</f>
        <v>8</v>
      </c>
      <c r="B2117" s="11" t="s">
        <v>3465</v>
      </c>
      <c r="C2117" s="11" t="s">
        <v>3465</v>
      </c>
      <c r="D2117" s="11" t="s">
        <v>64</v>
      </c>
      <c r="E2117" s="11" t="s">
        <v>3480</v>
      </c>
      <c r="F2117" s="11" t="s">
        <v>3481</v>
      </c>
      <c r="G2117" s="11" t="s">
        <v>126</v>
      </c>
      <c r="H2117" s="11" t="s">
        <v>28</v>
      </c>
    </row>
    <row r="2118" customHeight="1" spans="1:8">
      <c r="A2118" s="11">
        <f ca="1">ROWS(【中国烟草总公司河南省公司】:A2118)-1</f>
        <v>9</v>
      </c>
      <c r="B2118" s="11" t="s">
        <v>3465</v>
      </c>
      <c r="C2118" s="11" t="s">
        <v>3465</v>
      </c>
      <c r="D2118" s="11" t="s">
        <v>64</v>
      </c>
      <c r="E2118" s="11" t="s">
        <v>3482</v>
      </c>
      <c r="F2118" s="11" t="s">
        <v>3483</v>
      </c>
      <c r="G2118" s="11" t="s">
        <v>126</v>
      </c>
      <c r="H2118" s="11" t="s">
        <v>28</v>
      </c>
    </row>
    <row r="2119" customHeight="1" spans="1:8">
      <c r="A2119" s="11">
        <f ca="1">ROWS(【中国烟草总公司河南省公司】:A2119)-1</f>
        <v>10</v>
      </c>
      <c r="B2119" s="11" t="s">
        <v>3465</v>
      </c>
      <c r="C2119" s="11" t="s">
        <v>3465</v>
      </c>
      <c r="D2119" s="11" t="s">
        <v>64</v>
      </c>
      <c r="E2119" s="11" t="s">
        <v>3484</v>
      </c>
      <c r="F2119" s="11" t="s">
        <v>3485</v>
      </c>
      <c r="G2119" s="11" t="s">
        <v>126</v>
      </c>
      <c r="H2119" s="11" t="s">
        <v>28</v>
      </c>
    </row>
    <row r="2120" customHeight="1" spans="1:8">
      <c r="A2120" s="11">
        <f ca="1">ROWS(【中国烟草总公司河南省公司】:A2120)-1</f>
        <v>11</v>
      </c>
      <c r="B2120" s="11" t="s">
        <v>3465</v>
      </c>
      <c r="C2120" s="11" t="s">
        <v>3465</v>
      </c>
      <c r="D2120" s="11" t="s">
        <v>64</v>
      </c>
      <c r="E2120" s="11" t="s">
        <v>3486</v>
      </c>
      <c r="F2120" s="11" t="s">
        <v>3487</v>
      </c>
      <c r="G2120" s="11" t="s">
        <v>126</v>
      </c>
      <c r="H2120" s="11" t="s">
        <v>28</v>
      </c>
    </row>
    <row r="2121" customHeight="1" spans="1:8">
      <c r="A2121" s="11">
        <f ca="1">ROWS(【中国烟草总公司河南省公司】:A2121)-1</f>
        <v>12</v>
      </c>
      <c r="B2121" s="11" t="s">
        <v>3465</v>
      </c>
      <c r="C2121" s="11" t="s">
        <v>3465</v>
      </c>
      <c r="D2121" s="11" t="s">
        <v>64</v>
      </c>
      <c r="E2121" s="11" t="s">
        <v>3488</v>
      </c>
      <c r="F2121" s="11" t="s">
        <v>3489</v>
      </c>
      <c r="G2121" s="11" t="s">
        <v>126</v>
      </c>
      <c r="H2121" s="11" t="s">
        <v>28</v>
      </c>
    </row>
    <row r="2122" customHeight="1" spans="1:8">
      <c r="A2122" s="11">
        <f ca="1">ROWS(【中国烟草总公司河南省公司】:A2122)-1</f>
        <v>13</v>
      </c>
      <c r="B2122" s="11" t="s">
        <v>3465</v>
      </c>
      <c r="C2122" s="11" t="s">
        <v>3465</v>
      </c>
      <c r="D2122" s="11" t="s">
        <v>64</v>
      </c>
      <c r="E2122" s="11" t="s">
        <v>3490</v>
      </c>
      <c r="F2122" s="11" t="s">
        <v>3491</v>
      </c>
      <c r="G2122" s="11" t="s">
        <v>126</v>
      </c>
      <c r="H2122" s="11" t="s">
        <v>28</v>
      </c>
    </row>
    <row r="2123" hidden="1" customHeight="1" spans="1:8">
      <c r="A2123" s="11">
        <f ca="1">ROWS(【中国烟草总公司河南省公司】:A2123)-1</f>
        <v>14</v>
      </c>
      <c r="B2123" s="11" t="s">
        <v>3492</v>
      </c>
      <c r="C2123" s="11" t="s">
        <v>3492</v>
      </c>
      <c r="D2123" s="11" t="s">
        <v>64</v>
      </c>
      <c r="E2123" s="11" t="s">
        <v>3493</v>
      </c>
      <c r="F2123" s="11" t="s">
        <v>3492</v>
      </c>
      <c r="G2123" s="11" t="s">
        <v>520</v>
      </c>
      <c r="H2123" s="11" t="s">
        <v>28</v>
      </c>
    </row>
    <row r="2124" hidden="1" customHeight="1" spans="1:8">
      <c r="A2124" s="104" t="s">
        <v>3494</v>
      </c>
      <c r="B2124" s="104"/>
      <c r="C2124" s="104"/>
      <c r="D2124" s="104"/>
      <c r="E2124" s="104"/>
      <c r="F2124" s="104"/>
      <c r="G2124" s="104"/>
      <c r="H2124" s="104"/>
    </row>
    <row r="2125" customHeight="1" spans="1:8">
      <c r="A2125" s="11">
        <f ca="1">ROWS(【河南省交通运输厅】:A2125)-1</f>
        <v>1</v>
      </c>
      <c r="B2125" s="11" t="s">
        <v>3495</v>
      </c>
      <c r="C2125" s="11" t="s">
        <v>3495</v>
      </c>
      <c r="D2125" s="11" t="s">
        <v>64</v>
      </c>
      <c r="E2125" s="11" t="s">
        <v>3496</v>
      </c>
      <c r="F2125" s="11" t="s">
        <v>3497</v>
      </c>
      <c r="G2125" s="11" t="s">
        <v>126</v>
      </c>
      <c r="H2125" s="11" t="s">
        <v>32</v>
      </c>
    </row>
    <row r="2126" customHeight="1" spans="1:8">
      <c r="A2126" s="11">
        <f ca="1">ROWS(【河南省交通运输厅】:A2126)-1</f>
        <v>2</v>
      </c>
      <c r="B2126" s="11" t="s">
        <v>3498</v>
      </c>
      <c r="C2126" s="11" t="s">
        <v>3498</v>
      </c>
      <c r="D2126" s="11" t="s">
        <v>64</v>
      </c>
      <c r="E2126" s="11" t="s">
        <v>3499</v>
      </c>
      <c r="F2126" s="11" t="s">
        <v>3500</v>
      </c>
      <c r="G2126" s="11" t="s">
        <v>300</v>
      </c>
      <c r="H2126" s="11" t="s">
        <v>32</v>
      </c>
    </row>
    <row r="2127" customHeight="1" spans="1:8">
      <c r="A2127" s="11">
        <f ca="1">ROWS(【河南省交通运输厅】:A2127)-1</f>
        <v>3</v>
      </c>
      <c r="B2127" s="11" t="s">
        <v>3498</v>
      </c>
      <c r="C2127" s="11" t="s">
        <v>3498</v>
      </c>
      <c r="D2127" s="11" t="s">
        <v>64</v>
      </c>
      <c r="E2127" s="11" t="s">
        <v>3499</v>
      </c>
      <c r="F2127" s="11" t="s">
        <v>3501</v>
      </c>
      <c r="G2127" s="11" t="s">
        <v>300</v>
      </c>
      <c r="H2127" s="11" t="s">
        <v>32</v>
      </c>
    </row>
    <row r="2128" customHeight="1" spans="1:8">
      <c r="A2128" s="11">
        <f ca="1">ROWS(【河南省交通运输厅】:A2128)-1</f>
        <v>4</v>
      </c>
      <c r="B2128" s="11" t="s">
        <v>3498</v>
      </c>
      <c r="C2128" s="11" t="s">
        <v>3498</v>
      </c>
      <c r="D2128" s="11" t="s">
        <v>64</v>
      </c>
      <c r="E2128" s="11" t="s">
        <v>3502</v>
      </c>
      <c r="F2128" s="11" t="s">
        <v>3503</v>
      </c>
      <c r="G2128" s="11" t="s">
        <v>126</v>
      </c>
      <c r="H2128" s="11" t="s">
        <v>32</v>
      </c>
    </row>
    <row r="2129" customHeight="1" spans="1:8">
      <c r="A2129" s="11">
        <f ca="1">ROWS(【河南省交通运输厅】:A2129)-1</f>
        <v>5</v>
      </c>
      <c r="B2129" s="11" t="s">
        <v>3498</v>
      </c>
      <c r="C2129" s="11" t="s">
        <v>3498</v>
      </c>
      <c r="D2129" s="11" t="s">
        <v>64</v>
      </c>
      <c r="E2129" s="11" t="s">
        <v>3504</v>
      </c>
      <c r="F2129" s="11" t="s">
        <v>3505</v>
      </c>
      <c r="G2129" s="11" t="s">
        <v>78</v>
      </c>
      <c r="H2129" s="11" t="s">
        <v>32</v>
      </c>
    </row>
    <row r="2130" customHeight="1" spans="1:8">
      <c r="A2130" s="11">
        <f ca="1">ROWS(【河南省交通运输厅】:A2130)-1</f>
        <v>6</v>
      </c>
      <c r="B2130" s="11" t="s">
        <v>3498</v>
      </c>
      <c r="C2130" s="11" t="s">
        <v>3498</v>
      </c>
      <c r="D2130" s="11" t="s">
        <v>64</v>
      </c>
      <c r="E2130" s="11" t="s">
        <v>3506</v>
      </c>
      <c r="F2130" s="11" t="s">
        <v>3507</v>
      </c>
      <c r="G2130" s="11" t="s">
        <v>300</v>
      </c>
      <c r="H2130" s="11" t="s">
        <v>32</v>
      </c>
    </row>
    <row r="2131" customHeight="1" spans="1:8">
      <c r="A2131" s="11">
        <f ca="1">ROWS(【河南省交通运输厅】:A2131)-1</f>
        <v>7</v>
      </c>
      <c r="B2131" s="11" t="s">
        <v>3498</v>
      </c>
      <c r="C2131" s="11" t="s">
        <v>3498</v>
      </c>
      <c r="D2131" s="11" t="s">
        <v>64</v>
      </c>
      <c r="E2131" s="11" t="s">
        <v>3508</v>
      </c>
      <c r="F2131" s="11" t="s">
        <v>3509</v>
      </c>
      <c r="G2131" s="11" t="s">
        <v>126</v>
      </c>
      <c r="H2131" s="11" t="s">
        <v>32</v>
      </c>
    </row>
    <row r="2132" customHeight="1" spans="1:8">
      <c r="A2132" s="11">
        <f ca="1">ROWS(【河南省交通运输厅】:A2132)-1</f>
        <v>8</v>
      </c>
      <c r="B2132" s="11" t="s">
        <v>3498</v>
      </c>
      <c r="C2132" s="11" t="s">
        <v>3498</v>
      </c>
      <c r="D2132" s="11" t="s">
        <v>64</v>
      </c>
      <c r="E2132" s="11" t="s">
        <v>3510</v>
      </c>
      <c r="F2132" s="11" t="s">
        <v>3511</v>
      </c>
      <c r="G2132" s="11" t="s">
        <v>78</v>
      </c>
      <c r="H2132" s="11" t="s">
        <v>32</v>
      </c>
    </row>
    <row r="2133" customHeight="1" spans="1:8">
      <c r="A2133" s="11">
        <f ca="1">ROWS(【河南省交通运输厅】:A2133)-1</f>
        <v>9</v>
      </c>
      <c r="B2133" s="11" t="s">
        <v>3498</v>
      </c>
      <c r="C2133" s="11" t="s">
        <v>3498</v>
      </c>
      <c r="D2133" s="11" t="s">
        <v>64</v>
      </c>
      <c r="E2133" s="11" t="s">
        <v>3512</v>
      </c>
      <c r="F2133" s="11" t="s">
        <v>3513</v>
      </c>
      <c r="G2133" s="11" t="s">
        <v>300</v>
      </c>
      <c r="H2133" s="11" t="s">
        <v>32</v>
      </c>
    </row>
    <row r="2134" customHeight="1" spans="1:8">
      <c r="A2134" s="11">
        <f ca="1">ROWS(【河南省交通运输厅】:A2134)-1</f>
        <v>10</v>
      </c>
      <c r="B2134" s="11" t="s">
        <v>3498</v>
      </c>
      <c r="C2134" s="11" t="s">
        <v>3498</v>
      </c>
      <c r="D2134" s="11" t="s">
        <v>64</v>
      </c>
      <c r="E2134" s="11" t="s">
        <v>3514</v>
      </c>
      <c r="F2134" s="11" t="s">
        <v>3515</v>
      </c>
      <c r="G2134" s="11" t="s">
        <v>126</v>
      </c>
      <c r="H2134" s="11" t="s">
        <v>32</v>
      </c>
    </row>
    <row r="2135" customHeight="1" spans="1:8">
      <c r="A2135" s="11">
        <f ca="1">ROWS(【河南省交通运输厅】:A2135)-1</f>
        <v>11</v>
      </c>
      <c r="B2135" s="11" t="s">
        <v>3498</v>
      </c>
      <c r="C2135" s="11" t="s">
        <v>3498</v>
      </c>
      <c r="D2135" s="11" t="s">
        <v>64</v>
      </c>
      <c r="E2135" s="11" t="s">
        <v>3516</v>
      </c>
      <c r="F2135" s="11" t="s">
        <v>3517</v>
      </c>
      <c r="G2135" s="11" t="s">
        <v>78</v>
      </c>
      <c r="H2135" s="11" t="s">
        <v>32</v>
      </c>
    </row>
    <row r="2136" customHeight="1" spans="1:8">
      <c r="A2136" s="11">
        <f ca="1">ROWS(【河南省交通运输厅】:A2136)-1</f>
        <v>12</v>
      </c>
      <c r="B2136" s="11" t="s">
        <v>3498</v>
      </c>
      <c r="C2136" s="11" t="s">
        <v>3498</v>
      </c>
      <c r="D2136" s="11" t="s">
        <v>64</v>
      </c>
      <c r="E2136" s="11" t="s">
        <v>3518</v>
      </c>
      <c r="F2136" s="11" t="s">
        <v>3519</v>
      </c>
      <c r="G2136" s="11" t="s">
        <v>126</v>
      </c>
      <c r="H2136" s="11" t="s">
        <v>32</v>
      </c>
    </row>
    <row r="2137" customHeight="1" spans="1:8">
      <c r="A2137" s="11">
        <f ca="1">ROWS(【河南省交通运输厅】:A2137)-1</f>
        <v>13</v>
      </c>
      <c r="B2137" s="11" t="s">
        <v>3498</v>
      </c>
      <c r="C2137" s="11" t="s">
        <v>3498</v>
      </c>
      <c r="D2137" s="11" t="s">
        <v>64</v>
      </c>
      <c r="E2137" s="11" t="s">
        <v>3520</v>
      </c>
      <c r="F2137" s="11" t="s">
        <v>3521</v>
      </c>
      <c r="G2137" s="11" t="s">
        <v>126</v>
      </c>
      <c r="H2137" s="11" t="s">
        <v>32</v>
      </c>
    </row>
    <row r="2138" customHeight="1" spans="1:8">
      <c r="A2138" s="11">
        <f ca="1">ROWS(【河南省交通运输厅】:A2138)-1</f>
        <v>14</v>
      </c>
      <c r="B2138" s="11" t="s">
        <v>3498</v>
      </c>
      <c r="C2138" s="11" t="s">
        <v>3498</v>
      </c>
      <c r="D2138" s="11" t="s">
        <v>64</v>
      </c>
      <c r="E2138" s="11" t="s">
        <v>3522</v>
      </c>
      <c r="F2138" s="11" t="s">
        <v>3523</v>
      </c>
      <c r="G2138" s="11" t="s">
        <v>126</v>
      </c>
      <c r="H2138" s="11" t="s">
        <v>32</v>
      </c>
    </row>
    <row r="2139" customHeight="1" spans="1:8">
      <c r="A2139" s="11">
        <f ca="1">ROWS(【河南省交通运输厅】:A2139)-1</f>
        <v>15</v>
      </c>
      <c r="B2139" s="11" t="s">
        <v>3498</v>
      </c>
      <c r="C2139" s="11" t="s">
        <v>3498</v>
      </c>
      <c r="D2139" s="11" t="s">
        <v>64</v>
      </c>
      <c r="E2139" s="11" t="s">
        <v>3524</v>
      </c>
      <c r="F2139" s="11" t="s">
        <v>3525</v>
      </c>
      <c r="G2139" s="11" t="s">
        <v>126</v>
      </c>
      <c r="H2139" s="11" t="s">
        <v>32</v>
      </c>
    </row>
    <row r="2140" customHeight="1" spans="1:8">
      <c r="A2140" s="11">
        <f ca="1">ROWS(【河南省交通运输厅】:A2140)-1</f>
        <v>16</v>
      </c>
      <c r="B2140" s="11" t="s">
        <v>3498</v>
      </c>
      <c r="C2140" s="11" t="s">
        <v>3498</v>
      </c>
      <c r="D2140" s="11" t="s">
        <v>64</v>
      </c>
      <c r="E2140" s="11" t="s">
        <v>3526</v>
      </c>
      <c r="F2140" s="11" t="s">
        <v>3527</v>
      </c>
      <c r="G2140" s="11" t="s">
        <v>126</v>
      </c>
      <c r="H2140" s="11" t="s">
        <v>32</v>
      </c>
    </row>
    <row r="2141" customHeight="1" spans="1:8">
      <c r="A2141" s="11">
        <f ca="1">ROWS(【河南省交通运输厅】:A2141)-1</f>
        <v>17</v>
      </c>
      <c r="B2141" s="11" t="s">
        <v>3498</v>
      </c>
      <c r="C2141" s="11" t="s">
        <v>3498</v>
      </c>
      <c r="D2141" s="11" t="s">
        <v>64</v>
      </c>
      <c r="E2141" s="11" t="s">
        <v>3528</v>
      </c>
      <c r="F2141" s="11" t="s">
        <v>3529</v>
      </c>
      <c r="G2141" s="11" t="s">
        <v>126</v>
      </c>
      <c r="H2141" s="11" t="s">
        <v>32</v>
      </c>
    </row>
    <row r="2142" customHeight="1" spans="1:8">
      <c r="A2142" s="11">
        <f ca="1">ROWS(【河南省交通运输厅】:A2142)-1</f>
        <v>18</v>
      </c>
      <c r="B2142" s="11" t="s">
        <v>3498</v>
      </c>
      <c r="C2142" s="11" t="s">
        <v>3498</v>
      </c>
      <c r="D2142" s="11" t="s">
        <v>64</v>
      </c>
      <c r="E2142" s="11" t="s">
        <v>3530</v>
      </c>
      <c r="F2142" s="11" t="s">
        <v>3531</v>
      </c>
      <c r="G2142" s="11" t="s">
        <v>126</v>
      </c>
      <c r="H2142" s="11" t="s">
        <v>32</v>
      </c>
    </row>
    <row r="2143" customHeight="1" spans="1:8">
      <c r="A2143" s="11">
        <f ca="1">ROWS(【河南省交通运输厅】:A2143)-1</f>
        <v>19</v>
      </c>
      <c r="B2143" s="11" t="s">
        <v>3498</v>
      </c>
      <c r="C2143" s="11" t="s">
        <v>3498</v>
      </c>
      <c r="D2143" s="11" t="s">
        <v>64</v>
      </c>
      <c r="E2143" s="11" t="s">
        <v>3532</v>
      </c>
      <c r="F2143" s="11" t="s">
        <v>3533</v>
      </c>
      <c r="G2143" s="11" t="s">
        <v>126</v>
      </c>
      <c r="H2143" s="11" t="s">
        <v>32</v>
      </c>
    </row>
    <row r="2144" customHeight="1" spans="1:8">
      <c r="A2144" s="11">
        <f ca="1">ROWS(【河南省交通运输厅】:A2144)-1</f>
        <v>20</v>
      </c>
      <c r="B2144" s="11" t="s">
        <v>3534</v>
      </c>
      <c r="C2144" s="11" t="s">
        <v>3534</v>
      </c>
      <c r="D2144" s="11" t="s">
        <v>64</v>
      </c>
      <c r="E2144" s="11" t="s">
        <v>3535</v>
      </c>
      <c r="F2144" s="11" t="s">
        <v>3534</v>
      </c>
      <c r="G2144" s="11" t="s">
        <v>300</v>
      </c>
      <c r="H2144" s="11" t="s">
        <v>32</v>
      </c>
    </row>
    <row r="2145" customHeight="1" spans="1:8">
      <c r="A2145" s="11">
        <f ca="1">ROWS(【河南省交通运输厅】:A2145)-1</f>
        <v>21</v>
      </c>
      <c r="B2145" s="11" t="s">
        <v>3536</v>
      </c>
      <c r="C2145" s="11" t="s">
        <v>3536</v>
      </c>
      <c r="D2145" s="11" t="s">
        <v>64</v>
      </c>
      <c r="E2145" s="11" t="s">
        <v>3537</v>
      </c>
      <c r="F2145" s="11" t="s">
        <v>3538</v>
      </c>
      <c r="G2145" s="11" t="s">
        <v>300</v>
      </c>
      <c r="H2145" s="11" t="s">
        <v>32</v>
      </c>
    </row>
    <row r="2146" customHeight="1" spans="1:8">
      <c r="A2146" s="11">
        <f ca="1">ROWS(【河南省交通运输厅】:A2146)-1</f>
        <v>22</v>
      </c>
      <c r="B2146" s="11" t="s">
        <v>3536</v>
      </c>
      <c r="C2146" s="11" t="s">
        <v>3536</v>
      </c>
      <c r="D2146" s="11" t="s">
        <v>64</v>
      </c>
      <c r="E2146" s="11" t="s">
        <v>3539</v>
      </c>
      <c r="F2146" s="11" t="s">
        <v>3540</v>
      </c>
      <c r="G2146" s="11" t="s">
        <v>300</v>
      </c>
      <c r="H2146" s="11" t="s">
        <v>32</v>
      </c>
    </row>
    <row r="2147" customHeight="1" spans="1:8">
      <c r="A2147" s="11">
        <f ca="1">ROWS(【河南省交通运输厅】:A2147)-1</f>
        <v>23</v>
      </c>
      <c r="B2147" s="11" t="s">
        <v>3536</v>
      </c>
      <c r="C2147" s="11" t="s">
        <v>3536</v>
      </c>
      <c r="D2147" s="11" t="s">
        <v>64</v>
      </c>
      <c r="E2147" s="11" t="s">
        <v>3541</v>
      </c>
      <c r="F2147" s="11" t="s">
        <v>3542</v>
      </c>
      <c r="G2147" s="11" t="s">
        <v>300</v>
      </c>
      <c r="H2147" s="11" t="s">
        <v>32</v>
      </c>
    </row>
    <row r="2148" customHeight="1" spans="1:8">
      <c r="A2148" s="11">
        <f ca="1">ROWS(【河南省交通运输厅】:A2148)-1</f>
        <v>24</v>
      </c>
      <c r="B2148" s="11" t="s">
        <v>3536</v>
      </c>
      <c r="C2148" s="11" t="s">
        <v>3536</v>
      </c>
      <c r="D2148" s="11" t="s">
        <v>64</v>
      </c>
      <c r="E2148" s="11" t="s">
        <v>3543</v>
      </c>
      <c r="F2148" s="11" t="s">
        <v>3544</v>
      </c>
      <c r="G2148" s="11" t="s">
        <v>300</v>
      </c>
      <c r="H2148" s="11" t="s">
        <v>32</v>
      </c>
    </row>
    <row r="2149" hidden="1" customHeight="1" spans="1:8">
      <c r="A2149" s="11">
        <f ca="1">ROWS(【河南省交通运输厅】:A2149)-1</f>
        <v>25</v>
      </c>
      <c r="B2149" s="11" t="s">
        <v>3545</v>
      </c>
      <c r="C2149" s="11" t="s">
        <v>3545</v>
      </c>
      <c r="D2149" s="11" t="s">
        <v>64</v>
      </c>
      <c r="E2149" s="11" t="s">
        <v>3546</v>
      </c>
      <c r="F2149" s="11" t="s">
        <v>3547</v>
      </c>
      <c r="G2149" s="11" t="s">
        <v>67</v>
      </c>
      <c r="H2149" s="11" t="s">
        <v>32</v>
      </c>
    </row>
    <row r="2150" hidden="1" customHeight="1" spans="1:8">
      <c r="A2150" s="11">
        <f ca="1">ROWS(【河南省交通运输厅】:A2150)-1</f>
        <v>26</v>
      </c>
      <c r="B2150" s="11" t="s">
        <v>3545</v>
      </c>
      <c r="C2150" s="11" t="s">
        <v>3545</v>
      </c>
      <c r="D2150" s="11" t="s">
        <v>64</v>
      </c>
      <c r="E2150" s="11" t="s">
        <v>3548</v>
      </c>
      <c r="F2150" s="11" t="s">
        <v>3549</v>
      </c>
      <c r="G2150" s="11" t="s">
        <v>67</v>
      </c>
      <c r="H2150" s="11" t="s">
        <v>32</v>
      </c>
    </row>
    <row r="2151" hidden="1" customHeight="1" spans="1:8">
      <c r="A2151" s="11">
        <f ca="1">ROWS(【河南省交通运输厅】:A2151)-1</f>
        <v>27</v>
      </c>
      <c r="B2151" s="11" t="s">
        <v>3545</v>
      </c>
      <c r="C2151" s="11" t="s">
        <v>3545</v>
      </c>
      <c r="D2151" s="11" t="s">
        <v>64</v>
      </c>
      <c r="E2151" s="11" t="s">
        <v>3550</v>
      </c>
      <c r="F2151" s="11" t="s">
        <v>3551</v>
      </c>
      <c r="G2151" s="11" t="s">
        <v>67</v>
      </c>
      <c r="H2151" s="11" t="s">
        <v>32</v>
      </c>
    </row>
    <row r="2152" hidden="1" customHeight="1" spans="1:8">
      <c r="A2152" s="11">
        <f ca="1">ROWS(【河南省交通运输厅】:A2152)-1</f>
        <v>28</v>
      </c>
      <c r="B2152" s="11" t="s">
        <v>3545</v>
      </c>
      <c r="C2152" s="11" t="s">
        <v>3545</v>
      </c>
      <c r="D2152" s="11" t="s">
        <v>64</v>
      </c>
      <c r="E2152" s="11" t="s">
        <v>3552</v>
      </c>
      <c r="F2152" s="11" t="s">
        <v>3553</v>
      </c>
      <c r="G2152" s="11" t="s">
        <v>67</v>
      </c>
      <c r="H2152" s="11" t="s">
        <v>32</v>
      </c>
    </row>
    <row r="2153" hidden="1" customHeight="1" spans="1:8">
      <c r="A2153" s="11">
        <f ca="1">ROWS(【河南省交通运输厅】:A2153)-1</f>
        <v>29</v>
      </c>
      <c r="B2153" s="11" t="s">
        <v>3545</v>
      </c>
      <c r="C2153" s="11" t="s">
        <v>3545</v>
      </c>
      <c r="D2153" s="11" t="s">
        <v>64</v>
      </c>
      <c r="E2153" s="11" t="s">
        <v>3554</v>
      </c>
      <c r="F2153" s="11" t="s">
        <v>3555</v>
      </c>
      <c r="G2153" s="11" t="s">
        <v>67</v>
      </c>
      <c r="H2153" s="11" t="s">
        <v>32</v>
      </c>
    </row>
    <row r="2154" hidden="1" customHeight="1" spans="1:8">
      <c r="A2154" s="11">
        <f ca="1">ROWS(【河南省交通运输厅】:A2154)-1</f>
        <v>30</v>
      </c>
      <c r="B2154" s="11" t="s">
        <v>3545</v>
      </c>
      <c r="C2154" s="11" t="s">
        <v>3545</v>
      </c>
      <c r="D2154" s="11" t="s">
        <v>64</v>
      </c>
      <c r="E2154" s="11" t="s">
        <v>3556</v>
      </c>
      <c r="F2154" s="11" t="s">
        <v>3557</v>
      </c>
      <c r="G2154" s="11" t="s">
        <v>67</v>
      </c>
      <c r="H2154" s="11" t="s">
        <v>32</v>
      </c>
    </row>
    <row r="2155" hidden="1" customHeight="1" spans="1:8">
      <c r="A2155" s="11">
        <f ca="1">ROWS(【河南省交通运输厅】:A2155)-1</f>
        <v>31</v>
      </c>
      <c r="B2155" s="11" t="s">
        <v>3545</v>
      </c>
      <c r="C2155" s="11" t="s">
        <v>3545</v>
      </c>
      <c r="D2155" s="11" t="s">
        <v>64</v>
      </c>
      <c r="E2155" s="11" t="s">
        <v>3558</v>
      </c>
      <c r="F2155" s="11" t="s">
        <v>3559</v>
      </c>
      <c r="G2155" s="11" t="s">
        <v>67</v>
      </c>
      <c r="H2155" s="11" t="s">
        <v>32</v>
      </c>
    </row>
    <row r="2156" hidden="1" customHeight="1" spans="1:8">
      <c r="A2156" s="11">
        <f ca="1">ROWS(【河南省交通运输厅】:A2156)-1</f>
        <v>32</v>
      </c>
      <c r="B2156" s="11" t="s">
        <v>3545</v>
      </c>
      <c r="C2156" s="11" t="s">
        <v>3545</v>
      </c>
      <c r="D2156" s="11" t="s">
        <v>64</v>
      </c>
      <c r="E2156" s="11" t="s">
        <v>3546</v>
      </c>
      <c r="F2156" s="11" t="s">
        <v>3560</v>
      </c>
      <c r="G2156" s="11" t="s">
        <v>67</v>
      </c>
      <c r="H2156" s="11" t="s">
        <v>32</v>
      </c>
    </row>
    <row r="2157" hidden="1" customHeight="1" spans="1:8">
      <c r="A2157" s="11">
        <f ca="1">ROWS(【河南省交通运输厅】:A2157)-1</f>
        <v>33</v>
      </c>
      <c r="B2157" s="11" t="s">
        <v>3545</v>
      </c>
      <c r="C2157" s="11" t="s">
        <v>3545</v>
      </c>
      <c r="D2157" s="11" t="s">
        <v>64</v>
      </c>
      <c r="E2157" s="11" t="s">
        <v>3546</v>
      </c>
      <c r="F2157" s="11" t="s">
        <v>3561</v>
      </c>
      <c r="G2157" s="11" t="s">
        <v>67</v>
      </c>
      <c r="H2157" s="11" t="s">
        <v>32</v>
      </c>
    </row>
    <row r="2158" hidden="1" customHeight="1" spans="1:8">
      <c r="A2158" s="11">
        <f ca="1">ROWS(【河南省交通运输厅】:A2158)-1</f>
        <v>34</v>
      </c>
      <c r="B2158" s="11" t="s">
        <v>3545</v>
      </c>
      <c r="C2158" s="11" t="s">
        <v>3545</v>
      </c>
      <c r="D2158" s="11" t="s">
        <v>64</v>
      </c>
      <c r="E2158" s="11" t="s">
        <v>3546</v>
      </c>
      <c r="F2158" s="11" t="s">
        <v>3562</v>
      </c>
      <c r="G2158" s="11" t="s">
        <v>67</v>
      </c>
      <c r="H2158" s="11" t="s">
        <v>32</v>
      </c>
    </row>
    <row r="2159" hidden="1" customHeight="1" spans="1:8">
      <c r="A2159" s="11">
        <f ca="1">ROWS(【河南省交通运输厅】:A2159)-1</f>
        <v>35</v>
      </c>
      <c r="B2159" s="11" t="s">
        <v>3545</v>
      </c>
      <c r="C2159" s="11" t="s">
        <v>3545</v>
      </c>
      <c r="D2159" s="11" t="s">
        <v>64</v>
      </c>
      <c r="E2159" s="11" t="s">
        <v>3546</v>
      </c>
      <c r="F2159" s="11" t="s">
        <v>3563</v>
      </c>
      <c r="G2159" s="11" t="s">
        <v>520</v>
      </c>
      <c r="H2159" s="11" t="s">
        <v>32</v>
      </c>
    </row>
    <row r="2160" hidden="1" customHeight="1" spans="1:8">
      <c r="A2160" s="11">
        <f ca="1">ROWS(【河南省交通运输厅】:A2160)-1</f>
        <v>36</v>
      </c>
      <c r="B2160" s="11" t="s">
        <v>3545</v>
      </c>
      <c r="C2160" s="11" t="s">
        <v>3545</v>
      </c>
      <c r="D2160" s="11" t="s">
        <v>64</v>
      </c>
      <c r="E2160" s="11" t="s">
        <v>3546</v>
      </c>
      <c r="F2160" s="11" t="s">
        <v>3564</v>
      </c>
      <c r="G2160" s="11" t="s">
        <v>520</v>
      </c>
      <c r="H2160" s="11" t="s">
        <v>32</v>
      </c>
    </row>
    <row r="2161" hidden="1" customHeight="1" spans="1:8">
      <c r="A2161" s="11">
        <f ca="1">ROWS(【河南省交通运输厅】:A2161)-1</f>
        <v>37</v>
      </c>
      <c r="B2161" s="11" t="s">
        <v>3545</v>
      </c>
      <c r="C2161" s="11" t="s">
        <v>3545</v>
      </c>
      <c r="D2161" s="11" t="s">
        <v>64</v>
      </c>
      <c r="E2161" s="11" t="s">
        <v>3546</v>
      </c>
      <c r="F2161" s="11" t="s">
        <v>3565</v>
      </c>
      <c r="G2161" s="11" t="s">
        <v>520</v>
      </c>
      <c r="H2161" s="11" t="s">
        <v>32</v>
      </c>
    </row>
    <row r="2162" customHeight="1" spans="1:8">
      <c r="A2162" s="11">
        <f ca="1">ROWS(【河南省交通运输厅】:A2162)-1</f>
        <v>38</v>
      </c>
      <c r="B2162" s="11" t="s">
        <v>3545</v>
      </c>
      <c r="C2162" s="11" t="s">
        <v>3545</v>
      </c>
      <c r="D2162" s="11" t="s">
        <v>64</v>
      </c>
      <c r="E2162" s="11" t="s">
        <v>3546</v>
      </c>
      <c r="F2162" s="11" t="s">
        <v>3566</v>
      </c>
      <c r="G2162" s="11" t="s">
        <v>78</v>
      </c>
      <c r="H2162" s="11" t="s">
        <v>32</v>
      </c>
    </row>
    <row r="2163" customHeight="1" spans="1:8">
      <c r="A2163" s="11">
        <f ca="1">ROWS(【河南省交通运输厅】:A2163)-1</f>
        <v>39</v>
      </c>
      <c r="B2163" s="11" t="s">
        <v>3545</v>
      </c>
      <c r="C2163" s="11" t="s">
        <v>3545</v>
      </c>
      <c r="D2163" s="11" t="s">
        <v>64</v>
      </c>
      <c r="E2163" s="11" t="s">
        <v>3546</v>
      </c>
      <c r="F2163" s="11" t="s">
        <v>3567</v>
      </c>
      <c r="G2163" s="11" t="s">
        <v>78</v>
      </c>
      <c r="H2163" s="11" t="s">
        <v>32</v>
      </c>
    </row>
    <row r="2164" customHeight="1" spans="1:8">
      <c r="A2164" s="11">
        <f ca="1">ROWS(【河南省交通运输厅】:A2164)-1</f>
        <v>40</v>
      </c>
      <c r="B2164" s="11" t="s">
        <v>3545</v>
      </c>
      <c r="C2164" s="11" t="s">
        <v>3545</v>
      </c>
      <c r="D2164" s="11" t="s">
        <v>64</v>
      </c>
      <c r="E2164" s="11" t="s">
        <v>3546</v>
      </c>
      <c r="F2164" s="11" t="s">
        <v>3568</v>
      </c>
      <c r="G2164" s="11" t="s">
        <v>78</v>
      </c>
      <c r="H2164" s="11" t="s">
        <v>32</v>
      </c>
    </row>
    <row r="2165" customHeight="1" spans="1:8">
      <c r="A2165" s="11">
        <f ca="1">ROWS(【河南省交通运输厅】:A2165)-1</f>
        <v>41</v>
      </c>
      <c r="B2165" s="11" t="s">
        <v>3569</v>
      </c>
      <c r="C2165" s="11" t="s">
        <v>3569</v>
      </c>
      <c r="D2165" s="11" t="s">
        <v>64</v>
      </c>
      <c r="E2165" s="11" t="s">
        <v>3570</v>
      </c>
      <c r="F2165" s="11" t="s">
        <v>3571</v>
      </c>
      <c r="G2165" s="11" t="s">
        <v>823</v>
      </c>
      <c r="H2165" s="11" t="s">
        <v>32</v>
      </c>
    </row>
    <row r="2166" customHeight="1" spans="1:8">
      <c r="A2166" s="11">
        <f ca="1">ROWS(【河南省交通运输厅】:A2166)-1</f>
        <v>42</v>
      </c>
      <c r="B2166" s="11" t="s">
        <v>3569</v>
      </c>
      <c r="C2166" s="11" t="s">
        <v>3569</v>
      </c>
      <c r="D2166" s="11" t="s">
        <v>64</v>
      </c>
      <c r="E2166" s="11" t="s">
        <v>3572</v>
      </c>
      <c r="F2166" s="11" t="s">
        <v>3573</v>
      </c>
      <c r="G2166" s="11" t="s">
        <v>823</v>
      </c>
      <c r="H2166" s="11" t="s">
        <v>32</v>
      </c>
    </row>
    <row r="2167" customHeight="1" spans="1:8">
      <c r="A2167" s="11">
        <f ca="1">ROWS(【河南省交通运输厅】:A2167)-1</f>
        <v>43</v>
      </c>
      <c r="B2167" s="11" t="s">
        <v>3569</v>
      </c>
      <c r="C2167" s="11" t="s">
        <v>3569</v>
      </c>
      <c r="D2167" s="11" t="s">
        <v>64</v>
      </c>
      <c r="E2167" s="11" t="s">
        <v>3574</v>
      </c>
      <c r="F2167" s="11" t="s">
        <v>3575</v>
      </c>
      <c r="G2167" s="11" t="s">
        <v>823</v>
      </c>
      <c r="H2167" s="11" t="s">
        <v>32</v>
      </c>
    </row>
    <row r="2168" customHeight="1" spans="1:8">
      <c r="A2168" s="11">
        <f ca="1">ROWS(【河南省交通运输厅】:A2168)-1</f>
        <v>44</v>
      </c>
      <c r="B2168" s="11" t="s">
        <v>3569</v>
      </c>
      <c r="C2168" s="11" t="s">
        <v>3569</v>
      </c>
      <c r="D2168" s="11" t="s">
        <v>64</v>
      </c>
      <c r="E2168" s="11" t="s">
        <v>3576</v>
      </c>
      <c r="F2168" s="11" t="s">
        <v>3577</v>
      </c>
      <c r="G2168" s="11" t="s">
        <v>823</v>
      </c>
      <c r="H2168" s="11" t="s">
        <v>32</v>
      </c>
    </row>
    <row r="2169" customHeight="1" spans="1:8">
      <c r="A2169" s="11">
        <f ca="1">ROWS(【河南省交通运输厅】:A2169)-1</f>
        <v>45</v>
      </c>
      <c r="B2169" s="11" t="s">
        <v>3569</v>
      </c>
      <c r="C2169" s="11" t="s">
        <v>3569</v>
      </c>
      <c r="D2169" s="11" t="s">
        <v>64</v>
      </c>
      <c r="E2169" s="11" t="s">
        <v>3578</v>
      </c>
      <c r="F2169" s="11" t="s">
        <v>3579</v>
      </c>
      <c r="G2169" s="11" t="s">
        <v>823</v>
      </c>
      <c r="H2169" s="11" t="s">
        <v>32</v>
      </c>
    </row>
    <row r="2170" customHeight="1" spans="1:8">
      <c r="A2170" s="11">
        <f ca="1">ROWS(【河南省交通运输厅】:A2170)-1</f>
        <v>46</v>
      </c>
      <c r="B2170" s="11" t="s">
        <v>3569</v>
      </c>
      <c r="C2170" s="11" t="s">
        <v>3569</v>
      </c>
      <c r="D2170" s="11" t="s">
        <v>64</v>
      </c>
      <c r="E2170" s="11" t="s">
        <v>3580</v>
      </c>
      <c r="F2170" s="11" t="s">
        <v>3581</v>
      </c>
      <c r="G2170" s="11" t="s">
        <v>823</v>
      </c>
      <c r="H2170" s="11" t="s">
        <v>32</v>
      </c>
    </row>
    <row r="2171" customHeight="1" spans="1:8">
      <c r="A2171" s="11">
        <f ca="1">ROWS(【河南省交通运输厅】:A2171)-1</f>
        <v>47</v>
      </c>
      <c r="B2171" s="11" t="s">
        <v>3569</v>
      </c>
      <c r="C2171" s="11" t="s">
        <v>3569</v>
      </c>
      <c r="D2171" s="11" t="s">
        <v>64</v>
      </c>
      <c r="E2171" s="11" t="s">
        <v>3582</v>
      </c>
      <c r="F2171" s="11" t="s">
        <v>3583</v>
      </c>
      <c r="G2171" s="11" t="s">
        <v>823</v>
      </c>
      <c r="H2171" s="11" t="s">
        <v>32</v>
      </c>
    </row>
    <row r="2172" customHeight="1" spans="1:8">
      <c r="A2172" s="11">
        <f ca="1">ROWS(【河南省交通运输厅】:A2172)-1</f>
        <v>48</v>
      </c>
      <c r="B2172" s="11" t="s">
        <v>3569</v>
      </c>
      <c r="C2172" s="11" t="s">
        <v>3569</v>
      </c>
      <c r="D2172" s="11" t="s">
        <v>64</v>
      </c>
      <c r="E2172" s="11" t="s">
        <v>3584</v>
      </c>
      <c r="F2172" s="11" t="s">
        <v>3585</v>
      </c>
      <c r="G2172" s="11" t="s">
        <v>823</v>
      </c>
      <c r="H2172" s="11" t="s">
        <v>32</v>
      </c>
    </row>
    <row r="2173" customHeight="1" spans="1:8">
      <c r="A2173" s="11">
        <f ca="1">ROWS(【河南省交通运输厅】:A2173)-1</f>
        <v>49</v>
      </c>
      <c r="B2173" s="11" t="s">
        <v>3569</v>
      </c>
      <c r="C2173" s="11" t="s">
        <v>3569</v>
      </c>
      <c r="D2173" s="11" t="s">
        <v>64</v>
      </c>
      <c r="E2173" s="11" t="s">
        <v>3586</v>
      </c>
      <c r="F2173" s="11" t="s">
        <v>3587</v>
      </c>
      <c r="G2173" s="11" t="s">
        <v>823</v>
      </c>
      <c r="H2173" s="11" t="s">
        <v>32</v>
      </c>
    </row>
    <row r="2174" customHeight="1" spans="1:8">
      <c r="A2174" s="11">
        <f ca="1">ROWS(【河南省交通运输厅】:A2174)-1</f>
        <v>50</v>
      </c>
      <c r="B2174" s="11" t="s">
        <v>3569</v>
      </c>
      <c r="C2174" s="11" t="s">
        <v>3569</v>
      </c>
      <c r="D2174" s="11" t="s">
        <v>64</v>
      </c>
      <c r="E2174" s="11" t="s">
        <v>3588</v>
      </c>
      <c r="F2174" s="11" t="s">
        <v>3589</v>
      </c>
      <c r="G2174" s="11" t="s">
        <v>823</v>
      </c>
      <c r="H2174" s="11" t="s">
        <v>32</v>
      </c>
    </row>
    <row r="2175" customHeight="1" spans="1:8">
      <c r="A2175" s="11">
        <f ca="1">ROWS(【河南省交通运输厅】:A2175)-1</f>
        <v>51</v>
      </c>
      <c r="B2175" s="11" t="s">
        <v>3569</v>
      </c>
      <c r="C2175" s="11" t="s">
        <v>3569</v>
      </c>
      <c r="D2175" s="11" t="s">
        <v>64</v>
      </c>
      <c r="E2175" s="11" t="s">
        <v>3590</v>
      </c>
      <c r="F2175" s="11" t="s">
        <v>3591</v>
      </c>
      <c r="G2175" s="11" t="s">
        <v>126</v>
      </c>
      <c r="H2175" s="11" t="s">
        <v>32</v>
      </c>
    </row>
    <row r="2176" customHeight="1" spans="1:8">
      <c r="A2176" s="11">
        <f ca="1">ROWS(【河南省交通运输厅】:A2176)-1</f>
        <v>52</v>
      </c>
      <c r="B2176" s="11" t="s">
        <v>3569</v>
      </c>
      <c r="C2176" s="11" t="s">
        <v>3569</v>
      </c>
      <c r="D2176" s="11" t="s">
        <v>64</v>
      </c>
      <c r="E2176" s="11" t="s">
        <v>3592</v>
      </c>
      <c r="F2176" s="11" t="s">
        <v>3593</v>
      </c>
      <c r="G2176" s="11" t="s">
        <v>126</v>
      </c>
      <c r="H2176" s="11" t="s">
        <v>32</v>
      </c>
    </row>
    <row r="2177" customHeight="1" spans="1:8">
      <c r="A2177" s="11">
        <f ca="1">ROWS(【河南省交通运输厅】:A2177)-1</f>
        <v>53</v>
      </c>
      <c r="B2177" s="11" t="s">
        <v>3569</v>
      </c>
      <c r="C2177" s="11" t="s">
        <v>3569</v>
      </c>
      <c r="D2177" s="11" t="s">
        <v>64</v>
      </c>
      <c r="E2177" s="11" t="s">
        <v>3594</v>
      </c>
      <c r="F2177" s="11" t="s">
        <v>3595</v>
      </c>
      <c r="G2177" s="11" t="s">
        <v>126</v>
      </c>
      <c r="H2177" s="11" t="s">
        <v>32</v>
      </c>
    </row>
    <row r="2178" customHeight="1" spans="1:8">
      <c r="A2178" s="11">
        <f ca="1">ROWS(【河南省交通运输厅】:A2178)-1</f>
        <v>54</v>
      </c>
      <c r="B2178" s="11" t="s">
        <v>3569</v>
      </c>
      <c r="C2178" s="11" t="s">
        <v>3569</v>
      </c>
      <c r="D2178" s="11" t="s">
        <v>64</v>
      </c>
      <c r="E2178" s="11" t="s">
        <v>3596</v>
      </c>
      <c r="F2178" s="11" t="s">
        <v>3597</v>
      </c>
      <c r="G2178" s="11" t="s">
        <v>126</v>
      </c>
      <c r="H2178" s="11" t="s">
        <v>32</v>
      </c>
    </row>
    <row r="2179" customHeight="1" spans="1:8">
      <c r="A2179" s="11">
        <f ca="1">ROWS(【河南省交通运输厅】:A2179)-1</f>
        <v>55</v>
      </c>
      <c r="B2179" s="11" t="s">
        <v>3569</v>
      </c>
      <c r="C2179" s="11" t="s">
        <v>3569</v>
      </c>
      <c r="D2179" s="11" t="s">
        <v>64</v>
      </c>
      <c r="E2179" s="11" t="s">
        <v>3598</v>
      </c>
      <c r="F2179" s="11" t="s">
        <v>3599</v>
      </c>
      <c r="G2179" s="11" t="s">
        <v>126</v>
      </c>
      <c r="H2179" s="11" t="s">
        <v>32</v>
      </c>
    </row>
    <row r="2180" hidden="1" customHeight="1" spans="1:8">
      <c r="A2180" s="11">
        <f ca="1">ROWS(【河南省交通运输厅】:A2180)-1</f>
        <v>56</v>
      </c>
      <c r="B2180" s="11" t="s">
        <v>3569</v>
      </c>
      <c r="C2180" s="11" t="s">
        <v>3569</v>
      </c>
      <c r="D2180" s="11" t="s">
        <v>64</v>
      </c>
      <c r="E2180" s="11" t="s">
        <v>3570</v>
      </c>
      <c r="F2180" s="11" t="s">
        <v>3600</v>
      </c>
      <c r="G2180" s="11" t="s">
        <v>67</v>
      </c>
      <c r="H2180" s="11" t="s">
        <v>32</v>
      </c>
    </row>
    <row r="2181" hidden="1" customHeight="1" spans="1:8">
      <c r="A2181" s="11">
        <f ca="1">ROWS(【河南省交通运输厅】:A2181)-1</f>
        <v>57</v>
      </c>
      <c r="B2181" s="11" t="s">
        <v>3569</v>
      </c>
      <c r="C2181" s="11" t="s">
        <v>3569</v>
      </c>
      <c r="D2181" s="11" t="s">
        <v>64</v>
      </c>
      <c r="E2181" s="11" t="s">
        <v>3572</v>
      </c>
      <c r="F2181" s="11" t="s">
        <v>3601</v>
      </c>
      <c r="G2181" s="11" t="s">
        <v>67</v>
      </c>
      <c r="H2181" s="11" t="s">
        <v>32</v>
      </c>
    </row>
    <row r="2182" hidden="1" customHeight="1" spans="1:8">
      <c r="A2182" s="11">
        <f ca="1">ROWS(【河南省交通运输厅】:A2182)-1</f>
        <v>58</v>
      </c>
      <c r="B2182" s="11" t="s">
        <v>3569</v>
      </c>
      <c r="C2182" s="11" t="s">
        <v>3569</v>
      </c>
      <c r="D2182" s="11" t="s">
        <v>64</v>
      </c>
      <c r="E2182" s="11" t="s">
        <v>3574</v>
      </c>
      <c r="F2182" s="11" t="s">
        <v>3602</v>
      </c>
      <c r="G2182" s="11" t="s">
        <v>67</v>
      </c>
      <c r="H2182" s="11" t="s">
        <v>32</v>
      </c>
    </row>
    <row r="2183" hidden="1" customHeight="1" spans="1:8">
      <c r="A2183" s="11">
        <f ca="1">ROWS(【河南省交通运输厅】:A2183)-1</f>
        <v>59</v>
      </c>
      <c r="B2183" s="11" t="s">
        <v>3569</v>
      </c>
      <c r="C2183" s="11" t="s">
        <v>3569</v>
      </c>
      <c r="D2183" s="11" t="s">
        <v>64</v>
      </c>
      <c r="E2183" s="11" t="s">
        <v>3576</v>
      </c>
      <c r="F2183" s="11" t="s">
        <v>3603</v>
      </c>
      <c r="G2183" s="11" t="s">
        <v>67</v>
      </c>
      <c r="H2183" s="11" t="s">
        <v>32</v>
      </c>
    </row>
    <row r="2184" hidden="1" customHeight="1" spans="1:8">
      <c r="A2184" s="11">
        <f ca="1">ROWS(【河南省交通运输厅】:A2184)-1</f>
        <v>60</v>
      </c>
      <c r="B2184" s="11" t="s">
        <v>3569</v>
      </c>
      <c r="C2184" s="11" t="s">
        <v>3569</v>
      </c>
      <c r="D2184" s="11" t="s">
        <v>64</v>
      </c>
      <c r="E2184" s="11" t="s">
        <v>3578</v>
      </c>
      <c r="F2184" s="11" t="s">
        <v>3604</v>
      </c>
      <c r="G2184" s="11" t="s">
        <v>67</v>
      </c>
      <c r="H2184" s="11" t="s">
        <v>32</v>
      </c>
    </row>
    <row r="2185" hidden="1" customHeight="1" spans="1:8">
      <c r="A2185" s="11">
        <f ca="1">ROWS(【河南省交通运输厅】:A2185)-1</f>
        <v>61</v>
      </c>
      <c r="B2185" s="11" t="s">
        <v>3569</v>
      </c>
      <c r="C2185" s="11" t="s">
        <v>3569</v>
      </c>
      <c r="D2185" s="11" t="s">
        <v>64</v>
      </c>
      <c r="E2185" s="11" t="s">
        <v>3580</v>
      </c>
      <c r="F2185" s="11" t="s">
        <v>3605</v>
      </c>
      <c r="G2185" s="11" t="s">
        <v>67</v>
      </c>
      <c r="H2185" s="11" t="s">
        <v>32</v>
      </c>
    </row>
    <row r="2186" hidden="1" customHeight="1" spans="1:8">
      <c r="A2186" s="11">
        <f ca="1">ROWS(【河南省交通运输厅】:A2186)-1</f>
        <v>62</v>
      </c>
      <c r="B2186" s="11" t="s">
        <v>3569</v>
      </c>
      <c r="C2186" s="11" t="s">
        <v>3569</v>
      </c>
      <c r="D2186" s="11" t="s">
        <v>64</v>
      </c>
      <c r="E2186" s="11" t="s">
        <v>3582</v>
      </c>
      <c r="F2186" s="11" t="s">
        <v>3606</v>
      </c>
      <c r="G2186" s="11" t="s">
        <v>67</v>
      </c>
      <c r="H2186" s="11" t="s">
        <v>32</v>
      </c>
    </row>
    <row r="2187" hidden="1" customHeight="1" spans="1:8">
      <c r="A2187" s="11">
        <f ca="1">ROWS(【河南省交通运输厅】:A2187)-1</f>
        <v>63</v>
      </c>
      <c r="B2187" s="11" t="s">
        <v>3569</v>
      </c>
      <c r="C2187" s="11" t="s">
        <v>3569</v>
      </c>
      <c r="D2187" s="11" t="s">
        <v>64</v>
      </c>
      <c r="E2187" s="11" t="s">
        <v>3584</v>
      </c>
      <c r="F2187" s="11" t="s">
        <v>3607</v>
      </c>
      <c r="G2187" s="11" t="s">
        <v>67</v>
      </c>
      <c r="H2187" s="11" t="s">
        <v>32</v>
      </c>
    </row>
    <row r="2188" hidden="1" customHeight="1" spans="1:8">
      <c r="A2188" s="11">
        <f ca="1">ROWS(【河南省交通运输厅】:A2188)-1</f>
        <v>64</v>
      </c>
      <c r="B2188" s="11" t="s">
        <v>3569</v>
      </c>
      <c r="C2188" s="11" t="s">
        <v>3569</v>
      </c>
      <c r="D2188" s="11" t="s">
        <v>64</v>
      </c>
      <c r="E2188" s="11" t="s">
        <v>3586</v>
      </c>
      <c r="F2188" s="11" t="s">
        <v>3608</v>
      </c>
      <c r="G2188" s="11" t="s">
        <v>67</v>
      </c>
      <c r="H2188" s="11" t="s">
        <v>32</v>
      </c>
    </row>
    <row r="2189" hidden="1" customHeight="1" spans="1:8">
      <c r="A2189" s="11">
        <f ca="1">ROWS(【河南省交通运输厅】:A2189)-1</f>
        <v>65</v>
      </c>
      <c r="B2189" s="11" t="s">
        <v>3569</v>
      </c>
      <c r="C2189" s="11" t="s">
        <v>3569</v>
      </c>
      <c r="D2189" s="11" t="s">
        <v>64</v>
      </c>
      <c r="E2189" s="11" t="s">
        <v>3588</v>
      </c>
      <c r="F2189" s="11" t="s">
        <v>3609</v>
      </c>
      <c r="G2189" s="11" t="s">
        <v>67</v>
      </c>
      <c r="H2189" s="11" t="s">
        <v>32</v>
      </c>
    </row>
    <row r="2190" customHeight="1" spans="1:8">
      <c r="A2190" s="11">
        <f ca="1">ROWS(【河南省交通运输厅】:A2190)-1</f>
        <v>66</v>
      </c>
      <c r="B2190" s="11" t="s">
        <v>3610</v>
      </c>
      <c r="C2190" s="11" t="s">
        <v>3610</v>
      </c>
      <c r="D2190" s="11" t="s">
        <v>64</v>
      </c>
      <c r="E2190" s="11" t="s">
        <v>3611</v>
      </c>
      <c r="F2190" s="11" t="s">
        <v>3612</v>
      </c>
      <c r="G2190" s="11" t="s">
        <v>126</v>
      </c>
      <c r="H2190" s="11" t="s">
        <v>32</v>
      </c>
    </row>
    <row r="2191" customHeight="1" spans="1:8">
      <c r="A2191" s="11">
        <f ca="1">ROWS(【河南省交通运输厅】:A2191)-1</f>
        <v>67</v>
      </c>
      <c r="B2191" s="11" t="s">
        <v>3610</v>
      </c>
      <c r="C2191" s="11" t="s">
        <v>3610</v>
      </c>
      <c r="D2191" s="11" t="s">
        <v>64</v>
      </c>
      <c r="E2191" s="11" t="s">
        <v>3613</v>
      </c>
      <c r="F2191" s="11" t="s">
        <v>3614</v>
      </c>
      <c r="G2191" s="11" t="s">
        <v>126</v>
      </c>
      <c r="H2191" s="11" t="s">
        <v>32</v>
      </c>
    </row>
    <row r="2192" hidden="1" customHeight="1" spans="1:8">
      <c r="A2192" s="11">
        <f ca="1">ROWS(【河南省交通运输厅】:A2192)-1</f>
        <v>68</v>
      </c>
      <c r="B2192" s="11" t="s">
        <v>3610</v>
      </c>
      <c r="C2192" s="11" t="s">
        <v>3610</v>
      </c>
      <c r="D2192" s="11" t="s">
        <v>64</v>
      </c>
      <c r="E2192" s="11" t="s">
        <v>3615</v>
      </c>
      <c r="F2192" s="11" t="s">
        <v>3616</v>
      </c>
      <c r="G2192" s="11" t="s">
        <v>67</v>
      </c>
      <c r="H2192" s="11" t="s">
        <v>32</v>
      </c>
    </row>
    <row r="2193" hidden="1" customHeight="1" spans="1:8">
      <c r="A2193" s="11">
        <f ca="1">ROWS(【河南省交通运输厅】:A2193)-1</f>
        <v>69</v>
      </c>
      <c r="B2193" s="11" t="s">
        <v>3610</v>
      </c>
      <c r="C2193" s="11" t="s">
        <v>3610</v>
      </c>
      <c r="D2193" s="11" t="s">
        <v>64</v>
      </c>
      <c r="E2193" s="11" t="s">
        <v>3617</v>
      </c>
      <c r="F2193" s="11" t="s">
        <v>3618</v>
      </c>
      <c r="G2193" s="11" t="s">
        <v>67</v>
      </c>
      <c r="H2193" s="11" t="s">
        <v>32</v>
      </c>
    </row>
    <row r="2194" customHeight="1" spans="1:8">
      <c r="A2194" s="11">
        <f ca="1">ROWS(【河南省交通运输厅】:A2194)-1</f>
        <v>70</v>
      </c>
      <c r="B2194" s="11" t="s">
        <v>3619</v>
      </c>
      <c r="C2194" s="11" t="s">
        <v>3619</v>
      </c>
      <c r="D2194" s="11" t="s">
        <v>64</v>
      </c>
      <c r="E2194" s="11" t="s">
        <v>3620</v>
      </c>
      <c r="F2194" s="11" t="s">
        <v>3621</v>
      </c>
      <c r="G2194" s="11" t="s">
        <v>126</v>
      </c>
      <c r="H2194" s="11" t="s">
        <v>32</v>
      </c>
    </row>
    <row r="2195" hidden="1" customHeight="1" spans="1:8">
      <c r="A2195" s="11">
        <f ca="1">ROWS(【河南省交通运输厅】:A2195)-1</f>
        <v>71</v>
      </c>
      <c r="B2195" s="11" t="s">
        <v>3619</v>
      </c>
      <c r="C2195" s="11" t="s">
        <v>3619</v>
      </c>
      <c r="D2195" s="11" t="s">
        <v>64</v>
      </c>
      <c r="E2195" s="11" t="s">
        <v>3622</v>
      </c>
      <c r="F2195" s="11" t="s">
        <v>3623</v>
      </c>
      <c r="G2195" s="11" t="s">
        <v>67</v>
      </c>
      <c r="H2195" s="11" t="s">
        <v>32</v>
      </c>
    </row>
    <row r="2196" customHeight="1" spans="1:8">
      <c r="A2196" s="11">
        <f ca="1">ROWS(【河南省交通运输厅】:A2196)-1</f>
        <v>72</v>
      </c>
      <c r="B2196" s="11" t="s">
        <v>3619</v>
      </c>
      <c r="C2196" s="11" t="s">
        <v>3619</v>
      </c>
      <c r="D2196" s="11" t="s">
        <v>64</v>
      </c>
      <c r="E2196" s="11" t="s">
        <v>3624</v>
      </c>
      <c r="F2196" s="11" t="s">
        <v>3625</v>
      </c>
      <c r="G2196" s="11" t="s">
        <v>823</v>
      </c>
      <c r="H2196" s="11" t="s">
        <v>32</v>
      </c>
    </row>
    <row r="2197" hidden="1" customHeight="1" spans="1:8">
      <c r="A2197" s="11">
        <f ca="1">ROWS(【河南省交通运输厅】:A2197)-1</f>
        <v>73</v>
      </c>
      <c r="B2197" s="11" t="s">
        <v>3619</v>
      </c>
      <c r="C2197" s="11" t="s">
        <v>3619</v>
      </c>
      <c r="D2197" s="11" t="s">
        <v>64</v>
      </c>
      <c r="E2197" s="11" t="s">
        <v>3622</v>
      </c>
      <c r="F2197" s="11" t="s">
        <v>3626</v>
      </c>
      <c r="G2197" s="11" t="s">
        <v>67</v>
      </c>
      <c r="H2197" s="11" t="s">
        <v>32</v>
      </c>
    </row>
    <row r="2198" customHeight="1" spans="1:8">
      <c r="A2198" s="11">
        <f ca="1">ROWS(【河南省交通运输厅】:A2198)-1</f>
        <v>74</v>
      </c>
      <c r="B2198" s="11" t="s">
        <v>3627</v>
      </c>
      <c r="C2198" s="11" t="s">
        <v>3627</v>
      </c>
      <c r="D2198" s="11" t="s">
        <v>64</v>
      </c>
      <c r="E2198" s="11" t="s">
        <v>3628</v>
      </c>
      <c r="F2198" s="11" t="s">
        <v>3629</v>
      </c>
      <c r="G2198" s="11" t="s">
        <v>823</v>
      </c>
      <c r="H2198" s="11" t="s">
        <v>32</v>
      </c>
    </row>
    <row r="2199" hidden="1" customHeight="1" spans="1:8">
      <c r="A2199" s="11">
        <f ca="1">ROWS(【河南省交通运输厅】:A2199)-1</f>
        <v>75</v>
      </c>
      <c r="B2199" s="11" t="s">
        <v>3627</v>
      </c>
      <c r="C2199" s="11" t="s">
        <v>3627</v>
      </c>
      <c r="D2199" s="11" t="s">
        <v>64</v>
      </c>
      <c r="E2199" s="11" t="s">
        <v>3630</v>
      </c>
      <c r="F2199" s="11" t="s">
        <v>3631</v>
      </c>
      <c r="G2199" s="11" t="s">
        <v>67</v>
      </c>
      <c r="H2199" s="11" t="s">
        <v>32</v>
      </c>
    </row>
    <row r="2200" customHeight="1" spans="1:8">
      <c r="A2200" s="11">
        <f ca="1">ROWS(【河南省交通运输厅】:A2200)-1</f>
        <v>76</v>
      </c>
      <c r="B2200" s="11" t="s">
        <v>3632</v>
      </c>
      <c r="C2200" s="11" t="s">
        <v>3632</v>
      </c>
      <c r="D2200" s="11" t="s">
        <v>64</v>
      </c>
      <c r="E2200" s="11" t="s">
        <v>3633</v>
      </c>
      <c r="F2200" s="11" t="s">
        <v>3632</v>
      </c>
      <c r="G2200" s="11" t="s">
        <v>89</v>
      </c>
      <c r="H2200" s="11" t="s">
        <v>32</v>
      </c>
    </row>
    <row r="2201" hidden="1" customHeight="1" spans="1:8">
      <c r="A2201" s="11">
        <f ca="1">ROWS(【河南省交通运输厅】:A2201)-1</f>
        <v>77</v>
      </c>
      <c r="B2201" s="11" t="s">
        <v>3634</v>
      </c>
      <c r="C2201" s="11" t="s">
        <v>3634</v>
      </c>
      <c r="D2201" s="11" t="s">
        <v>64</v>
      </c>
      <c r="E2201" s="11" t="s">
        <v>3635</v>
      </c>
      <c r="F2201" s="11" t="s">
        <v>3636</v>
      </c>
      <c r="G2201" s="11" t="s">
        <v>67</v>
      </c>
      <c r="H2201" s="11" t="s">
        <v>32</v>
      </c>
    </row>
    <row r="2202" hidden="1" customHeight="1" spans="1:8">
      <c r="A2202" s="11">
        <f ca="1">ROWS(【河南省交通运输厅】:A2202)-1</f>
        <v>78</v>
      </c>
      <c r="B2202" s="11" t="s">
        <v>3634</v>
      </c>
      <c r="C2202" s="11" t="s">
        <v>3634</v>
      </c>
      <c r="D2202" s="11" t="s">
        <v>64</v>
      </c>
      <c r="E2202" s="11" t="s">
        <v>3637</v>
      </c>
      <c r="F2202" s="11" t="s">
        <v>3638</v>
      </c>
      <c r="G2202" s="11" t="s">
        <v>67</v>
      </c>
      <c r="H2202" s="11" t="s">
        <v>32</v>
      </c>
    </row>
    <row r="2203" hidden="1" customHeight="1" spans="1:8">
      <c r="A2203" s="11">
        <f ca="1">ROWS(【河南省交通运输厅】:A2203)-1</f>
        <v>79</v>
      </c>
      <c r="B2203" s="11" t="s">
        <v>3634</v>
      </c>
      <c r="C2203" s="11" t="s">
        <v>3634</v>
      </c>
      <c r="D2203" s="11" t="s">
        <v>64</v>
      </c>
      <c r="E2203" s="11" t="s">
        <v>3639</v>
      </c>
      <c r="F2203" s="11" t="s">
        <v>3640</v>
      </c>
      <c r="G2203" s="11" t="s">
        <v>67</v>
      </c>
      <c r="H2203" s="11" t="s">
        <v>32</v>
      </c>
    </row>
    <row r="2204" hidden="1" customHeight="1" spans="1:8">
      <c r="A2204" s="11">
        <f ca="1">ROWS(【河南省交通运输厅】:A2204)-1</f>
        <v>80</v>
      </c>
      <c r="B2204" s="11" t="s">
        <v>3634</v>
      </c>
      <c r="C2204" s="11" t="s">
        <v>3634</v>
      </c>
      <c r="D2204" s="11" t="s">
        <v>64</v>
      </c>
      <c r="E2204" s="11" t="s">
        <v>3641</v>
      </c>
      <c r="F2204" s="11" t="s">
        <v>3642</v>
      </c>
      <c r="G2204" s="11" t="s">
        <v>67</v>
      </c>
      <c r="H2204" s="11" t="s">
        <v>32</v>
      </c>
    </row>
    <row r="2205" hidden="1" customHeight="1" spans="1:8">
      <c r="A2205" s="11">
        <f ca="1">ROWS(【河南省交通运输厅】:A2205)-1</f>
        <v>81</v>
      </c>
      <c r="B2205" s="11" t="s">
        <v>3634</v>
      </c>
      <c r="C2205" s="11" t="s">
        <v>3634</v>
      </c>
      <c r="D2205" s="11" t="s">
        <v>64</v>
      </c>
      <c r="E2205" s="11" t="s">
        <v>3643</v>
      </c>
      <c r="F2205" s="11" t="s">
        <v>3644</v>
      </c>
      <c r="G2205" s="11" t="s">
        <v>67</v>
      </c>
      <c r="H2205" s="11" t="s">
        <v>32</v>
      </c>
    </row>
    <row r="2206" hidden="1" customHeight="1" spans="1:8">
      <c r="A2206" s="11">
        <f ca="1">ROWS(【河南省交通运输厅】:A2206)-1</f>
        <v>82</v>
      </c>
      <c r="B2206" s="11" t="s">
        <v>3634</v>
      </c>
      <c r="C2206" s="11" t="s">
        <v>3634</v>
      </c>
      <c r="D2206" s="11" t="s">
        <v>64</v>
      </c>
      <c r="E2206" s="11" t="s">
        <v>3645</v>
      </c>
      <c r="F2206" s="11" t="s">
        <v>3646</v>
      </c>
      <c r="G2206" s="11" t="s">
        <v>67</v>
      </c>
      <c r="H2206" s="11" t="s">
        <v>32</v>
      </c>
    </row>
    <row r="2207" hidden="1" customHeight="1" spans="1:8">
      <c r="A2207" s="11">
        <f ca="1">ROWS(【河南省交通运输厅】:A2207)-1</f>
        <v>83</v>
      </c>
      <c r="B2207" s="11" t="s">
        <v>3634</v>
      </c>
      <c r="C2207" s="11" t="s">
        <v>3634</v>
      </c>
      <c r="D2207" s="11" t="s">
        <v>64</v>
      </c>
      <c r="E2207" s="11" t="s">
        <v>3647</v>
      </c>
      <c r="F2207" s="11" t="s">
        <v>3648</v>
      </c>
      <c r="G2207" s="11" t="s">
        <v>67</v>
      </c>
      <c r="H2207" s="11" t="s">
        <v>32</v>
      </c>
    </row>
    <row r="2208" hidden="1" customHeight="1" spans="1:8">
      <c r="A2208" s="11">
        <f ca="1">ROWS(【河南省交通运输厅】:A2208)-1</f>
        <v>84</v>
      </c>
      <c r="B2208" s="11" t="s">
        <v>3634</v>
      </c>
      <c r="C2208" s="11" t="s">
        <v>3634</v>
      </c>
      <c r="D2208" s="11" t="s">
        <v>64</v>
      </c>
      <c r="E2208" s="11" t="s">
        <v>3649</v>
      </c>
      <c r="F2208" s="11" t="s">
        <v>3650</v>
      </c>
      <c r="G2208" s="11" t="s">
        <v>67</v>
      </c>
      <c r="H2208" s="11" t="s">
        <v>32</v>
      </c>
    </row>
    <row r="2209" hidden="1" customHeight="1" spans="1:8">
      <c r="A2209" s="11">
        <f ca="1">ROWS(【河南省交通运输厅】:A2209)-1</f>
        <v>85</v>
      </c>
      <c r="B2209" s="11" t="s">
        <v>3634</v>
      </c>
      <c r="C2209" s="11" t="s">
        <v>3634</v>
      </c>
      <c r="D2209" s="11" t="s">
        <v>64</v>
      </c>
      <c r="E2209" s="11" t="s">
        <v>3651</v>
      </c>
      <c r="F2209" s="11" t="s">
        <v>3652</v>
      </c>
      <c r="G2209" s="11" t="s">
        <v>67</v>
      </c>
      <c r="H2209" s="11" t="s">
        <v>32</v>
      </c>
    </row>
    <row r="2210" hidden="1" customHeight="1" spans="1:8">
      <c r="A2210" s="11">
        <f ca="1">ROWS(【河南省交通运输厅】:A2210)-1</f>
        <v>86</v>
      </c>
      <c r="B2210" s="11" t="s">
        <v>3634</v>
      </c>
      <c r="C2210" s="11" t="s">
        <v>3634</v>
      </c>
      <c r="D2210" s="11" t="s">
        <v>64</v>
      </c>
      <c r="E2210" s="11" t="s">
        <v>3653</v>
      </c>
      <c r="F2210" s="11" t="s">
        <v>3654</v>
      </c>
      <c r="G2210" s="11" t="s">
        <v>67</v>
      </c>
      <c r="H2210" s="11" t="s">
        <v>32</v>
      </c>
    </row>
    <row r="2211" hidden="1" customHeight="1" spans="1:8">
      <c r="A2211" s="11">
        <f ca="1">ROWS(【河南省交通运输厅】:A2211)-1</f>
        <v>87</v>
      </c>
      <c r="B2211" s="11" t="s">
        <v>3634</v>
      </c>
      <c r="C2211" s="11" t="s">
        <v>3634</v>
      </c>
      <c r="D2211" s="11" t="s">
        <v>64</v>
      </c>
      <c r="E2211" s="11" t="s">
        <v>3655</v>
      </c>
      <c r="F2211" s="11" t="s">
        <v>3656</v>
      </c>
      <c r="G2211" s="11" t="s">
        <v>67</v>
      </c>
      <c r="H2211" s="11" t="s">
        <v>32</v>
      </c>
    </row>
    <row r="2212" hidden="1" customHeight="1" spans="1:8">
      <c r="A2212" s="11">
        <f ca="1">ROWS(【河南省交通运输厅】:A2212)-1</f>
        <v>88</v>
      </c>
      <c r="B2212" s="11" t="s">
        <v>3634</v>
      </c>
      <c r="C2212" s="11" t="s">
        <v>3634</v>
      </c>
      <c r="D2212" s="11" t="s">
        <v>64</v>
      </c>
      <c r="E2212" s="11" t="s">
        <v>3657</v>
      </c>
      <c r="F2212" s="11" t="s">
        <v>3658</v>
      </c>
      <c r="G2212" s="11" t="s">
        <v>67</v>
      </c>
      <c r="H2212" s="11" t="s">
        <v>32</v>
      </c>
    </row>
    <row r="2213" hidden="1" customHeight="1" spans="1:8">
      <c r="A2213" s="11">
        <f ca="1">ROWS(【河南省交通运输厅】:A2213)-1</f>
        <v>89</v>
      </c>
      <c r="B2213" s="11" t="s">
        <v>3634</v>
      </c>
      <c r="C2213" s="11" t="s">
        <v>3634</v>
      </c>
      <c r="D2213" s="11" t="s">
        <v>64</v>
      </c>
      <c r="E2213" s="11" t="s">
        <v>3635</v>
      </c>
      <c r="F2213" s="11" t="s">
        <v>3659</v>
      </c>
      <c r="G2213" s="11" t="s">
        <v>67</v>
      </c>
      <c r="H2213" s="11" t="s">
        <v>32</v>
      </c>
    </row>
    <row r="2214" hidden="1" customHeight="1" spans="1:8">
      <c r="A2214" s="11">
        <f ca="1">ROWS(【河南省交通运输厅】:A2214)-1</f>
        <v>90</v>
      </c>
      <c r="B2214" s="11" t="s">
        <v>3634</v>
      </c>
      <c r="C2214" s="11" t="s">
        <v>3634</v>
      </c>
      <c r="D2214" s="11" t="s">
        <v>64</v>
      </c>
      <c r="E2214" s="11" t="s">
        <v>3637</v>
      </c>
      <c r="F2214" s="11" t="s">
        <v>3660</v>
      </c>
      <c r="G2214" s="11" t="s">
        <v>67</v>
      </c>
      <c r="H2214" s="11" t="s">
        <v>32</v>
      </c>
    </row>
    <row r="2215" hidden="1" customHeight="1" spans="1:8">
      <c r="A2215" s="11">
        <f ca="1">ROWS(【河南省交通运输厅】:A2215)-1</f>
        <v>91</v>
      </c>
      <c r="B2215" s="11" t="s">
        <v>3634</v>
      </c>
      <c r="C2215" s="11" t="s">
        <v>3634</v>
      </c>
      <c r="D2215" s="11" t="s">
        <v>64</v>
      </c>
      <c r="E2215" s="11" t="s">
        <v>3639</v>
      </c>
      <c r="F2215" s="11" t="s">
        <v>3661</v>
      </c>
      <c r="G2215" s="11" t="s">
        <v>67</v>
      </c>
      <c r="H2215" s="11" t="s">
        <v>32</v>
      </c>
    </row>
    <row r="2216" hidden="1" customHeight="1" spans="1:8">
      <c r="A2216" s="11">
        <f ca="1">ROWS(【河南省交通运输厅】:A2216)-1</f>
        <v>92</v>
      </c>
      <c r="B2216" s="11" t="s">
        <v>3634</v>
      </c>
      <c r="C2216" s="11" t="s">
        <v>3634</v>
      </c>
      <c r="D2216" s="11" t="s">
        <v>64</v>
      </c>
      <c r="E2216" s="11" t="s">
        <v>3641</v>
      </c>
      <c r="F2216" s="11" t="s">
        <v>3662</v>
      </c>
      <c r="G2216" s="11" t="s">
        <v>67</v>
      </c>
      <c r="H2216" s="11" t="s">
        <v>32</v>
      </c>
    </row>
    <row r="2217" hidden="1" customHeight="1" spans="1:8">
      <c r="A2217" s="11">
        <f ca="1">ROWS(【河南省交通运输厅】:A2217)-1</f>
        <v>93</v>
      </c>
      <c r="B2217" s="11" t="s">
        <v>3634</v>
      </c>
      <c r="C2217" s="11" t="s">
        <v>3634</v>
      </c>
      <c r="D2217" s="11" t="s">
        <v>64</v>
      </c>
      <c r="E2217" s="11" t="s">
        <v>3643</v>
      </c>
      <c r="F2217" s="11" t="s">
        <v>3663</v>
      </c>
      <c r="G2217" s="11" t="s">
        <v>67</v>
      </c>
      <c r="H2217" s="11" t="s">
        <v>32</v>
      </c>
    </row>
    <row r="2218" hidden="1" customHeight="1" spans="1:8">
      <c r="A2218" s="11">
        <f ca="1">ROWS(【河南省交通运输厅】:A2218)-1</f>
        <v>94</v>
      </c>
      <c r="B2218" s="11" t="s">
        <v>3634</v>
      </c>
      <c r="C2218" s="11" t="s">
        <v>3634</v>
      </c>
      <c r="D2218" s="11" t="s">
        <v>64</v>
      </c>
      <c r="E2218" s="11" t="s">
        <v>3645</v>
      </c>
      <c r="F2218" s="11" t="s">
        <v>3664</v>
      </c>
      <c r="G2218" s="11" t="s">
        <v>67</v>
      </c>
      <c r="H2218" s="11" t="s">
        <v>32</v>
      </c>
    </row>
    <row r="2219" customHeight="1" spans="1:8">
      <c r="A2219" s="11">
        <f ca="1">ROWS(【河南省交通运输厅】:A2219)-1</f>
        <v>95</v>
      </c>
      <c r="B2219" s="11" t="s">
        <v>3665</v>
      </c>
      <c r="C2219" s="11" t="s">
        <v>3665</v>
      </c>
      <c r="D2219" s="11" t="s">
        <v>64</v>
      </c>
      <c r="E2219" s="11" t="s">
        <v>3666</v>
      </c>
      <c r="F2219" s="11" t="s">
        <v>3667</v>
      </c>
      <c r="G2219" s="11" t="s">
        <v>487</v>
      </c>
      <c r="H2219" s="11" t="s">
        <v>32</v>
      </c>
    </row>
    <row r="2220" customHeight="1" spans="1:8">
      <c r="A2220" s="11">
        <f ca="1">ROWS(【河南省交通运输厅】:A2220)-1</f>
        <v>96</v>
      </c>
      <c r="B2220" s="11" t="s">
        <v>3665</v>
      </c>
      <c r="C2220" s="11" t="s">
        <v>3665</v>
      </c>
      <c r="D2220" s="11" t="s">
        <v>64</v>
      </c>
      <c r="E2220" s="11" t="s">
        <v>3666</v>
      </c>
      <c r="F2220" s="11" t="s">
        <v>3668</v>
      </c>
      <c r="G2220" s="11" t="s">
        <v>3669</v>
      </c>
      <c r="H2220" s="11" t="s">
        <v>32</v>
      </c>
    </row>
    <row r="2221" customHeight="1" spans="1:8">
      <c r="A2221" s="11">
        <f ca="1">ROWS(【河南省交通运输厅】:A2221)-1</f>
        <v>97</v>
      </c>
      <c r="B2221" s="11" t="s">
        <v>3665</v>
      </c>
      <c r="C2221" s="11" t="s">
        <v>3665</v>
      </c>
      <c r="D2221" s="11" t="s">
        <v>64</v>
      </c>
      <c r="E2221" s="11" t="s">
        <v>3666</v>
      </c>
      <c r="F2221" s="11" t="s">
        <v>3670</v>
      </c>
      <c r="G2221" s="11" t="s">
        <v>3669</v>
      </c>
      <c r="H2221" s="11" t="s">
        <v>32</v>
      </c>
    </row>
    <row r="2222" customHeight="1" spans="1:8">
      <c r="A2222" s="11">
        <f ca="1">ROWS(【河南省交通运输厅】:A2222)-1</f>
        <v>98</v>
      </c>
      <c r="B2222" s="11" t="s">
        <v>3671</v>
      </c>
      <c r="C2222" s="11" t="s">
        <v>3671</v>
      </c>
      <c r="D2222" s="11" t="s">
        <v>64</v>
      </c>
      <c r="E2222" s="11" t="s">
        <v>3672</v>
      </c>
      <c r="F2222" s="11" t="s">
        <v>3673</v>
      </c>
      <c r="G2222" s="11" t="s">
        <v>300</v>
      </c>
      <c r="H2222" s="11" t="s">
        <v>32</v>
      </c>
    </row>
    <row r="2223" customHeight="1" spans="1:8">
      <c r="A2223" s="11">
        <f ca="1">ROWS(【河南省交通运输厅】:A2223)-1</f>
        <v>99</v>
      </c>
      <c r="B2223" s="11" t="s">
        <v>3671</v>
      </c>
      <c r="C2223" s="11" t="s">
        <v>3671</v>
      </c>
      <c r="D2223" s="11" t="s">
        <v>64</v>
      </c>
      <c r="E2223" s="11" t="s">
        <v>3674</v>
      </c>
      <c r="F2223" s="11" t="s">
        <v>3675</v>
      </c>
      <c r="G2223" s="11" t="s">
        <v>300</v>
      </c>
      <c r="H2223" s="11" t="s">
        <v>32</v>
      </c>
    </row>
    <row r="2224" customHeight="1" spans="1:8">
      <c r="A2224" s="11">
        <f ca="1">ROWS(【河南省交通运输厅】:A2224)-1</f>
        <v>100</v>
      </c>
      <c r="B2224" s="11" t="s">
        <v>3671</v>
      </c>
      <c r="C2224" s="11" t="s">
        <v>3671</v>
      </c>
      <c r="D2224" s="11" t="s">
        <v>64</v>
      </c>
      <c r="E2224" s="11" t="s">
        <v>3676</v>
      </c>
      <c r="F2224" s="11" t="s">
        <v>3677</v>
      </c>
      <c r="G2224" s="11" t="s">
        <v>300</v>
      </c>
      <c r="H2224" s="11" t="s">
        <v>32</v>
      </c>
    </row>
    <row r="2225" customHeight="1" spans="1:8">
      <c r="A2225" s="11">
        <f ca="1">ROWS(【河南省交通运输厅】:A2225)-1</f>
        <v>101</v>
      </c>
      <c r="B2225" s="11" t="s">
        <v>3678</v>
      </c>
      <c r="C2225" s="11" t="s">
        <v>3678</v>
      </c>
      <c r="D2225" s="11" t="s">
        <v>64</v>
      </c>
      <c r="E2225" s="11" t="s">
        <v>3679</v>
      </c>
      <c r="F2225" s="11" t="s">
        <v>3680</v>
      </c>
      <c r="G2225" s="11" t="s">
        <v>78</v>
      </c>
      <c r="H2225" s="11" t="s">
        <v>32</v>
      </c>
    </row>
    <row r="2226" customHeight="1" spans="1:8">
      <c r="A2226" s="11">
        <f ca="1">ROWS(【河南省交通运输厅】:A2226)-1</f>
        <v>102</v>
      </c>
      <c r="B2226" s="11" t="s">
        <v>3678</v>
      </c>
      <c r="C2226" s="11" t="s">
        <v>3678</v>
      </c>
      <c r="D2226" s="11" t="s">
        <v>64</v>
      </c>
      <c r="E2226" s="11" t="s">
        <v>3681</v>
      </c>
      <c r="F2226" s="11" t="s">
        <v>3682</v>
      </c>
      <c r="G2226" s="11" t="s">
        <v>78</v>
      </c>
      <c r="H2226" s="11" t="s">
        <v>32</v>
      </c>
    </row>
    <row r="2227" customHeight="1" spans="1:8">
      <c r="A2227" s="11">
        <f ca="1">ROWS(【河南省交通运输厅】:A2227)-1</f>
        <v>103</v>
      </c>
      <c r="B2227" s="11" t="s">
        <v>3678</v>
      </c>
      <c r="C2227" s="11" t="s">
        <v>3678</v>
      </c>
      <c r="D2227" s="11" t="s">
        <v>64</v>
      </c>
      <c r="E2227" s="11" t="s">
        <v>3683</v>
      </c>
      <c r="F2227" s="11" t="s">
        <v>3684</v>
      </c>
      <c r="G2227" s="11" t="s">
        <v>78</v>
      </c>
      <c r="H2227" s="11" t="s">
        <v>32</v>
      </c>
    </row>
    <row r="2228" customHeight="1" spans="1:8">
      <c r="A2228" s="11">
        <f ca="1">ROWS(【河南省交通运输厅】:A2228)-1</f>
        <v>104</v>
      </c>
      <c r="B2228" s="11" t="s">
        <v>3678</v>
      </c>
      <c r="C2228" s="11" t="s">
        <v>3678</v>
      </c>
      <c r="D2228" s="11" t="s">
        <v>64</v>
      </c>
      <c r="E2228" s="11" t="s">
        <v>3685</v>
      </c>
      <c r="F2228" s="11" t="s">
        <v>3686</v>
      </c>
      <c r="G2228" s="11" t="s">
        <v>78</v>
      </c>
      <c r="H2228" s="11" t="s">
        <v>32</v>
      </c>
    </row>
    <row r="2229" customHeight="1" spans="1:8">
      <c r="A2229" s="11">
        <f ca="1">ROWS(【河南省交通运输厅】:A2229)-1</f>
        <v>105</v>
      </c>
      <c r="B2229" s="11" t="s">
        <v>3687</v>
      </c>
      <c r="C2229" s="11" t="s">
        <v>3687</v>
      </c>
      <c r="D2229" s="11" t="s">
        <v>64</v>
      </c>
      <c r="E2229" s="11" t="s">
        <v>3688</v>
      </c>
      <c r="F2229" s="11" t="s">
        <v>3689</v>
      </c>
      <c r="G2229" s="11" t="s">
        <v>300</v>
      </c>
      <c r="H2229" s="11" t="s">
        <v>32</v>
      </c>
    </row>
    <row r="2230" customHeight="1" spans="1:8">
      <c r="A2230" s="11">
        <f ca="1">ROWS(【河南省交通运输厅】:A2230)-1</f>
        <v>106</v>
      </c>
      <c r="B2230" s="11" t="s">
        <v>3687</v>
      </c>
      <c r="C2230" s="11" t="s">
        <v>3687</v>
      </c>
      <c r="D2230" s="11" t="s">
        <v>64</v>
      </c>
      <c r="E2230" s="11" t="s">
        <v>3690</v>
      </c>
      <c r="F2230" s="11" t="s">
        <v>3691</v>
      </c>
      <c r="G2230" s="11" t="s">
        <v>300</v>
      </c>
      <c r="H2230" s="11" t="s">
        <v>32</v>
      </c>
    </row>
    <row r="2231" customHeight="1" spans="1:8">
      <c r="A2231" s="11">
        <f ca="1">ROWS(【河南省交通运输厅】:A2231)-1</f>
        <v>107</v>
      </c>
      <c r="B2231" s="11" t="s">
        <v>3687</v>
      </c>
      <c r="C2231" s="11" t="s">
        <v>3687</v>
      </c>
      <c r="D2231" s="11" t="s">
        <v>64</v>
      </c>
      <c r="E2231" s="11" t="s">
        <v>3688</v>
      </c>
      <c r="F2231" s="11" t="s">
        <v>3692</v>
      </c>
      <c r="G2231" s="11" t="s">
        <v>300</v>
      </c>
      <c r="H2231" s="11" t="s">
        <v>32</v>
      </c>
    </row>
    <row r="2232" customHeight="1" spans="1:8">
      <c r="A2232" s="11">
        <f ca="1">ROWS(【河南省交通运输厅】:A2232)-1</f>
        <v>108</v>
      </c>
      <c r="B2232" s="11" t="s">
        <v>3687</v>
      </c>
      <c r="C2232" s="11" t="s">
        <v>3687</v>
      </c>
      <c r="D2232" s="11" t="s">
        <v>64</v>
      </c>
      <c r="E2232" s="11" t="s">
        <v>3688</v>
      </c>
      <c r="F2232" s="11" t="s">
        <v>3693</v>
      </c>
      <c r="G2232" s="11" t="s">
        <v>300</v>
      </c>
      <c r="H2232" s="11" t="s">
        <v>32</v>
      </c>
    </row>
    <row r="2233" customHeight="1" spans="1:8">
      <c r="A2233" s="11">
        <f ca="1">ROWS(【河南省交通运输厅】:A2233)-1</f>
        <v>109</v>
      </c>
      <c r="B2233" s="11" t="s">
        <v>3687</v>
      </c>
      <c r="C2233" s="11" t="s">
        <v>3687</v>
      </c>
      <c r="D2233" s="11" t="s">
        <v>64</v>
      </c>
      <c r="E2233" s="11" t="s">
        <v>3694</v>
      </c>
      <c r="F2233" s="11" t="s">
        <v>3695</v>
      </c>
      <c r="G2233" s="11" t="s">
        <v>300</v>
      </c>
      <c r="H2233" s="11" t="s">
        <v>32</v>
      </c>
    </row>
    <row r="2234" customHeight="1" spans="1:8">
      <c r="A2234" s="11">
        <f ca="1">ROWS(【河南省交通运输厅】:A2234)-1</f>
        <v>110</v>
      </c>
      <c r="B2234" s="11" t="s">
        <v>3687</v>
      </c>
      <c r="C2234" s="11" t="s">
        <v>3687</v>
      </c>
      <c r="D2234" s="11" t="s">
        <v>64</v>
      </c>
      <c r="E2234" s="11" t="s">
        <v>3696</v>
      </c>
      <c r="F2234" s="11" t="s">
        <v>3697</v>
      </c>
      <c r="G2234" s="11" t="s">
        <v>300</v>
      </c>
      <c r="H2234" s="11" t="s">
        <v>32</v>
      </c>
    </row>
    <row r="2235" customHeight="1" spans="1:8">
      <c r="A2235" s="11">
        <f ca="1">ROWS(【河南省交通运输厅】:A2235)-1</f>
        <v>111</v>
      </c>
      <c r="B2235" s="11" t="s">
        <v>3687</v>
      </c>
      <c r="C2235" s="11" t="s">
        <v>3687</v>
      </c>
      <c r="D2235" s="11" t="s">
        <v>64</v>
      </c>
      <c r="E2235" s="11" t="s">
        <v>3696</v>
      </c>
      <c r="F2235" s="11" t="s">
        <v>3698</v>
      </c>
      <c r="G2235" s="11" t="s">
        <v>300</v>
      </c>
      <c r="H2235" s="11" t="s">
        <v>32</v>
      </c>
    </row>
    <row r="2236" customHeight="1" spans="1:8">
      <c r="A2236" s="11">
        <f ca="1">ROWS(【河南省交通运输厅】:A2236)-1</f>
        <v>112</v>
      </c>
      <c r="B2236" s="11" t="s">
        <v>3687</v>
      </c>
      <c r="C2236" s="11" t="s">
        <v>3687</v>
      </c>
      <c r="D2236" s="11" t="s">
        <v>64</v>
      </c>
      <c r="E2236" s="11" t="s">
        <v>3696</v>
      </c>
      <c r="F2236" s="11" t="s">
        <v>3699</v>
      </c>
      <c r="G2236" s="11" t="s">
        <v>300</v>
      </c>
      <c r="H2236" s="11" t="s">
        <v>32</v>
      </c>
    </row>
    <row r="2237" customHeight="1" spans="1:8">
      <c r="A2237" s="11">
        <f ca="1">ROWS(【河南省交通运输厅】:A2237)-1</f>
        <v>113</v>
      </c>
      <c r="B2237" s="11" t="s">
        <v>3687</v>
      </c>
      <c r="C2237" s="11" t="s">
        <v>3687</v>
      </c>
      <c r="D2237" s="11" t="s">
        <v>64</v>
      </c>
      <c r="E2237" s="11" t="s">
        <v>3696</v>
      </c>
      <c r="F2237" s="11" t="s">
        <v>3700</v>
      </c>
      <c r="G2237" s="11" t="s">
        <v>300</v>
      </c>
      <c r="H2237" s="11" t="s">
        <v>32</v>
      </c>
    </row>
    <row r="2238" customHeight="1" spans="1:8">
      <c r="A2238" s="11">
        <f ca="1">ROWS(【河南省交通运输厅】:A2238)-1</f>
        <v>114</v>
      </c>
      <c r="B2238" s="11" t="s">
        <v>3687</v>
      </c>
      <c r="C2238" s="11" t="s">
        <v>3687</v>
      </c>
      <c r="D2238" s="11" t="s">
        <v>64</v>
      </c>
      <c r="E2238" s="11" t="s">
        <v>3701</v>
      </c>
      <c r="F2238" s="11" t="s">
        <v>3702</v>
      </c>
      <c r="G2238" s="11" t="s">
        <v>300</v>
      </c>
      <c r="H2238" s="11" t="s">
        <v>32</v>
      </c>
    </row>
    <row r="2239" customHeight="1" spans="1:8">
      <c r="A2239" s="11">
        <f ca="1">ROWS(【河南省交通运输厅】:A2239)-1</f>
        <v>115</v>
      </c>
      <c r="B2239" s="11" t="s">
        <v>3703</v>
      </c>
      <c r="C2239" s="11" t="s">
        <v>3703</v>
      </c>
      <c r="D2239" s="11" t="s">
        <v>64</v>
      </c>
      <c r="E2239" s="11" t="s">
        <v>3704</v>
      </c>
      <c r="F2239" s="11" t="s">
        <v>3705</v>
      </c>
      <c r="G2239" s="11" t="s">
        <v>300</v>
      </c>
      <c r="H2239" s="11" t="s">
        <v>32</v>
      </c>
    </row>
    <row r="2240" customHeight="1" spans="1:8">
      <c r="A2240" s="11">
        <f ca="1">ROWS(【河南省交通运输厅】:A2240)-1</f>
        <v>116</v>
      </c>
      <c r="B2240" s="11" t="s">
        <v>3703</v>
      </c>
      <c r="C2240" s="11" t="s">
        <v>3703</v>
      </c>
      <c r="D2240" s="11" t="s">
        <v>64</v>
      </c>
      <c r="E2240" s="11" t="s">
        <v>3704</v>
      </c>
      <c r="F2240" s="11" t="s">
        <v>3706</v>
      </c>
      <c r="G2240" s="11" t="s">
        <v>300</v>
      </c>
      <c r="H2240" s="11" t="s">
        <v>32</v>
      </c>
    </row>
    <row r="2241" customHeight="1" spans="1:8">
      <c r="A2241" s="11">
        <f ca="1">ROWS(【河南省交通运输厅】:A2241)-1</f>
        <v>117</v>
      </c>
      <c r="B2241" s="11" t="s">
        <v>3703</v>
      </c>
      <c r="C2241" s="11" t="s">
        <v>3703</v>
      </c>
      <c r="D2241" s="11" t="s">
        <v>64</v>
      </c>
      <c r="E2241" s="11" t="s">
        <v>3707</v>
      </c>
      <c r="F2241" s="11" t="s">
        <v>3708</v>
      </c>
      <c r="G2241" s="11" t="s">
        <v>300</v>
      </c>
      <c r="H2241" s="11" t="s">
        <v>32</v>
      </c>
    </row>
    <row r="2242" customHeight="1" spans="1:8">
      <c r="A2242" s="11">
        <f ca="1">ROWS(【河南省交通运输厅】:A2242)-1</f>
        <v>118</v>
      </c>
      <c r="B2242" s="11" t="s">
        <v>3703</v>
      </c>
      <c r="C2242" s="11" t="s">
        <v>3703</v>
      </c>
      <c r="D2242" s="11" t="s">
        <v>64</v>
      </c>
      <c r="E2242" s="11" t="s">
        <v>3709</v>
      </c>
      <c r="F2242" s="11" t="s">
        <v>3710</v>
      </c>
      <c r="G2242" s="11" t="s">
        <v>300</v>
      </c>
      <c r="H2242" s="11" t="s">
        <v>32</v>
      </c>
    </row>
    <row r="2243" customHeight="1" spans="1:8">
      <c r="A2243" s="11">
        <f ca="1">ROWS(【河南省交通运输厅】:A2243)-1</f>
        <v>119</v>
      </c>
      <c r="B2243" s="11" t="s">
        <v>3703</v>
      </c>
      <c r="C2243" s="11" t="s">
        <v>3703</v>
      </c>
      <c r="D2243" s="11" t="s">
        <v>64</v>
      </c>
      <c r="E2243" s="11" t="s">
        <v>3709</v>
      </c>
      <c r="F2243" s="11" t="s">
        <v>3711</v>
      </c>
      <c r="G2243" s="11" t="s">
        <v>300</v>
      </c>
      <c r="H2243" s="11" t="s">
        <v>32</v>
      </c>
    </row>
    <row r="2244" customHeight="1" spans="1:8">
      <c r="A2244" s="11">
        <f ca="1">ROWS(【河南省交通运输厅】:A2244)-1</f>
        <v>120</v>
      </c>
      <c r="B2244" s="11" t="s">
        <v>3703</v>
      </c>
      <c r="C2244" s="11" t="s">
        <v>3703</v>
      </c>
      <c r="D2244" s="11" t="s">
        <v>64</v>
      </c>
      <c r="E2244" s="11" t="s">
        <v>3712</v>
      </c>
      <c r="F2244" s="11" t="s">
        <v>3713</v>
      </c>
      <c r="G2244" s="11" t="s">
        <v>300</v>
      </c>
      <c r="H2244" s="11" t="s">
        <v>32</v>
      </c>
    </row>
    <row r="2245" customHeight="1" spans="1:8">
      <c r="A2245" s="11">
        <f ca="1">ROWS(【河南省交通运输厅】:A2245)-1</f>
        <v>121</v>
      </c>
      <c r="B2245" s="11" t="s">
        <v>3714</v>
      </c>
      <c r="C2245" s="11" t="s">
        <v>3714</v>
      </c>
      <c r="D2245" s="11" t="s">
        <v>64</v>
      </c>
      <c r="E2245" s="11" t="s">
        <v>3715</v>
      </c>
      <c r="F2245" s="11" t="s">
        <v>3714</v>
      </c>
      <c r="G2245" s="11" t="s">
        <v>300</v>
      </c>
      <c r="H2245" s="11" t="s">
        <v>32</v>
      </c>
    </row>
    <row r="2246" customHeight="1" spans="1:8">
      <c r="A2246" s="11">
        <f ca="1">ROWS(【河南省交通运输厅】:A2246)-1</f>
        <v>122</v>
      </c>
      <c r="B2246" s="11" t="s">
        <v>3716</v>
      </c>
      <c r="C2246" s="11" t="s">
        <v>3716</v>
      </c>
      <c r="D2246" s="11" t="s">
        <v>64</v>
      </c>
      <c r="E2246" s="11" t="s">
        <v>3717</v>
      </c>
      <c r="F2246" s="11" t="s">
        <v>3716</v>
      </c>
      <c r="G2246" s="11" t="s">
        <v>2127</v>
      </c>
      <c r="H2246" s="11" t="s">
        <v>32</v>
      </c>
    </row>
    <row r="2247" customHeight="1" spans="1:8">
      <c r="A2247" s="11">
        <f ca="1">ROWS(【河南省交通运输厅】:A2247)-1</f>
        <v>123</v>
      </c>
      <c r="B2247" s="11" t="s">
        <v>3718</v>
      </c>
      <c r="C2247" s="11" t="s">
        <v>3718</v>
      </c>
      <c r="D2247" s="11" t="s">
        <v>64</v>
      </c>
      <c r="E2247" s="11" t="s">
        <v>3719</v>
      </c>
      <c r="F2247" s="11" t="s">
        <v>3718</v>
      </c>
      <c r="G2247" s="11" t="s">
        <v>300</v>
      </c>
      <c r="H2247" s="11" t="s">
        <v>32</v>
      </c>
    </row>
    <row r="2248" customHeight="1" spans="1:8">
      <c r="A2248" s="11">
        <f ca="1">ROWS(【河南省交通运输厅】:A2248)-1</f>
        <v>124</v>
      </c>
      <c r="B2248" s="11" t="s">
        <v>3720</v>
      </c>
      <c r="C2248" s="11" t="s">
        <v>3720</v>
      </c>
      <c r="D2248" s="11" t="s">
        <v>64</v>
      </c>
      <c r="E2248" s="11" t="s">
        <v>3721</v>
      </c>
      <c r="F2248" s="11" t="s">
        <v>3722</v>
      </c>
      <c r="G2248" s="11" t="s">
        <v>89</v>
      </c>
      <c r="H2248" s="11" t="s">
        <v>32</v>
      </c>
    </row>
    <row r="2249" customHeight="1" spans="1:8">
      <c r="A2249" s="11">
        <f ca="1">ROWS(【河南省交通运输厅】:A2249)-1</f>
        <v>125</v>
      </c>
      <c r="B2249" s="11" t="s">
        <v>3720</v>
      </c>
      <c r="C2249" s="11" t="s">
        <v>3720</v>
      </c>
      <c r="D2249" s="11" t="s">
        <v>64</v>
      </c>
      <c r="E2249" s="11" t="s">
        <v>3723</v>
      </c>
      <c r="F2249" s="11" t="s">
        <v>3724</v>
      </c>
      <c r="G2249" s="11" t="s">
        <v>89</v>
      </c>
      <c r="H2249" s="11" t="s">
        <v>32</v>
      </c>
    </row>
    <row r="2250" customHeight="1" spans="1:8">
      <c r="A2250" s="11">
        <f ca="1">ROWS(【河南省交通运输厅】:A2250)-1</f>
        <v>126</v>
      </c>
      <c r="B2250" s="11" t="s">
        <v>3720</v>
      </c>
      <c r="C2250" s="11" t="s">
        <v>3720</v>
      </c>
      <c r="D2250" s="11" t="s">
        <v>64</v>
      </c>
      <c r="E2250" s="11" t="s">
        <v>3725</v>
      </c>
      <c r="F2250" s="11" t="s">
        <v>3726</v>
      </c>
      <c r="G2250" s="11" t="s">
        <v>89</v>
      </c>
      <c r="H2250" s="11" t="s">
        <v>32</v>
      </c>
    </row>
    <row r="2251" customHeight="1" spans="1:8">
      <c r="A2251" s="11">
        <f ca="1">ROWS(【河南省交通运输厅】:A2251)-1</f>
        <v>127</v>
      </c>
      <c r="B2251" s="11" t="s">
        <v>3720</v>
      </c>
      <c r="C2251" s="11" t="s">
        <v>3720</v>
      </c>
      <c r="D2251" s="11" t="s">
        <v>64</v>
      </c>
      <c r="E2251" s="11" t="s">
        <v>3727</v>
      </c>
      <c r="F2251" s="11" t="s">
        <v>3728</v>
      </c>
      <c r="G2251" s="11" t="s">
        <v>89</v>
      </c>
      <c r="H2251" s="11" t="s">
        <v>32</v>
      </c>
    </row>
    <row r="2252" customHeight="1" spans="1:8">
      <c r="A2252" s="11">
        <f ca="1">ROWS(【河南省交通运输厅】:A2252)-1</f>
        <v>128</v>
      </c>
      <c r="B2252" s="11" t="s">
        <v>3729</v>
      </c>
      <c r="C2252" s="11" t="s">
        <v>3729</v>
      </c>
      <c r="D2252" s="11" t="s">
        <v>64</v>
      </c>
      <c r="E2252" s="11" t="s">
        <v>3730</v>
      </c>
      <c r="F2252" s="11" t="s">
        <v>3729</v>
      </c>
      <c r="G2252" s="11" t="s">
        <v>89</v>
      </c>
      <c r="H2252" s="11" t="s">
        <v>32</v>
      </c>
    </row>
    <row r="2253" customHeight="1" spans="1:8">
      <c r="A2253" s="11">
        <f ca="1">ROWS(【河南省交通运输厅】:A2253)-1</f>
        <v>129</v>
      </c>
      <c r="B2253" s="11" t="s">
        <v>3731</v>
      </c>
      <c r="C2253" s="11" t="s">
        <v>3731</v>
      </c>
      <c r="D2253" s="11" t="s">
        <v>64</v>
      </c>
      <c r="E2253" s="11" t="s">
        <v>3732</v>
      </c>
      <c r="F2253" s="11" t="s">
        <v>3733</v>
      </c>
      <c r="G2253" s="11" t="s">
        <v>823</v>
      </c>
      <c r="H2253" s="11" t="s">
        <v>32</v>
      </c>
    </row>
    <row r="2254" customHeight="1" spans="1:8">
      <c r="A2254" s="11">
        <f ca="1">ROWS(【河南省交通运输厅】:A2254)-1</f>
        <v>130</v>
      </c>
      <c r="B2254" s="11" t="s">
        <v>3731</v>
      </c>
      <c r="C2254" s="11" t="s">
        <v>3731</v>
      </c>
      <c r="D2254" s="11" t="s">
        <v>64</v>
      </c>
      <c r="E2254" s="11" t="s">
        <v>3734</v>
      </c>
      <c r="F2254" s="11" t="s">
        <v>3735</v>
      </c>
      <c r="G2254" s="11" t="s">
        <v>823</v>
      </c>
      <c r="H2254" s="11" t="s">
        <v>32</v>
      </c>
    </row>
    <row r="2255" customHeight="1" spans="1:8">
      <c r="A2255" s="11">
        <f ca="1">ROWS(【河南省交通运输厅】:A2255)-1</f>
        <v>131</v>
      </c>
      <c r="B2255" s="11" t="s">
        <v>3731</v>
      </c>
      <c r="C2255" s="11" t="s">
        <v>3731</v>
      </c>
      <c r="D2255" s="11" t="s">
        <v>64</v>
      </c>
      <c r="E2255" s="11" t="s">
        <v>3736</v>
      </c>
      <c r="F2255" s="11" t="s">
        <v>3737</v>
      </c>
      <c r="G2255" s="11" t="s">
        <v>823</v>
      </c>
      <c r="H2255" s="11" t="s">
        <v>32</v>
      </c>
    </row>
    <row r="2256" customHeight="1" spans="1:8">
      <c r="A2256" s="11">
        <f ca="1">ROWS(【河南省交通运输厅】:A2256)-1</f>
        <v>132</v>
      </c>
      <c r="B2256" s="11" t="s">
        <v>3731</v>
      </c>
      <c r="C2256" s="11" t="s">
        <v>3731</v>
      </c>
      <c r="D2256" s="11" t="s">
        <v>64</v>
      </c>
      <c r="E2256" s="11" t="s">
        <v>3738</v>
      </c>
      <c r="F2256" s="11" t="s">
        <v>3739</v>
      </c>
      <c r="G2256" s="11" t="s">
        <v>823</v>
      </c>
      <c r="H2256" s="11" t="s">
        <v>32</v>
      </c>
    </row>
    <row r="2257" customHeight="1" spans="1:8">
      <c r="A2257" s="11">
        <f ca="1">ROWS(【河南省交通运输厅】:A2257)-1</f>
        <v>133</v>
      </c>
      <c r="B2257" s="11" t="s">
        <v>3731</v>
      </c>
      <c r="C2257" s="11" t="s">
        <v>3731</v>
      </c>
      <c r="D2257" s="11" t="s">
        <v>64</v>
      </c>
      <c r="E2257" s="11" t="s">
        <v>3740</v>
      </c>
      <c r="F2257" s="11" t="s">
        <v>3741</v>
      </c>
      <c r="G2257" s="11" t="s">
        <v>823</v>
      </c>
      <c r="H2257" s="11" t="s">
        <v>32</v>
      </c>
    </row>
    <row r="2258" customHeight="1" spans="1:8">
      <c r="A2258" s="11">
        <f ca="1">ROWS(【河南省交通运输厅】:A2258)-1</f>
        <v>134</v>
      </c>
      <c r="B2258" s="11" t="s">
        <v>3731</v>
      </c>
      <c r="C2258" s="11" t="s">
        <v>3731</v>
      </c>
      <c r="D2258" s="11" t="s">
        <v>64</v>
      </c>
      <c r="E2258" s="11" t="s">
        <v>3742</v>
      </c>
      <c r="F2258" s="11" t="s">
        <v>3743</v>
      </c>
      <c r="G2258" s="11" t="s">
        <v>823</v>
      </c>
      <c r="H2258" s="11" t="s">
        <v>32</v>
      </c>
    </row>
    <row r="2259" customHeight="1" spans="1:8">
      <c r="A2259" s="11">
        <f ca="1">ROWS(【河南省交通运输厅】:A2259)-1</f>
        <v>135</v>
      </c>
      <c r="B2259" s="11" t="s">
        <v>3731</v>
      </c>
      <c r="C2259" s="11" t="s">
        <v>3731</v>
      </c>
      <c r="D2259" s="11" t="s">
        <v>64</v>
      </c>
      <c r="E2259" s="11" t="s">
        <v>3744</v>
      </c>
      <c r="F2259" s="11" t="s">
        <v>3745</v>
      </c>
      <c r="G2259" s="11" t="s">
        <v>823</v>
      </c>
      <c r="H2259" s="11" t="s">
        <v>32</v>
      </c>
    </row>
    <row r="2260" customHeight="1" spans="1:8">
      <c r="A2260" s="11">
        <f ca="1">ROWS(【河南省交通运输厅】:A2260)-1</f>
        <v>136</v>
      </c>
      <c r="B2260" s="11" t="s">
        <v>3731</v>
      </c>
      <c r="C2260" s="11" t="s">
        <v>3731</v>
      </c>
      <c r="D2260" s="11" t="s">
        <v>64</v>
      </c>
      <c r="E2260" s="11" t="s">
        <v>3746</v>
      </c>
      <c r="F2260" s="11" t="s">
        <v>3747</v>
      </c>
      <c r="G2260" s="11" t="s">
        <v>823</v>
      </c>
      <c r="H2260" s="11" t="s">
        <v>32</v>
      </c>
    </row>
    <row r="2261" hidden="1" customHeight="1" spans="1:8">
      <c r="A2261" s="11">
        <f ca="1">ROWS(【河南省交通运输厅】:A2261)-1</f>
        <v>137</v>
      </c>
      <c r="B2261" s="11" t="s">
        <v>3731</v>
      </c>
      <c r="C2261" s="11" t="s">
        <v>3731</v>
      </c>
      <c r="D2261" s="11" t="s">
        <v>64</v>
      </c>
      <c r="E2261" s="11" t="s">
        <v>3748</v>
      </c>
      <c r="F2261" s="11" t="s">
        <v>3749</v>
      </c>
      <c r="G2261" s="11" t="s">
        <v>67</v>
      </c>
      <c r="H2261" s="11" t="s">
        <v>32</v>
      </c>
    </row>
    <row r="2262" hidden="1" customHeight="1" spans="1:8">
      <c r="A2262" s="11">
        <f ca="1">ROWS(【河南省交通运输厅】:A2262)-1</f>
        <v>138</v>
      </c>
      <c r="B2262" s="11" t="s">
        <v>3731</v>
      </c>
      <c r="C2262" s="11" t="s">
        <v>3731</v>
      </c>
      <c r="D2262" s="11" t="s">
        <v>64</v>
      </c>
      <c r="E2262" s="11" t="s">
        <v>3750</v>
      </c>
      <c r="F2262" s="11" t="s">
        <v>3751</v>
      </c>
      <c r="G2262" s="11" t="s">
        <v>67</v>
      </c>
      <c r="H2262" s="11" t="s">
        <v>32</v>
      </c>
    </row>
    <row r="2263" hidden="1" customHeight="1" spans="1:8">
      <c r="A2263" s="11">
        <f ca="1">ROWS(【河南省交通运输厅】:A2263)-1</f>
        <v>139</v>
      </c>
      <c r="B2263" s="11" t="s">
        <v>3731</v>
      </c>
      <c r="C2263" s="11" t="s">
        <v>3731</v>
      </c>
      <c r="D2263" s="11" t="s">
        <v>64</v>
      </c>
      <c r="E2263" s="11" t="s">
        <v>3752</v>
      </c>
      <c r="F2263" s="11" t="s">
        <v>3753</v>
      </c>
      <c r="G2263" s="11" t="s">
        <v>67</v>
      </c>
      <c r="H2263" s="11" t="s">
        <v>32</v>
      </c>
    </row>
    <row r="2264" hidden="1" customHeight="1" spans="1:8">
      <c r="A2264" s="11">
        <f ca="1">ROWS(【河南省交通运输厅】:A2264)-1</f>
        <v>140</v>
      </c>
      <c r="B2264" s="11" t="s">
        <v>3731</v>
      </c>
      <c r="C2264" s="11" t="s">
        <v>3731</v>
      </c>
      <c r="D2264" s="11" t="s">
        <v>64</v>
      </c>
      <c r="E2264" s="11" t="s">
        <v>3754</v>
      </c>
      <c r="F2264" s="11" t="s">
        <v>3755</v>
      </c>
      <c r="G2264" s="11" t="s">
        <v>67</v>
      </c>
      <c r="H2264" s="11" t="s">
        <v>32</v>
      </c>
    </row>
    <row r="2265" hidden="1" customHeight="1" spans="1:8">
      <c r="A2265" s="11">
        <f ca="1">ROWS(【河南省交通运输厅】:A2265)-1</f>
        <v>141</v>
      </c>
      <c r="B2265" s="11" t="s">
        <v>3731</v>
      </c>
      <c r="C2265" s="11" t="s">
        <v>3731</v>
      </c>
      <c r="D2265" s="11" t="s">
        <v>64</v>
      </c>
      <c r="E2265" s="11" t="s">
        <v>3756</v>
      </c>
      <c r="F2265" s="11" t="s">
        <v>3757</v>
      </c>
      <c r="G2265" s="11" t="s">
        <v>67</v>
      </c>
      <c r="H2265" s="11" t="s">
        <v>32</v>
      </c>
    </row>
    <row r="2266" hidden="1" customHeight="1" spans="1:8">
      <c r="A2266" s="11">
        <f ca="1">ROWS(【河南省交通运输厅】:A2266)-1</f>
        <v>142</v>
      </c>
      <c r="B2266" s="11" t="s">
        <v>3731</v>
      </c>
      <c r="C2266" s="11" t="s">
        <v>3731</v>
      </c>
      <c r="D2266" s="11" t="s">
        <v>64</v>
      </c>
      <c r="E2266" s="11" t="s">
        <v>3758</v>
      </c>
      <c r="F2266" s="11" t="s">
        <v>3759</v>
      </c>
      <c r="G2266" s="11" t="s">
        <v>67</v>
      </c>
      <c r="H2266" s="11" t="s">
        <v>32</v>
      </c>
    </row>
    <row r="2267" hidden="1" customHeight="1" spans="1:8">
      <c r="A2267" s="11">
        <f ca="1">ROWS(【河南省交通运输厅】:A2267)-1</f>
        <v>143</v>
      </c>
      <c r="B2267" s="11" t="s">
        <v>3731</v>
      </c>
      <c r="C2267" s="11" t="s">
        <v>3731</v>
      </c>
      <c r="D2267" s="11" t="s">
        <v>64</v>
      </c>
      <c r="E2267" s="11" t="s">
        <v>3760</v>
      </c>
      <c r="F2267" s="11" t="s">
        <v>3761</v>
      </c>
      <c r="G2267" s="11" t="s">
        <v>67</v>
      </c>
      <c r="H2267" s="11" t="s">
        <v>32</v>
      </c>
    </row>
    <row r="2268" hidden="1" customHeight="1" spans="1:8">
      <c r="A2268" s="11">
        <f ca="1">ROWS(【河南省交通运输厅】:A2268)-1</f>
        <v>144</v>
      </c>
      <c r="B2268" s="11" t="s">
        <v>3731</v>
      </c>
      <c r="C2268" s="11" t="s">
        <v>3731</v>
      </c>
      <c r="D2268" s="11" t="s">
        <v>64</v>
      </c>
      <c r="E2268" s="11" t="s">
        <v>3762</v>
      </c>
      <c r="F2268" s="11" t="s">
        <v>3763</v>
      </c>
      <c r="G2268" s="11" t="s">
        <v>67</v>
      </c>
      <c r="H2268" s="11" t="s">
        <v>32</v>
      </c>
    </row>
    <row r="2269" customHeight="1" spans="1:8">
      <c r="A2269" s="11">
        <f ca="1">ROWS(【河南省交通运输厅】:A2269)-1</f>
        <v>145</v>
      </c>
      <c r="B2269" s="11" t="s">
        <v>3731</v>
      </c>
      <c r="C2269" s="11" t="s">
        <v>3731</v>
      </c>
      <c r="D2269" s="11" t="s">
        <v>64</v>
      </c>
      <c r="E2269" s="11" t="s">
        <v>3764</v>
      </c>
      <c r="F2269" s="11" t="s">
        <v>3765</v>
      </c>
      <c r="G2269" s="11" t="s">
        <v>823</v>
      </c>
      <c r="H2269" s="11" t="s">
        <v>32</v>
      </c>
    </row>
    <row r="2270" customHeight="1" spans="1:8">
      <c r="A2270" s="11">
        <f ca="1">ROWS(【河南省交通运输厅】:A2270)-1</f>
        <v>146</v>
      </c>
      <c r="B2270" s="11" t="s">
        <v>3731</v>
      </c>
      <c r="C2270" s="11" t="s">
        <v>3731</v>
      </c>
      <c r="D2270" s="11" t="s">
        <v>64</v>
      </c>
      <c r="E2270" s="11" t="s">
        <v>3766</v>
      </c>
      <c r="F2270" s="11" t="s">
        <v>3767</v>
      </c>
      <c r="G2270" s="11" t="s">
        <v>823</v>
      </c>
      <c r="H2270" s="11" t="s">
        <v>32</v>
      </c>
    </row>
    <row r="2271" customHeight="1" spans="1:8">
      <c r="A2271" s="11">
        <f ca="1">ROWS(【河南省交通运输厅】:A2271)-1</f>
        <v>147</v>
      </c>
      <c r="B2271" s="11" t="s">
        <v>3731</v>
      </c>
      <c r="C2271" s="11" t="s">
        <v>3731</v>
      </c>
      <c r="D2271" s="11" t="s">
        <v>64</v>
      </c>
      <c r="E2271" s="11" t="s">
        <v>3768</v>
      </c>
      <c r="F2271" s="11" t="s">
        <v>3769</v>
      </c>
      <c r="G2271" s="11" t="s">
        <v>823</v>
      </c>
      <c r="H2271" s="11" t="s">
        <v>32</v>
      </c>
    </row>
    <row r="2272" hidden="1" customHeight="1" spans="1:8">
      <c r="A2272" s="11">
        <f ca="1">ROWS(【河南省交通运输厅】:A2272)-1</f>
        <v>148</v>
      </c>
      <c r="B2272" s="11" t="s">
        <v>3731</v>
      </c>
      <c r="C2272" s="11" t="s">
        <v>3731</v>
      </c>
      <c r="D2272" s="11" t="s">
        <v>64</v>
      </c>
      <c r="E2272" s="11" t="s">
        <v>3748</v>
      </c>
      <c r="F2272" s="11" t="s">
        <v>3770</v>
      </c>
      <c r="G2272" s="11" t="s">
        <v>67</v>
      </c>
      <c r="H2272" s="11" t="s">
        <v>32</v>
      </c>
    </row>
    <row r="2273" hidden="1" customHeight="1" spans="1:8">
      <c r="A2273" s="11">
        <f ca="1">ROWS(【河南省交通运输厅】:A2273)-1</f>
        <v>149</v>
      </c>
      <c r="B2273" s="11" t="s">
        <v>3731</v>
      </c>
      <c r="C2273" s="11" t="s">
        <v>3731</v>
      </c>
      <c r="D2273" s="11" t="s">
        <v>64</v>
      </c>
      <c r="E2273" s="11" t="s">
        <v>3750</v>
      </c>
      <c r="F2273" s="11" t="s">
        <v>3771</v>
      </c>
      <c r="G2273" s="11" t="s">
        <v>67</v>
      </c>
      <c r="H2273" s="11" t="s">
        <v>32</v>
      </c>
    </row>
    <row r="2274" hidden="1" customHeight="1" spans="1:8">
      <c r="A2274" s="11">
        <f ca="1">ROWS(【河南省交通运输厅】:A2274)-1</f>
        <v>150</v>
      </c>
      <c r="B2274" s="11" t="s">
        <v>3731</v>
      </c>
      <c r="C2274" s="11" t="s">
        <v>3731</v>
      </c>
      <c r="D2274" s="11" t="s">
        <v>64</v>
      </c>
      <c r="E2274" s="11" t="s">
        <v>3752</v>
      </c>
      <c r="F2274" s="11" t="s">
        <v>3772</v>
      </c>
      <c r="G2274" s="11" t="s">
        <v>67</v>
      </c>
      <c r="H2274" s="11" t="s">
        <v>32</v>
      </c>
    </row>
    <row r="2275" customHeight="1" spans="1:8">
      <c r="A2275" s="11">
        <f ca="1">ROWS(【河南省交通运输厅】:A2275)-1</f>
        <v>151</v>
      </c>
      <c r="B2275" s="11" t="s">
        <v>3731</v>
      </c>
      <c r="C2275" s="11" t="s">
        <v>3731</v>
      </c>
      <c r="D2275" s="11" t="s">
        <v>64</v>
      </c>
      <c r="E2275" s="11" t="s">
        <v>3773</v>
      </c>
      <c r="F2275" s="11" t="s">
        <v>3774</v>
      </c>
      <c r="G2275" s="11" t="s">
        <v>126</v>
      </c>
      <c r="H2275" s="11" t="s">
        <v>32</v>
      </c>
    </row>
    <row r="2276" customHeight="1" spans="1:8">
      <c r="A2276" s="11">
        <f ca="1">ROWS(【河南省交通运输厅】:A2276)-1</f>
        <v>152</v>
      </c>
      <c r="B2276" s="11" t="s">
        <v>3731</v>
      </c>
      <c r="C2276" s="11" t="s">
        <v>3731</v>
      </c>
      <c r="D2276" s="11" t="s">
        <v>64</v>
      </c>
      <c r="E2276" s="11" t="s">
        <v>3773</v>
      </c>
      <c r="F2276" s="11" t="s">
        <v>3775</v>
      </c>
      <c r="G2276" s="11" t="s">
        <v>126</v>
      </c>
      <c r="H2276" s="11" t="s">
        <v>32</v>
      </c>
    </row>
    <row r="2277" customHeight="1" spans="1:8">
      <c r="A2277" s="11">
        <f ca="1">ROWS(【河南省交通运输厅】:A2277)-1</f>
        <v>153</v>
      </c>
      <c r="B2277" s="11" t="s">
        <v>3731</v>
      </c>
      <c r="C2277" s="11" t="s">
        <v>3731</v>
      </c>
      <c r="D2277" s="11" t="s">
        <v>64</v>
      </c>
      <c r="E2277" s="11" t="s">
        <v>3773</v>
      </c>
      <c r="F2277" s="11" t="s">
        <v>3776</v>
      </c>
      <c r="G2277" s="11" t="s">
        <v>126</v>
      </c>
      <c r="H2277" s="11" t="s">
        <v>32</v>
      </c>
    </row>
    <row r="2278" customHeight="1" spans="1:8">
      <c r="A2278" s="11">
        <f ca="1">ROWS(【河南省交通运输厅】:A2278)-1</f>
        <v>154</v>
      </c>
      <c r="B2278" s="11" t="s">
        <v>3731</v>
      </c>
      <c r="C2278" s="11" t="s">
        <v>3731</v>
      </c>
      <c r="D2278" s="11" t="s">
        <v>64</v>
      </c>
      <c r="E2278" s="11" t="s">
        <v>3773</v>
      </c>
      <c r="F2278" s="11" t="s">
        <v>3777</v>
      </c>
      <c r="G2278" s="11" t="s">
        <v>126</v>
      </c>
      <c r="H2278" s="11" t="s">
        <v>32</v>
      </c>
    </row>
    <row r="2279" hidden="1" customHeight="1" spans="1:8">
      <c r="A2279" s="11">
        <f ca="1">ROWS(【河南省交通运输厅】:A2279)-1</f>
        <v>155</v>
      </c>
      <c r="B2279" s="11" t="s">
        <v>3731</v>
      </c>
      <c r="C2279" s="11" t="s">
        <v>3731</v>
      </c>
      <c r="D2279" s="11" t="s">
        <v>64</v>
      </c>
      <c r="E2279" s="11" t="s">
        <v>3748</v>
      </c>
      <c r="F2279" s="11" t="s">
        <v>3778</v>
      </c>
      <c r="G2279" s="11" t="s">
        <v>67</v>
      </c>
      <c r="H2279" s="11" t="s">
        <v>32</v>
      </c>
    </row>
    <row r="2280" hidden="1" customHeight="1" spans="1:8">
      <c r="A2280" s="11">
        <f ca="1">ROWS(【河南省交通运输厅】:A2280)-1</f>
        <v>156</v>
      </c>
      <c r="B2280" s="11" t="s">
        <v>3731</v>
      </c>
      <c r="C2280" s="11" t="s">
        <v>3731</v>
      </c>
      <c r="D2280" s="11" t="s">
        <v>64</v>
      </c>
      <c r="E2280" s="11" t="s">
        <v>3750</v>
      </c>
      <c r="F2280" s="11" t="s">
        <v>3779</v>
      </c>
      <c r="G2280" s="11" t="s">
        <v>67</v>
      </c>
      <c r="H2280" s="11" t="s">
        <v>32</v>
      </c>
    </row>
    <row r="2281" hidden="1" customHeight="1" spans="1:8">
      <c r="A2281" s="11">
        <f ca="1">ROWS(【河南省交通运输厅】:A2281)-1</f>
        <v>157</v>
      </c>
      <c r="B2281" s="11" t="s">
        <v>3731</v>
      </c>
      <c r="C2281" s="11" t="s">
        <v>3731</v>
      </c>
      <c r="D2281" s="11" t="s">
        <v>64</v>
      </c>
      <c r="E2281" s="11" t="s">
        <v>3752</v>
      </c>
      <c r="F2281" s="11" t="s">
        <v>3780</v>
      </c>
      <c r="G2281" s="11" t="s">
        <v>67</v>
      </c>
      <c r="H2281" s="11" t="s">
        <v>32</v>
      </c>
    </row>
    <row r="2282" hidden="1" customHeight="1" spans="1:8">
      <c r="A2282" s="11">
        <f ca="1">ROWS(【河南省交通运输厅】:A2282)-1</f>
        <v>158</v>
      </c>
      <c r="B2282" s="11" t="s">
        <v>3731</v>
      </c>
      <c r="C2282" s="11" t="s">
        <v>3731</v>
      </c>
      <c r="D2282" s="11" t="s">
        <v>64</v>
      </c>
      <c r="E2282" s="11" t="s">
        <v>3754</v>
      </c>
      <c r="F2282" s="11" t="s">
        <v>3781</v>
      </c>
      <c r="G2282" s="11" t="s">
        <v>67</v>
      </c>
      <c r="H2282" s="11" t="s">
        <v>32</v>
      </c>
    </row>
    <row r="2283" customHeight="1" spans="1:8">
      <c r="A2283" s="11">
        <f ca="1">ROWS(【河南省交通运输厅】:A2283)-1</f>
        <v>159</v>
      </c>
      <c r="B2283" s="11" t="s">
        <v>3782</v>
      </c>
      <c r="C2283" s="11" t="s">
        <v>3782</v>
      </c>
      <c r="D2283" s="11" t="s">
        <v>64</v>
      </c>
      <c r="E2283" s="11" t="s">
        <v>3783</v>
      </c>
      <c r="F2283" s="11" t="s">
        <v>3784</v>
      </c>
      <c r="G2283" s="11" t="s">
        <v>126</v>
      </c>
      <c r="H2283" s="11" t="s">
        <v>32</v>
      </c>
    </row>
    <row r="2284" customHeight="1" spans="1:8">
      <c r="A2284" s="11">
        <f ca="1">ROWS(【河南省交通运输厅】:A2284)-1</f>
        <v>160</v>
      </c>
      <c r="B2284" s="11" t="s">
        <v>3782</v>
      </c>
      <c r="C2284" s="11" t="s">
        <v>3782</v>
      </c>
      <c r="D2284" s="11" t="s">
        <v>64</v>
      </c>
      <c r="E2284" s="11" t="s">
        <v>3785</v>
      </c>
      <c r="F2284" s="11" t="s">
        <v>3786</v>
      </c>
      <c r="G2284" s="11" t="s">
        <v>126</v>
      </c>
      <c r="H2284" s="11" t="s">
        <v>32</v>
      </c>
    </row>
    <row r="2285" hidden="1" customHeight="1" spans="1:8">
      <c r="A2285" s="11">
        <f ca="1">ROWS(【河南省交通运输厅】:A2285)-1</f>
        <v>161</v>
      </c>
      <c r="B2285" s="11" t="s">
        <v>3782</v>
      </c>
      <c r="C2285" s="11" t="s">
        <v>3782</v>
      </c>
      <c r="D2285" s="11" t="s">
        <v>64</v>
      </c>
      <c r="E2285" s="11" t="s">
        <v>3787</v>
      </c>
      <c r="F2285" s="11" t="s">
        <v>3788</v>
      </c>
      <c r="G2285" s="11" t="s">
        <v>67</v>
      </c>
      <c r="H2285" s="11" t="s">
        <v>32</v>
      </c>
    </row>
    <row r="2286" hidden="1" customHeight="1" spans="1:8">
      <c r="A2286" s="11">
        <f ca="1">ROWS(【河南省交通运输厅】:A2286)-1</f>
        <v>162</v>
      </c>
      <c r="B2286" s="11" t="s">
        <v>3782</v>
      </c>
      <c r="C2286" s="11" t="s">
        <v>3782</v>
      </c>
      <c r="D2286" s="11" t="s">
        <v>64</v>
      </c>
      <c r="E2286" s="11" t="s">
        <v>3789</v>
      </c>
      <c r="F2286" s="11" t="s">
        <v>3790</v>
      </c>
      <c r="G2286" s="11" t="s">
        <v>67</v>
      </c>
      <c r="H2286" s="11" t="s">
        <v>32</v>
      </c>
    </row>
    <row r="2287" hidden="1" customHeight="1" spans="1:8">
      <c r="A2287" s="11">
        <f ca="1">ROWS(【河南省交通运输厅】:A2287)-1</f>
        <v>163</v>
      </c>
      <c r="B2287" s="11" t="s">
        <v>3791</v>
      </c>
      <c r="C2287" s="11" t="s">
        <v>3791</v>
      </c>
      <c r="D2287" s="11" t="s">
        <v>64</v>
      </c>
      <c r="E2287" s="11" t="s">
        <v>3792</v>
      </c>
      <c r="F2287" s="11" t="s">
        <v>3791</v>
      </c>
      <c r="G2287" s="11" t="s">
        <v>67</v>
      </c>
      <c r="H2287" s="11" t="s">
        <v>32</v>
      </c>
    </row>
    <row r="2288" customHeight="1" spans="1:8">
      <c r="A2288" s="11">
        <f ca="1">ROWS(【河南省交通运输厅】:A2288)-1</f>
        <v>164</v>
      </c>
      <c r="B2288" s="11" t="s">
        <v>3793</v>
      </c>
      <c r="C2288" s="11" t="s">
        <v>3793</v>
      </c>
      <c r="D2288" s="11" t="s">
        <v>64</v>
      </c>
      <c r="E2288" s="11" t="s">
        <v>3794</v>
      </c>
      <c r="F2288" s="11" t="s">
        <v>3793</v>
      </c>
      <c r="G2288" s="11" t="s">
        <v>487</v>
      </c>
      <c r="H2288" s="11" t="s">
        <v>32</v>
      </c>
    </row>
    <row r="2289" customHeight="1" spans="1:8">
      <c r="A2289" s="11">
        <f ca="1">ROWS(【河南省交通运输厅】:A2289)-1</f>
        <v>165</v>
      </c>
      <c r="B2289" s="11" t="s">
        <v>3793</v>
      </c>
      <c r="C2289" s="11" t="s">
        <v>3793</v>
      </c>
      <c r="D2289" s="11" t="s">
        <v>64</v>
      </c>
      <c r="E2289" s="11" t="s">
        <v>3795</v>
      </c>
      <c r="F2289" s="11" t="s">
        <v>3796</v>
      </c>
      <c r="G2289" s="11" t="s">
        <v>487</v>
      </c>
      <c r="H2289" s="11" t="s">
        <v>32</v>
      </c>
    </row>
    <row r="2290" customHeight="1" spans="1:8">
      <c r="A2290" s="11">
        <f ca="1">ROWS(【河南省交通运输厅】:A2290)-1</f>
        <v>166</v>
      </c>
      <c r="B2290" s="11" t="s">
        <v>3793</v>
      </c>
      <c r="C2290" s="11" t="s">
        <v>3793</v>
      </c>
      <c r="D2290" s="11" t="s">
        <v>64</v>
      </c>
      <c r="E2290" s="11" t="s">
        <v>3797</v>
      </c>
      <c r="F2290" s="11" t="s">
        <v>3798</v>
      </c>
      <c r="G2290" s="11" t="s">
        <v>487</v>
      </c>
      <c r="H2290" s="11" t="s">
        <v>32</v>
      </c>
    </row>
    <row r="2291" customHeight="1" spans="1:8">
      <c r="A2291" s="11">
        <f ca="1">ROWS(【河南省交通运输厅】:A2291)-1</f>
        <v>167</v>
      </c>
      <c r="B2291" s="11" t="s">
        <v>3793</v>
      </c>
      <c r="C2291" s="11" t="s">
        <v>3793</v>
      </c>
      <c r="D2291" s="11" t="s">
        <v>64</v>
      </c>
      <c r="E2291" s="11" t="s">
        <v>3799</v>
      </c>
      <c r="F2291" s="11" t="s">
        <v>3800</v>
      </c>
      <c r="G2291" s="11" t="s">
        <v>487</v>
      </c>
      <c r="H2291" s="11" t="s">
        <v>32</v>
      </c>
    </row>
    <row r="2292" customHeight="1" spans="1:8">
      <c r="A2292" s="11">
        <f ca="1">ROWS(【河南省交通运输厅】:A2292)-1</f>
        <v>168</v>
      </c>
      <c r="B2292" s="11" t="s">
        <v>3793</v>
      </c>
      <c r="C2292" s="11" t="s">
        <v>3793</v>
      </c>
      <c r="D2292" s="11" t="s">
        <v>64</v>
      </c>
      <c r="E2292" s="11" t="s">
        <v>3801</v>
      </c>
      <c r="F2292" s="11" t="s">
        <v>3802</v>
      </c>
      <c r="G2292" s="11" t="s">
        <v>487</v>
      </c>
      <c r="H2292" s="11" t="s">
        <v>32</v>
      </c>
    </row>
    <row r="2293" customHeight="1" spans="1:8">
      <c r="A2293" s="11">
        <f ca="1">ROWS(【河南省交通运输厅】:A2293)-1</f>
        <v>169</v>
      </c>
      <c r="B2293" s="11" t="s">
        <v>3793</v>
      </c>
      <c r="C2293" s="11" t="s">
        <v>3793</v>
      </c>
      <c r="D2293" s="11" t="s">
        <v>64</v>
      </c>
      <c r="E2293" s="11" t="s">
        <v>3803</v>
      </c>
      <c r="F2293" s="11" t="s">
        <v>3804</v>
      </c>
      <c r="G2293" s="11" t="s">
        <v>487</v>
      </c>
      <c r="H2293" s="11" t="s">
        <v>32</v>
      </c>
    </row>
    <row r="2294" customHeight="1" spans="1:8">
      <c r="A2294" s="11">
        <f ca="1">ROWS(【河南省交通运输厅】:A2294)-1</f>
        <v>170</v>
      </c>
      <c r="B2294" s="11" t="s">
        <v>3805</v>
      </c>
      <c r="C2294" s="11" t="s">
        <v>3805</v>
      </c>
      <c r="D2294" s="11" t="s">
        <v>87</v>
      </c>
      <c r="E2294" s="11" t="s">
        <v>3806</v>
      </c>
      <c r="F2294" s="11" t="s">
        <v>3807</v>
      </c>
      <c r="G2294" s="11" t="s">
        <v>487</v>
      </c>
      <c r="H2294" s="11" t="s">
        <v>32</v>
      </c>
    </row>
    <row r="2295" customHeight="1" spans="1:8">
      <c r="A2295" s="11">
        <f ca="1">ROWS(【河南省交通运输厅】:A2295)-1</f>
        <v>171</v>
      </c>
      <c r="B2295" s="11" t="s">
        <v>3805</v>
      </c>
      <c r="C2295" s="11" t="s">
        <v>3805</v>
      </c>
      <c r="D2295" s="11" t="s">
        <v>87</v>
      </c>
      <c r="E2295" s="11" t="s">
        <v>3808</v>
      </c>
      <c r="F2295" s="11" t="s">
        <v>3809</v>
      </c>
      <c r="G2295" s="11" t="s">
        <v>487</v>
      </c>
      <c r="H2295" s="11" t="s">
        <v>32</v>
      </c>
    </row>
    <row r="2296" customHeight="1" spans="1:8">
      <c r="A2296" s="11">
        <f ca="1">ROWS(【河南省交通运输厅】:A2296)-1</f>
        <v>172</v>
      </c>
      <c r="B2296" s="11" t="s">
        <v>3810</v>
      </c>
      <c r="C2296" s="11" t="s">
        <v>3810</v>
      </c>
      <c r="D2296" s="11" t="s">
        <v>64</v>
      </c>
      <c r="E2296" s="11" t="s">
        <v>3811</v>
      </c>
      <c r="F2296" s="11" t="s">
        <v>3810</v>
      </c>
      <c r="G2296" s="11" t="s">
        <v>487</v>
      </c>
      <c r="H2296" s="11" t="s">
        <v>32</v>
      </c>
    </row>
    <row r="2297" customHeight="1" spans="1:8">
      <c r="A2297" s="11">
        <f ca="1">ROWS(【河南省交通运输厅】:A2297)-1</f>
        <v>173</v>
      </c>
      <c r="B2297" s="11" t="s">
        <v>3810</v>
      </c>
      <c r="C2297" s="11" t="s">
        <v>3810</v>
      </c>
      <c r="D2297" s="11" t="s">
        <v>64</v>
      </c>
      <c r="E2297" s="11" t="s">
        <v>3812</v>
      </c>
      <c r="F2297" s="11" t="s">
        <v>3813</v>
      </c>
      <c r="G2297" s="11" t="s">
        <v>487</v>
      </c>
      <c r="H2297" s="11" t="s">
        <v>32</v>
      </c>
    </row>
    <row r="2298" customHeight="1" spans="1:8">
      <c r="A2298" s="11">
        <f ca="1">ROWS(【河南省交通运输厅】:A2298)-1</f>
        <v>174</v>
      </c>
      <c r="B2298" s="11" t="s">
        <v>3810</v>
      </c>
      <c r="C2298" s="11" t="s">
        <v>3810</v>
      </c>
      <c r="D2298" s="11" t="s">
        <v>64</v>
      </c>
      <c r="E2298" s="11" t="s">
        <v>3814</v>
      </c>
      <c r="F2298" s="11" t="s">
        <v>3815</v>
      </c>
      <c r="G2298" s="11" t="s">
        <v>487</v>
      </c>
      <c r="H2298" s="11" t="s">
        <v>32</v>
      </c>
    </row>
    <row r="2299" customHeight="1" spans="1:8">
      <c r="A2299" s="11">
        <f ca="1">ROWS(【河南省交通运输厅】:A2299)-1</f>
        <v>175</v>
      </c>
      <c r="B2299" s="11" t="s">
        <v>3810</v>
      </c>
      <c r="C2299" s="11" t="s">
        <v>3810</v>
      </c>
      <c r="D2299" s="11" t="s">
        <v>64</v>
      </c>
      <c r="E2299" s="11" t="s">
        <v>3816</v>
      </c>
      <c r="F2299" s="11" t="s">
        <v>3817</v>
      </c>
      <c r="G2299" s="11" t="s">
        <v>487</v>
      </c>
      <c r="H2299" s="11" t="s">
        <v>32</v>
      </c>
    </row>
    <row r="2300" customHeight="1" spans="1:8">
      <c r="A2300" s="11">
        <f ca="1">ROWS(【河南省交通运输厅】:A2300)-1</f>
        <v>176</v>
      </c>
      <c r="B2300" s="11" t="s">
        <v>3810</v>
      </c>
      <c r="C2300" s="11" t="s">
        <v>3810</v>
      </c>
      <c r="D2300" s="11" t="s">
        <v>64</v>
      </c>
      <c r="E2300" s="11" t="s">
        <v>3818</v>
      </c>
      <c r="F2300" s="11" t="s">
        <v>3819</v>
      </c>
      <c r="G2300" s="11" t="s">
        <v>487</v>
      </c>
      <c r="H2300" s="11" t="s">
        <v>32</v>
      </c>
    </row>
    <row r="2301" customHeight="1" spans="1:8">
      <c r="A2301" s="11">
        <f ca="1">ROWS(【河南省交通运输厅】:A2301)-1</f>
        <v>177</v>
      </c>
      <c r="B2301" s="11" t="s">
        <v>3810</v>
      </c>
      <c r="C2301" s="11" t="s">
        <v>3810</v>
      </c>
      <c r="D2301" s="11" t="s">
        <v>64</v>
      </c>
      <c r="E2301" s="11" t="s">
        <v>3820</v>
      </c>
      <c r="F2301" s="11" t="s">
        <v>3821</v>
      </c>
      <c r="G2301" s="11" t="s">
        <v>487</v>
      </c>
      <c r="H2301" s="11" t="s">
        <v>32</v>
      </c>
    </row>
    <row r="2302" customHeight="1" spans="1:8">
      <c r="A2302" s="11">
        <f ca="1">ROWS(【河南省交通运输厅】:A2302)-1</f>
        <v>178</v>
      </c>
      <c r="B2302" s="11" t="s">
        <v>3805</v>
      </c>
      <c r="C2302" s="11" t="s">
        <v>3805</v>
      </c>
      <c r="D2302" s="11" t="s">
        <v>87</v>
      </c>
      <c r="E2302" s="11" t="s">
        <v>3822</v>
      </c>
      <c r="F2302" s="11" t="s">
        <v>3823</v>
      </c>
      <c r="G2302" s="11" t="s">
        <v>487</v>
      </c>
      <c r="H2302" s="11" t="s">
        <v>32</v>
      </c>
    </row>
    <row r="2303" customHeight="1" spans="1:8">
      <c r="A2303" s="11">
        <f ca="1">ROWS(【河南省交通运输厅】:A2303)-1</f>
        <v>179</v>
      </c>
      <c r="B2303" s="11" t="s">
        <v>3805</v>
      </c>
      <c r="C2303" s="11" t="s">
        <v>3805</v>
      </c>
      <c r="D2303" s="11" t="s">
        <v>87</v>
      </c>
      <c r="E2303" s="11" t="s">
        <v>3824</v>
      </c>
      <c r="F2303" s="11" t="s">
        <v>3825</v>
      </c>
      <c r="G2303" s="11" t="s">
        <v>487</v>
      </c>
      <c r="H2303" s="11" t="s">
        <v>32</v>
      </c>
    </row>
    <row r="2304" customHeight="1" spans="1:8">
      <c r="A2304" s="11">
        <f ca="1">ROWS(【河南省交通运输厅】:A2304)-1</f>
        <v>180</v>
      </c>
      <c r="B2304" s="11" t="s">
        <v>3826</v>
      </c>
      <c r="C2304" s="11" t="s">
        <v>3826</v>
      </c>
      <c r="D2304" s="11" t="s">
        <v>64</v>
      </c>
      <c r="E2304" s="11" t="s">
        <v>3827</v>
      </c>
      <c r="F2304" s="11" t="s">
        <v>3826</v>
      </c>
      <c r="G2304" s="11" t="s">
        <v>3669</v>
      </c>
      <c r="H2304" s="11" t="s">
        <v>32</v>
      </c>
    </row>
    <row r="2305" customHeight="1" spans="1:8">
      <c r="A2305" s="11">
        <f ca="1">ROWS(【河南省交通运输厅】:A2305)-1</f>
        <v>181</v>
      </c>
      <c r="B2305" s="11" t="s">
        <v>3828</v>
      </c>
      <c r="C2305" s="11" t="s">
        <v>3828</v>
      </c>
      <c r="D2305" s="11" t="s">
        <v>64</v>
      </c>
      <c r="E2305" s="11" t="s">
        <v>3829</v>
      </c>
      <c r="F2305" s="11" t="s">
        <v>3830</v>
      </c>
      <c r="G2305" s="11" t="s">
        <v>3831</v>
      </c>
      <c r="H2305" s="11" t="s">
        <v>32</v>
      </c>
    </row>
    <row r="2306" customHeight="1" spans="1:8">
      <c r="A2306" s="11">
        <f ca="1">ROWS(【河南省交通运输厅】:A2306)-1</f>
        <v>182</v>
      </c>
      <c r="B2306" s="11" t="s">
        <v>3828</v>
      </c>
      <c r="C2306" s="11" t="s">
        <v>3828</v>
      </c>
      <c r="D2306" s="11" t="s">
        <v>64</v>
      </c>
      <c r="E2306" s="11" t="s">
        <v>3832</v>
      </c>
      <c r="F2306" s="11" t="s">
        <v>3833</v>
      </c>
      <c r="G2306" s="11" t="s">
        <v>3831</v>
      </c>
      <c r="H2306" s="11" t="s">
        <v>32</v>
      </c>
    </row>
    <row r="2307" customHeight="1" spans="1:8">
      <c r="A2307" s="11">
        <f ca="1">ROWS(【河南省交通运输厅】:A2307)-1</f>
        <v>183</v>
      </c>
      <c r="B2307" s="11" t="s">
        <v>3828</v>
      </c>
      <c r="C2307" s="11" t="s">
        <v>3828</v>
      </c>
      <c r="D2307" s="11" t="s">
        <v>64</v>
      </c>
      <c r="E2307" s="11" t="s">
        <v>3834</v>
      </c>
      <c r="F2307" s="11" t="s">
        <v>3835</v>
      </c>
      <c r="G2307" s="11" t="s">
        <v>3831</v>
      </c>
      <c r="H2307" s="11" t="s">
        <v>32</v>
      </c>
    </row>
    <row r="2308" customHeight="1" spans="1:8">
      <c r="A2308" s="11">
        <f ca="1">ROWS(【河南省交通运输厅】:A2308)-1</f>
        <v>184</v>
      </c>
      <c r="B2308" s="11" t="s">
        <v>3836</v>
      </c>
      <c r="C2308" s="11" t="s">
        <v>3837</v>
      </c>
      <c r="D2308" s="11" t="s">
        <v>64</v>
      </c>
      <c r="E2308" s="11" t="s">
        <v>3838</v>
      </c>
      <c r="F2308" s="11" t="s">
        <v>3839</v>
      </c>
      <c r="G2308" s="11" t="s">
        <v>89</v>
      </c>
      <c r="H2308" s="11" t="s">
        <v>32</v>
      </c>
    </row>
    <row r="2309" customHeight="1" spans="1:8">
      <c r="A2309" s="11">
        <f ca="1">ROWS(【河南省交通运输厅】:A2309)-1</f>
        <v>185</v>
      </c>
      <c r="B2309" s="11" t="s">
        <v>3836</v>
      </c>
      <c r="C2309" s="11" t="s">
        <v>3837</v>
      </c>
      <c r="D2309" s="11" t="s">
        <v>64</v>
      </c>
      <c r="E2309" s="11" t="s">
        <v>3838</v>
      </c>
      <c r="F2309" s="11" t="s">
        <v>3840</v>
      </c>
      <c r="G2309" s="11" t="s">
        <v>89</v>
      </c>
      <c r="H2309" s="11" t="s">
        <v>32</v>
      </c>
    </row>
    <row r="2310" customHeight="1" spans="1:8">
      <c r="A2310" s="11">
        <f ca="1">ROWS(【河南省交通运输厅】:A2310)-1</f>
        <v>186</v>
      </c>
      <c r="B2310" s="11" t="s">
        <v>3836</v>
      </c>
      <c r="C2310" s="11" t="s">
        <v>3837</v>
      </c>
      <c r="D2310" s="11" t="s">
        <v>64</v>
      </c>
      <c r="E2310" s="11" t="s">
        <v>3838</v>
      </c>
      <c r="F2310" s="11" t="s">
        <v>3841</v>
      </c>
      <c r="G2310" s="11" t="s">
        <v>89</v>
      </c>
      <c r="H2310" s="11" t="s">
        <v>32</v>
      </c>
    </row>
    <row r="2311" customHeight="1" spans="1:8">
      <c r="A2311" s="11">
        <f ca="1">ROWS(【河南省交通运输厅】:A2311)-1</f>
        <v>187</v>
      </c>
      <c r="B2311" s="11" t="s">
        <v>3836</v>
      </c>
      <c r="C2311" s="11" t="s">
        <v>3837</v>
      </c>
      <c r="D2311" s="11" t="s">
        <v>64</v>
      </c>
      <c r="E2311" s="11" t="s">
        <v>3838</v>
      </c>
      <c r="F2311" s="11" t="s">
        <v>3842</v>
      </c>
      <c r="G2311" s="11" t="s">
        <v>89</v>
      </c>
      <c r="H2311" s="11" t="s">
        <v>32</v>
      </c>
    </row>
    <row r="2312" customHeight="1" spans="1:8">
      <c r="A2312" s="11">
        <f ca="1">ROWS(【河南省交通运输厅】:A2312)-1</f>
        <v>188</v>
      </c>
      <c r="B2312" s="11" t="s">
        <v>3836</v>
      </c>
      <c r="C2312" s="11" t="s">
        <v>3837</v>
      </c>
      <c r="D2312" s="11" t="s">
        <v>64</v>
      </c>
      <c r="E2312" s="11" t="s">
        <v>3838</v>
      </c>
      <c r="F2312" s="11" t="s">
        <v>3843</v>
      </c>
      <c r="G2312" s="11" t="s">
        <v>89</v>
      </c>
      <c r="H2312" s="11" t="s">
        <v>32</v>
      </c>
    </row>
    <row r="2313" customHeight="1" spans="1:8">
      <c r="A2313" s="11">
        <f ca="1">ROWS(【河南省交通运输厅】:A2313)-1</f>
        <v>189</v>
      </c>
      <c r="B2313" s="11" t="s">
        <v>3836</v>
      </c>
      <c r="C2313" s="11" t="s">
        <v>3837</v>
      </c>
      <c r="D2313" s="11" t="s">
        <v>64</v>
      </c>
      <c r="E2313" s="11" t="s">
        <v>3838</v>
      </c>
      <c r="F2313" s="11" t="s">
        <v>3844</v>
      </c>
      <c r="G2313" s="11" t="s">
        <v>89</v>
      </c>
      <c r="H2313" s="11" t="s">
        <v>32</v>
      </c>
    </row>
    <row r="2314" customHeight="1" spans="1:8">
      <c r="A2314" s="11">
        <f ca="1">ROWS(【河南省交通运输厅】:A2314)-1</f>
        <v>190</v>
      </c>
      <c r="B2314" s="11" t="s">
        <v>3836</v>
      </c>
      <c r="C2314" s="11" t="s">
        <v>3837</v>
      </c>
      <c r="D2314" s="11" t="s">
        <v>64</v>
      </c>
      <c r="E2314" s="11" t="s">
        <v>3838</v>
      </c>
      <c r="F2314" s="11" t="s">
        <v>3845</v>
      </c>
      <c r="G2314" s="11" t="s">
        <v>89</v>
      </c>
      <c r="H2314" s="11" t="s">
        <v>32</v>
      </c>
    </row>
    <row r="2315" customHeight="1" spans="1:8">
      <c r="A2315" s="11">
        <f ca="1">ROWS(【河南省交通运输厅】:A2315)-1</f>
        <v>191</v>
      </c>
      <c r="B2315" s="11" t="s">
        <v>3836</v>
      </c>
      <c r="C2315" s="11" t="s">
        <v>3837</v>
      </c>
      <c r="D2315" s="11" t="s">
        <v>64</v>
      </c>
      <c r="E2315" s="11" t="s">
        <v>3838</v>
      </c>
      <c r="F2315" s="11" t="s">
        <v>3846</v>
      </c>
      <c r="G2315" s="11" t="s">
        <v>89</v>
      </c>
      <c r="H2315" s="11" t="s">
        <v>32</v>
      </c>
    </row>
    <row r="2316" customHeight="1" spans="1:8">
      <c r="A2316" s="11">
        <f ca="1">ROWS(【河南省交通运输厅】:A2316)-1</f>
        <v>192</v>
      </c>
      <c r="B2316" s="11" t="s">
        <v>3847</v>
      </c>
      <c r="C2316" s="11" t="s">
        <v>3847</v>
      </c>
      <c r="D2316" s="11" t="s">
        <v>64</v>
      </c>
      <c r="E2316" s="11" t="s">
        <v>3848</v>
      </c>
      <c r="F2316" s="11" t="s">
        <v>3849</v>
      </c>
      <c r="G2316" s="11" t="s">
        <v>487</v>
      </c>
      <c r="H2316" s="11" t="s">
        <v>32</v>
      </c>
    </row>
    <row r="2317" customHeight="1" spans="1:8">
      <c r="A2317" s="11">
        <f ca="1">ROWS(【河南省交通运输厅】:A2317)-1</f>
        <v>193</v>
      </c>
      <c r="B2317" s="11" t="s">
        <v>3847</v>
      </c>
      <c r="C2317" s="11" t="s">
        <v>3847</v>
      </c>
      <c r="D2317" s="11" t="s">
        <v>64</v>
      </c>
      <c r="E2317" s="11" t="s">
        <v>3848</v>
      </c>
      <c r="F2317" s="11" t="s">
        <v>3850</v>
      </c>
      <c r="G2317" s="11" t="s">
        <v>487</v>
      </c>
      <c r="H2317" s="11" t="s">
        <v>32</v>
      </c>
    </row>
    <row r="2318" hidden="1" customHeight="1" spans="1:8">
      <c r="A2318" s="11">
        <f ca="1">ROWS(【河南省交通运输厅】:A2318)-1</f>
        <v>194</v>
      </c>
      <c r="B2318" s="11" t="s">
        <v>3851</v>
      </c>
      <c r="C2318" s="11" t="s">
        <v>3851</v>
      </c>
      <c r="D2318" s="11" t="s">
        <v>64</v>
      </c>
      <c r="E2318" s="11" t="s">
        <v>3852</v>
      </c>
      <c r="F2318" s="11" t="s">
        <v>3853</v>
      </c>
      <c r="G2318" s="11" t="s">
        <v>67</v>
      </c>
      <c r="H2318" s="11" t="s">
        <v>32</v>
      </c>
    </row>
    <row r="2319" hidden="1" customHeight="1" spans="1:8">
      <c r="A2319" s="11">
        <f ca="1">ROWS(【河南省交通运输厅】:A2319)-1</f>
        <v>195</v>
      </c>
      <c r="B2319" s="11" t="s">
        <v>3851</v>
      </c>
      <c r="C2319" s="11" t="s">
        <v>3851</v>
      </c>
      <c r="D2319" s="11" t="s">
        <v>64</v>
      </c>
      <c r="E2319" s="11" t="s">
        <v>3852</v>
      </c>
      <c r="F2319" s="11" t="s">
        <v>3854</v>
      </c>
      <c r="G2319" s="11" t="s">
        <v>67</v>
      </c>
      <c r="H2319" s="11" t="s">
        <v>32</v>
      </c>
    </row>
    <row r="2320" hidden="1" customHeight="1" spans="1:8">
      <c r="A2320" s="11">
        <f ca="1">ROWS(【河南省交通运输厅】:A2320)-1</f>
        <v>196</v>
      </c>
      <c r="B2320" s="11" t="s">
        <v>3855</v>
      </c>
      <c r="C2320" s="11" t="s">
        <v>3856</v>
      </c>
      <c r="D2320" s="11" t="s">
        <v>64</v>
      </c>
      <c r="E2320" s="11" t="s">
        <v>3857</v>
      </c>
      <c r="F2320" s="11" t="s">
        <v>3858</v>
      </c>
      <c r="G2320" s="11" t="s">
        <v>67</v>
      </c>
      <c r="H2320" s="11" t="s">
        <v>32</v>
      </c>
    </row>
    <row r="2321" hidden="1" customHeight="1" spans="1:8">
      <c r="A2321" s="11">
        <f ca="1">ROWS(【河南省交通运输厅】:A2321)-1</f>
        <v>197</v>
      </c>
      <c r="B2321" s="11" t="s">
        <v>3855</v>
      </c>
      <c r="C2321" s="11" t="s">
        <v>3859</v>
      </c>
      <c r="D2321" s="11" t="s">
        <v>64</v>
      </c>
      <c r="E2321" s="11" t="s">
        <v>3857</v>
      </c>
      <c r="F2321" s="11" t="s">
        <v>3860</v>
      </c>
      <c r="G2321" s="11" t="s">
        <v>67</v>
      </c>
      <c r="H2321" s="11" t="s">
        <v>32</v>
      </c>
    </row>
    <row r="2322" customHeight="1" spans="1:8">
      <c r="A2322" s="11">
        <f ca="1">ROWS(【河南省交通运输厅】:A2322)-1</f>
        <v>198</v>
      </c>
      <c r="B2322" s="11" t="s">
        <v>3861</v>
      </c>
      <c r="C2322" s="11" t="s">
        <v>3861</v>
      </c>
      <c r="D2322" s="11" t="s">
        <v>64</v>
      </c>
      <c r="E2322" s="11" t="s">
        <v>3862</v>
      </c>
      <c r="F2322" s="11" t="s">
        <v>3861</v>
      </c>
      <c r="G2322" s="11" t="s">
        <v>2127</v>
      </c>
      <c r="H2322" s="11" t="s">
        <v>32</v>
      </c>
    </row>
    <row r="2323" customHeight="1" spans="1:8">
      <c r="A2323" s="11">
        <f ca="1">ROWS(【河南省交通运输厅】:A2323)-1</f>
        <v>199</v>
      </c>
      <c r="B2323" s="11" t="s">
        <v>3863</v>
      </c>
      <c r="C2323" s="11" t="s">
        <v>3863</v>
      </c>
      <c r="D2323" s="11" t="s">
        <v>64</v>
      </c>
      <c r="E2323" s="11" t="s">
        <v>3864</v>
      </c>
      <c r="F2323" s="11" t="s">
        <v>3863</v>
      </c>
      <c r="G2323" s="11" t="s">
        <v>300</v>
      </c>
      <c r="H2323" s="11" t="s">
        <v>32</v>
      </c>
    </row>
    <row r="2324" hidden="1" customHeight="1" spans="1:8">
      <c r="A2324" s="11">
        <f ca="1">ROWS(【河南省交通运输厅】:A2324)-1</f>
        <v>200</v>
      </c>
      <c r="B2324" s="11" t="s">
        <v>3863</v>
      </c>
      <c r="C2324" s="11" t="s">
        <v>3863</v>
      </c>
      <c r="D2324" s="11" t="s">
        <v>64</v>
      </c>
      <c r="E2324" s="11" t="s">
        <v>3864</v>
      </c>
      <c r="F2324" s="11" t="s">
        <v>3865</v>
      </c>
      <c r="G2324" s="11" t="s">
        <v>520</v>
      </c>
      <c r="H2324" s="11" t="s">
        <v>32</v>
      </c>
    </row>
    <row r="2325" customHeight="1" spans="1:8">
      <c r="A2325" s="11">
        <f ca="1">ROWS(【河南省交通运输厅】:A2325)-1</f>
        <v>201</v>
      </c>
      <c r="B2325" s="11" t="s">
        <v>3866</v>
      </c>
      <c r="C2325" s="11" t="s">
        <v>3866</v>
      </c>
      <c r="D2325" s="11" t="s">
        <v>64</v>
      </c>
      <c r="E2325" s="11" t="s">
        <v>3867</v>
      </c>
      <c r="F2325" s="11" t="s">
        <v>3866</v>
      </c>
      <c r="G2325" s="11" t="s">
        <v>3831</v>
      </c>
      <c r="H2325" s="11" t="s">
        <v>32</v>
      </c>
    </row>
    <row r="2326" hidden="1" customHeight="1" spans="1:8">
      <c r="A2326" s="11">
        <f ca="1">ROWS(【河南省交通运输厅】:A2326)-1</f>
        <v>202</v>
      </c>
      <c r="B2326" s="11" t="s">
        <v>3868</v>
      </c>
      <c r="C2326" s="11" t="s">
        <v>3868</v>
      </c>
      <c r="D2326" s="11" t="s">
        <v>64</v>
      </c>
      <c r="E2326" s="11" t="s">
        <v>3869</v>
      </c>
      <c r="F2326" s="11" t="s">
        <v>3870</v>
      </c>
      <c r="G2326" s="11" t="s">
        <v>67</v>
      </c>
      <c r="H2326" s="11" t="s">
        <v>32</v>
      </c>
    </row>
    <row r="2327" hidden="1" customHeight="1" spans="1:8">
      <c r="A2327" s="11">
        <f ca="1">ROWS(【河南省交通运输厅】:A2327)-1</f>
        <v>203</v>
      </c>
      <c r="B2327" s="11" t="s">
        <v>3868</v>
      </c>
      <c r="C2327" s="11" t="s">
        <v>3868</v>
      </c>
      <c r="D2327" s="11" t="s">
        <v>64</v>
      </c>
      <c r="E2327" s="11" t="s">
        <v>3871</v>
      </c>
      <c r="F2327" s="11" t="s">
        <v>3872</v>
      </c>
      <c r="G2327" s="11" t="s">
        <v>67</v>
      </c>
      <c r="H2327" s="11" t="s">
        <v>32</v>
      </c>
    </row>
    <row r="2328" hidden="1" customHeight="1" spans="1:8">
      <c r="A2328" s="11">
        <f ca="1">ROWS(【河南省交通运输厅】:A2328)-1</f>
        <v>204</v>
      </c>
      <c r="B2328" s="11" t="s">
        <v>3868</v>
      </c>
      <c r="C2328" s="11" t="s">
        <v>3868</v>
      </c>
      <c r="D2328" s="11" t="s">
        <v>64</v>
      </c>
      <c r="E2328" s="11" t="s">
        <v>3873</v>
      </c>
      <c r="F2328" s="11" t="s">
        <v>3874</v>
      </c>
      <c r="G2328" s="11" t="s">
        <v>67</v>
      </c>
      <c r="H2328" s="11" t="s">
        <v>32</v>
      </c>
    </row>
    <row r="2329" hidden="1" customHeight="1" spans="1:8">
      <c r="A2329" s="11">
        <f ca="1">ROWS(【河南省交通运输厅】:A2329)-1</f>
        <v>205</v>
      </c>
      <c r="B2329" s="11" t="s">
        <v>3868</v>
      </c>
      <c r="C2329" s="11" t="s">
        <v>3868</v>
      </c>
      <c r="D2329" s="11" t="s">
        <v>64</v>
      </c>
      <c r="E2329" s="11" t="s">
        <v>3875</v>
      </c>
      <c r="F2329" s="11" t="s">
        <v>3876</v>
      </c>
      <c r="G2329" s="11" t="s">
        <v>67</v>
      </c>
      <c r="H2329" s="11" t="s">
        <v>32</v>
      </c>
    </row>
    <row r="2330" hidden="1" customHeight="1" spans="1:8">
      <c r="A2330" s="11">
        <f ca="1">ROWS(【河南省交通运输厅】:A2330)-1</f>
        <v>206</v>
      </c>
      <c r="B2330" s="11" t="s">
        <v>3868</v>
      </c>
      <c r="C2330" s="11" t="s">
        <v>3868</v>
      </c>
      <c r="D2330" s="11" t="s">
        <v>64</v>
      </c>
      <c r="E2330" s="11" t="s">
        <v>3877</v>
      </c>
      <c r="F2330" s="11" t="s">
        <v>3878</v>
      </c>
      <c r="G2330" s="11" t="s">
        <v>67</v>
      </c>
      <c r="H2330" s="11" t="s">
        <v>32</v>
      </c>
    </row>
    <row r="2331" hidden="1" customHeight="1" spans="1:8">
      <c r="A2331" s="11">
        <f ca="1">ROWS(【河南省交通运输厅】:A2331)-1</f>
        <v>207</v>
      </c>
      <c r="B2331" s="11" t="s">
        <v>3868</v>
      </c>
      <c r="C2331" s="11" t="s">
        <v>3868</v>
      </c>
      <c r="D2331" s="11" t="s">
        <v>64</v>
      </c>
      <c r="E2331" s="11" t="s">
        <v>3879</v>
      </c>
      <c r="F2331" s="11" t="s">
        <v>3880</v>
      </c>
      <c r="G2331" s="11" t="s">
        <v>67</v>
      </c>
      <c r="H2331" s="11" t="s">
        <v>32</v>
      </c>
    </row>
    <row r="2332" customHeight="1" spans="1:8">
      <c r="A2332" s="11">
        <f ca="1">ROWS(【河南省交通运输厅】:A2332)-1</f>
        <v>208</v>
      </c>
      <c r="B2332" s="11" t="s">
        <v>3881</v>
      </c>
      <c r="C2332" s="11" t="s">
        <v>3881</v>
      </c>
      <c r="D2332" s="11" t="s">
        <v>64</v>
      </c>
      <c r="E2332" s="11" t="s">
        <v>3882</v>
      </c>
      <c r="F2332" s="11" t="s">
        <v>3881</v>
      </c>
      <c r="G2332" s="11" t="s">
        <v>3669</v>
      </c>
      <c r="H2332" s="11" t="s">
        <v>32</v>
      </c>
    </row>
    <row r="2333" customHeight="1" spans="1:8">
      <c r="A2333" s="11">
        <f ca="1">ROWS(【河南省交通运输厅】:A2333)-1</f>
        <v>209</v>
      </c>
      <c r="B2333" s="11" t="s">
        <v>3883</v>
      </c>
      <c r="C2333" s="11" t="s">
        <v>3883</v>
      </c>
      <c r="D2333" s="11" t="s">
        <v>64</v>
      </c>
      <c r="E2333" s="11" t="s">
        <v>3884</v>
      </c>
      <c r="F2333" s="11" t="s">
        <v>3885</v>
      </c>
      <c r="G2333" s="11" t="s">
        <v>3669</v>
      </c>
      <c r="H2333" s="11" t="s">
        <v>32</v>
      </c>
    </row>
    <row r="2334" customHeight="1" spans="1:8">
      <c r="A2334" s="11">
        <f ca="1">ROWS(【河南省交通运输厅】:A2334)-1</f>
        <v>210</v>
      </c>
      <c r="B2334" s="11" t="s">
        <v>3883</v>
      </c>
      <c r="C2334" s="11" t="s">
        <v>3883</v>
      </c>
      <c r="D2334" s="11" t="s">
        <v>64</v>
      </c>
      <c r="E2334" s="11" t="s">
        <v>3886</v>
      </c>
      <c r="F2334" s="11" t="s">
        <v>3887</v>
      </c>
      <c r="G2334" s="11" t="s">
        <v>3669</v>
      </c>
      <c r="H2334" s="11" t="s">
        <v>32</v>
      </c>
    </row>
    <row r="2335" customHeight="1" spans="1:8">
      <c r="A2335" s="11">
        <f ca="1">ROWS(【河南省交通运输厅】:A2335)-1</f>
        <v>211</v>
      </c>
      <c r="B2335" s="11" t="s">
        <v>3883</v>
      </c>
      <c r="C2335" s="11" t="s">
        <v>3883</v>
      </c>
      <c r="D2335" s="11" t="s">
        <v>64</v>
      </c>
      <c r="E2335" s="11" t="s">
        <v>3888</v>
      </c>
      <c r="F2335" s="11" t="s">
        <v>3889</v>
      </c>
      <c r="G2335" s="11" t="s">
        <v>3669</v>
      </c>
      <c r="H2335" s="11" t="s">
        <v>32</v>
      </c>
    </row>
    <row r="2336" customHeight="1" spans="1:8">
      <c r="A2336" s="11">
        <f ca="1">ROWS(【河南省交通运输厅】:A2336)-1</f>
        <v>212</v>
      </c>
      <c r="B2336" s="11" t="s">
        <v>3883</v>
      </c>
      <c r="C2336" s="11" t="s">
        <v>3883</v>
      </c>
      <c r="D2336" s="11" t="s">
        <v>64</v>
      </c>
      <c r="E2336" s="11" t="s">
        <v>3890</v>
      </c>
      <c r="F2336" s="11" t="s">
        <v>3891</v>
      </c>
      <c r="G2336" s="11" t="s">
        <v>3669</v>
      </c>
      <c r="H2336" s="11" t="s">
        <v>32</v>
      </c>
    </row>
    <row r="2337" customHeight="1" spans="1:8">
      <c r="A2337" s="11">
        <f ca="1">ROWS(【河南省交通运输厅】:A2337)-1</f>
        <v>213</v>
      </c>
      <c r="B2337" s="11" t="s">
        <v>3883</v>
      </c>
      <c r="C2337" s="11" t="s">
        <v>3883</v>
      </c>
      <c r="D2337" s="11" t="s">
        <v>64</v>
      </c>
      <c r="E2337" s="11" t="s">
        <v>3884</v>
      </c>
      <c r="F2337" s="11" t="s">
        <v>3892</v>
      </c>
      <c r="G2337" s="11" t="s">
        <v>3669</v>
      </c>
      <c r="H2337" s="11" t="s">
        <v>32</v>
      </c>
    </row>
    <row r="2338" customHeight="1" spans="1:8">
      <c r="A2338" s="11">
        <f ca="1">ROWS(【河南省交通运输厅】:A2338)-1</f>
        <v>214</v>
      </c>
      <c r="B2338" s="11" t="s">
        <v>3883</v>
      </c>
      <c r="C2338" s="11" t="s">
        <v>3883</v>
      </c>
      <c r="D2338" s="11" t="s">
        <v>64</v>
      </c>
      <c r="E2338" s="11" t="s">
        <v>3886</v>
      </c>
      <c r="F2338" s="11" t="s">
        <v>3893</v>
      </c>
      <c r="G2338" s="11" t="s">
        <v>3669</v>
      </c>
      <c r="H2338" s="11" t="s">
        <v>32</v>
      </c>
    </row>
    <row r="2339" customHeight="1" spans="1:8">
      <c r="A2339" s="11">
        <f ca="1">ROWS(【河南省交通运输厅】:A2339)-1</f>
        <v>215</v>
      </c>
      <c r="B2339" s="11" t="s">
        <v>3883</v>
      </c>
      <c r="C2339" s="11" t="s">
        <v>3883</v>
      </c>
      <c r="D2339" s="11" t="s">
        <v>64</v>
      </c>
      <c r="E2339" s="11" t="s">
        <v>3888</v>
      </c>
      <c r="F2339" s="11" t="s">
        <v>3894</v>
      </c>
      <c r="G2339" s="11" t="s">
        <v>3669</v>
      </c>
      <c r="H2339" s="11" t="s">
        <v>32</v>
      </c>
    </row>
    <row r="2340" customHeight="1" spans="1:8">
      <c r="A2340" s="11">
        <f ca="1">ROWS(【河南省交通运输厅】:A2340)-1</f>
        <v>216</v>
      </c>
      <c r="B2340" s="11" t="s">
        <v>3883</v>
      </c>
      <c r="C2340" s="11" t="s">
        <v>3883</v>
      </c>
      <c r="D2340" s="11" t="s">
        <v>64</v>
      </c>
      <c r="E2340" s="11" t="s">
        <v>3890</v>
      </c>
      <c r="F2340" s="11" t="s">
        <v>3895</v>
      </c>
      <c r="G2340" s="11" t="s">
        <v>3669</v>
      </c>
      <c r="H2340" s="11" t="s">
        <v>32</v>
      </c>
    </row>
    <row r="2341" customHeight="1" spans="1:8">
      <c r="A2341" s="11">
        <f ca="1">ROWS(【河南省交通运输厅】:A2341)-1</f>
        <v>217</v>
      </c>
      <c r="B2341" s="11" t="s">
        <v>3883</v>
      </c>
      <c r="C2341" s="11" t="s">
        <v>3883</v>
      </c>
      <c r="D2341" s="11" t="s">
        <v>64</v>
      </c>
      <c r="E2341" s="11" t="s">
        <v>3896</v>
      </c>
      <c r="F2341" s="11" t="s">
        <v>3897</v>
      </c>
      <c r="G2341" s="11" t="s">
        <v>3669</v>
      </c>
      <c r="H2341" s="11" t="s">
        <v>32</v>
      </c>
    </row>
    <row r="2342" customHeight="1" spans="1:8">
      <c r="A2342" s="11">
        <f ca="1">ROWS(【河南省交通运输厅】:A2342)-1</f>
        <v>218</v>
      </c>
      <c r="B2342" s="11" t="s">
        <v>3883</v>
      </c>
      <c r="C2342" s="11" t="s">
        <v>3883</v>
      </c>
      <c r="D2342" s="11" t="s">
        <v>64</v>
      </c>
      <c r="E2342" s="11" t="s">
        <v>3898</v>
      </c>
      <c r="F2342" s="11" t="s">
        <v>3899</v>
      </c>
      <c r="G2342" s="11" t="s">
        <v>3669</v>
      </c>
      <c r="H2342" s="11" t="s">
        <v>32</v>
      </c>
    </row>
    <row r="2343" customHeight="1" spans="1:8">
      <c r="A2343" s="11">
        <f ca="1">ROWS(【河南省交通运输厅】:A2343)-1</f>
        <v>219</v>
      </c>
      <c r="B2343" s="11" t="s">
        <v>3883</v>
      </c>
      <c r="C2343" s="11" t="s">
        <v>3883</v>
      </c>
      <c r="D2343" s="11" t="s">
        <v>64</v>
      </c>
      <c r="E2343" s="11" t="s">
        <v>3900</v>
      </c>
      <c r="F2343" s="11" t="s">
        <v>3901</v>
      </c>
      <c r="G2343" s="11" t="s">
        <v>3669</v>
      </c>
      <c r="H2343" s="11" t="s">
        <v>32</v>
      </c>
    </row>
    <row r="2344" customHeight="1" spans="1:8">
      <c r="A2344" s="11">
        <f ca="1">ROWS(【河南省交通运输厅】:A2344)-1</f>
        <v>220</v>
      </c>
      <c r="B2344" s="11" t="s">
        <v>3883</v>
      </c>
      <c r="C2344" s="11" t="s">
        <v>3883</v>
      </c>
      <c r="D2344" s="11" t="s">
        <v>64</v>
      </c>
      <c r="E2344" s="11" t="s">
        <v>3902</v>
      </c>
      <c r="F2344" s="11" t="s">
        <v>3903</v>
      </c>
      <c r="G2344" s="11" t="s">
        <v>3669</v>
      </c>
      <c r="H2344" s="11" t="s">
        <v>32</v>
      </c>
    </row>
    <row r="2345" customHeight="1" spans="1:8">
      <c r="A2345" s="11">
        <f ca="1">ROWS(【河南省交通运输厅】:A2345)-1</f>
        <v>221</v>
      </c>
      <c r="B2345" s="11" t="s">
        <v>3904</v>
      </c>
      <c r="C2345" s="11" t="s">
        <v>3904</v>
      </c>
      <c r="D2345" s="11" t="s">
        <v>64</v>
      </c>
      <c r="E2345" s="11" t="s">
        <v>3905</v>
      </c>
      <c r="F2345" s="11" t="s">
        <v>3906</v>
      </c>
      <c r="G2345" s="11" t="s">
        <v>3669</v>
      </c>
      <c r="H2345" s="11" t="s">
        <v>32</v>
      </c>
    </row>
    <row r="2346" customHeight="1" spans="1:8">
      <c r="A2346" s="11">
        <f ca="1">ROWS(【河南省交通运输厅】:A2346)-1</f>
        <v>222</v>
      </c>
      <c r="B2346" s="11" t="s">
        <v>3904</v>
      </c>
      <c r="C2346" s="11" t="s">
        <v>3904</v>
      </c>
      <c r="D2346" s="11" t="s">
        <v>64</v>
      </c>
      <c r="E2346" s="11" t="s">
        <v>3907</v>
      </c>
      <c r="F2346" s="11" t="s">
        <v>3908</v>
      </c>
      <c r="G2346" s="11" t="s">
        <v>3669</v>
      </c>
      <c r="H2346" s="11" t="s">
        <v>32</v>
      </c>
    </row>
    <row r="2347" customHeight="1" spans="1:8">
      <c r="A2347" s="11">
        <f ca="1">ROWS(【河南省交通运输厅】:A2347)-1</f>
        <v>223</v>
      </c>
      <c r="B2347" s="11" t="s">
        <v>3904</v>
      </c>
      <c r="C2347" s="11" t="s">
        <v>3904</v>
      </c>
      <c r="D2347" s="11" t="s">
        <v>64</v>
      </c>
      <c r="E2347" s="11" t="s">
        <v>3909</v>
      </c>
      <c r="F2347" s="11" t="s">
        <v>3910</v>
      </c>
      <c r="G2347" s="11" t="s">
        <v>3669</v>
      </c>
      <c r="H2347" s="11" t="s">
        <v>32</v>
      </c>
    </row>
    <row r="2348" customHeight="1" spans="1:8">
      <c r="A2348" s="11">
        <f ca="1">ROWS(【河南省交通运输厅】:A2348)-1</f>
        <v>224</v>
      </c>
      <c r="B2348" s="11" t="s">
        <v>3904</v>
      </c>
      <c r="C2348" s="11" t="s">
        <v>3904</v>
      </c>
      <c r="D2348" s="11" t="s">
        <v>64</v>
      </c>
      <c r="E2348" s="11" t="s">
        <v>3911</v>
      </c>
      <c r="F2348" s="11" t="s">
        <v>3912</v>
      </c>
      <c r="G2348" s="11" t="s">
        <v>3669</v>
      </c>
      <c r="H2348" s="11" t="s">
        <v>32</v>
      </c>
    </row>
    <row r="2349" customHeight="1" spans="1:8">
      <c r="A2349" s="11">
        <f ca="1">ROWS(【河南省交通运输厅】:A2349)-1</f>
        <v>225</v>
      </c>
      <c r="B2349" s="11" t="s">
        <v>3904</v>
      </c>
      <c r="C2349" s="11" t="s">
        <v>3904</v>
      </c>
      <c r="D2349" s="11" t="s">
        <v>64</v>
      </c>
      <c r="E2349" s="11" t="s">
        <v>3905</v>
      </c>
      <c r="F2349" s="11" t="s">
        <v>3913</v>
      </c>
      <c r="G2349" s="11" t="s">
        <v>3669</v>
      </c>
      <c r="H2349" s="11" t="s">
        <v>32</v>
      </c>
    </row>
    <row r="2350" customHeight="1" spans="1:8">
      <c r="A2350" s="11">
        <f ca="1">ROWS(【河南省交通运输厅】:A2350)-1</f>
        <v>226</v>
      </c>
      <c r="B2350" s="11" t="s">
        <v>3904</v>
      </c>
      <c r="C2350" s="11" t="s">
        <v>3904</v>
      </c>
      <c r="D2350" s="11" t="s">
        <v>64</v>
      </c>
      <c r="E2350" s="11" t="s">
        <v>3907</v>
      </c>
      <c r="F2350" s="11" t="s">
        <v>3914</v>
      </c>
      <c r="G2350" s="11" t="s">
        <v>3669</v>
      </c>
      <c r="H2350" s="11" t="s">
        <v>32</v>
      </c>
    </row>
    <row r="2351" customHeight="1" spans="1:8">
      <c r="A2351" s="11">
        <f ca="1">ROWS(【河南省交通运输厅】:A2351)-1</f>
        <v>227</v>
      </c>
      <c r="B2351" s="11" t="s">
        <v>3904</v>
      </c>
      <c r="C2351" s="11" t="s">
        <v>3904</v>
      </c>
      <c r="D2351" s="11" t="s">
        <v>64</v>
      </c>
      <c r="E2351" s="11" t="s">
        <v>3909</v>
      </c>
      <c r="F2351" s="11" t="s">
        <v>3915</v>
      </c>
      <c r="G2351" s="11" t="s">
        <v>3669</v>
      </c>
      <c r="H2351" s="11" t="s">
        <v>32</v>
      </c>
    </row>
    <row r="2352" customHeight="1" spans="1:8">
      <c r="A2352" s="11">
        <f ca="1">ROWS(【河南省交通运输厅】:A2352)-1</f>
        <v>228</v>
      </c>
      <c r="B2352" s="11" t="s">
        <v>3904</v>
      </c>
      <c r="C2352" s="11" t="s">
        <v>3904</v>
      </c>
      <c r="D2352" s="11" t="s">
        <v>64</v>
      </c>
      <c r="E2352" s="11" t="s">
        <v>3911</v>
      </c>
      <c r="F2352" s="11" t="s">
        <v>3916</v>
      </c>
      <c r="G2352" s="11" t="s">
        <v>3669</v>
      </c>
      <c r="H2352" s="11" t="s">
        <v>32</v>
      </c>
    </row>
    <row r="2353" customHeight="1" spans="1:8">
      <c r="A2353" s="11">
        <f ca="1">ROWS(【河南省交通运输厅】:A2353)-1</f>
        <v>229</v>
      </c>
      <c r="B2353" s="11" t="s">
        <v>3904</v>
      </c>
      <c r="C2353" s="11" t="s">
        <v>3904</v>
      </c>
      <c r="D2353" s="11" t="s">
        <v>64</v>
      </c>
      <c r="E2353" s="11" t="s">
        <v>3917</v>
      </c>
      <c r="F2353" s="11" t="s">
        <v>3918</v>
      </c>
      <c r="G2353" s="11" t="s">
        <v>3669</v>
      </c>
      <c r="H2353" s="11" t="s">
        <v>32</v>
      </c>
    </row>
    <row r="2354" customHeight="1" spans="1:8">
      <c r="A2354" s="11">
        <f ca="1">ROWS(【河南省交通运输厅】:A2354)-1</f>
        <v>230</v>
      </c>
      <c r="B2354" s="11" t="s">
        <v>3904</v>
      </c>
      <c r="C2354" s="11" t="s">
        <v>3904</v>
      </c>
      <c r="D2354" s="11" t="s">
        <v>64</v>
      </c>
      <c r="E2354" s="11" t="s">
        <v>3919</v>
      </c>
      <c r="F2354" s="11" t="s">
        <v>3920</v>
      </c>
      <c r="G2354" s="11" t="s">
        <v>3669</v>
      </c>
      <c r="H2354" s="11" t="s">
        <v>32</v>
      </c>
    </row>
    <row r="2355" customHeight="1" spans="1:8">
      <c r="A2355" s="11">
        <f ca="1">ROWS(【河南省交通运输厅】:A2355)-1</f>
        <v>231</v>
      </c>
      <c r="B2355" s="11" t="s">
        <v>3904</v>
      </c>
      <c r="C2355" s="11" t="s">
        <v>3904</v>
      </c>
      <c r="D2355" s="11" t="s">
        <v>64</v>
      </c>
      <c r="E2355" s="11" t="s">
        <v>3921</v>
      </c>
      <c r="F2355" s="11" t="s">
        <v>3922</v>
      </c>
      <c r="G2355" s="11" t="s">
        <v>3669</v>
      </c>
      <c r="H2355" s="11" t="s">
        <v>32</v>
      </c>
    </row>
    <row r="2356" customHeight="1" spans="1:8">
      <c r="A2356" s="11">
        <f ca="1">ROWS(【河南省交通运输厅】:A2356)-1</f>
        <v>232</v>
      </c>
      <c r="B2356" s="11" t="s">
        <v>3904</v>
      </c>
      <c r="C2356" s="11" t="s">
        <v>3904</v>
      </c>
      <c r="D2356" s="11" t="s">
        <v>64</v>
      </c>
      <c r="E2356" s="11" t="s">
        <v>3923</v>
      </c>
      <c r="F2356" s="11" t="s">
        <v>3924</v>
      </c>
      <c r="G2356" s="11" t="s">
        <v>3669</v>
      </c>
      <c r="H2356" s="11" t="s">
        <v>32</v>
      </c>
    </row>
    <row r="2357" hidden="1" customHeight="1" spans="1:8">
      <c r="A2357" s="11">
        <f ca="1">ROWS(【河南省交通运输厅】:A2357)-1</f>
        <v>233</v>
      </c>
      <c r="B2357" s="11" t="s">
        <v>3925</v>
      </c>
      <c r="C2357" s="11" t="s">
        <v>3925</v>
      </c>
      <c r="D2357" s="11" t="s">
        <v>64</v>
      </c>
      <c r="E2357" s="11" t="s">
        <v>3926</v>
      </c>
      <c r="F2357" s="11" t="s">
        <v>3925</v>
      </c>
      <c r="G2357" s="11" t="s">
        <v>67</v>
      </c>
      <c r="H2357" s="11" t="s">
        <v>32</v>
      </c>
    </row>
    <row r="2358" customHeight="1" spans="1:8">
      <c r="A2358" s="11">
        <f ca="1">ROWS(【河南省交通运输厅】:A2358)-1</f>
        <v>234</v>
      </c>
      <c r="B2358" s="11" t="s">
        <v>3927</v>
      </c>
      <c r="C2358" s="11" t="s">
        <v>3927</v>
      </c>
      <c r="D2358" s="11" t="s">
        <v>64</v>
      </c>
      <c r="E2358" s="11" t="s">
        <v>3928</v>
      </c>
      <c r="F2358" s="11" t="s">
        <v>3927</v>
      </c>
      <c r="G2358" s="11" t="s">
        <v>89</v>
      </c>
      <c r="H2358" s="11" t="s">
        <v>32</v>
      </c>
    </row>
    <row r="2359" hidden="1" customHeight="1" spans="1:8">
      <c r="A2359" s="11">
        <f ca="1">ROWS(【河南省交通运输厅】:A2359)-1</f>
        <v>235</v>
      </c>
      <c r="B2359" s="11" t="s">
        <v>3929</v>
      </c>
      <c r="C2359" s="11" t="s">
        <v>3929</v>
      </c>
      <c r="D2359" s="11" t="s">
        <v>64</v>
      </c>
      <c r="E2359" s="11" t="s">
        <v>3928</v>
      </c>
      <c r="F2359" s="11" t="s">
        <v>3929</v>
      </c>
      <c r="G2359" s="11" t="s">
        <v>67</v>
      </c>
      <c r="H2359" s="11" t="s">
        <v>32</v>
      </c>
    </row>
    <row r="2360" hidden="1" customHeight="1" spans="1:8">
      <c r="A2360" s="11">
        <f ca="1">ROWS(【河南省交通运输厅】:A2360)-1</f>
        <v>236</v>
      </c>
      <c r="B2360" s="11" t="s">
        <v>3930</v>
      </c>
      <c r="C2360" s="11" t="s">
        <v>3930</v>
      </c>
      <c r="D2360" s="11" t="s">
        <v>64</v>
      </c>
      <c r="E2360" s="11" t="s">
        <v>3931</v>
      </c>
      <c r="F2360" s="11" t="s">
        <v>3932</v>
      </c>
      <c r="G2360" s="11" t="s">
        <v>2447</v>
      </c>
      <c r="H2360" s="11" t="s">
        <v>32</v>
      </c>
    </row>
    <row r="2361" hidden="1" customHeight="1" spans="1:8">
      <c r="A2361" s="11">
        <f ca="1">ROWS(【河南省交通运输厅】:A2361)-1</f>
        <v>237</v>
      </c>
      <c r="B2361" s="11" t="s">
        <v>3933</v>
      </c>
      <c r="C2361" s="11" t="s">
        <v>3933</v>
      </c>
      <c r="D2361" s="11" t="s">
        <v>64</v>
      </c>
      <c r="E2361" s="11" t="s">
        <v>3934</v>
      </c>
      <c r="F2361" s="11" t="s">
        <v>3933</v>
      </c>
      <c r="G2361" s="11" t="s">
        <v>67</v>
      </c>
      <c r="H2361" s="11" t="s">
        <v>32</v>
      </c>
    </row>
    <row r="2362" hidden="1" customHeight="1" spans="1:8">
      <c r="A2362" s="11">
        <f ca="1">ROWS(【河南省交通运输厅】:A2362)-1</f>
        <v>238</v>
      </c>
      <c r="B2362" s="11" t="s">
        <v>3935</v>
      </c>
      <c r="C2362" s="11" t="s">
        <v>3935</v>
      </c>
      <c r="D2362" s="11" t="s">
        <v>64</v>
      </c>
      <c r="E2362" s="11" t="s">
        <v>3936</v>
      </c>
      <c r="F2362" s="11" t="s">
        <v>3935</v>
      </c>
      <c r="G2362" s="11" t="s">
        <v>67</v>
      </c>
      <c r="H2362" s="11" t="s">
        <v>32</v>
      </c>
    </row>
    <row r="2363" customHeight="1" spans="1:8">
      <c r="A2363" s="11">
        <f ca="1">ROWS(【河南省交通运输厅】:A2363)-1</f>
        <v>239</v>
      </c>
      <c r="B2363" s="11" t="s">
        <v>3937</v>
      </c>
      <c r="C2363" s="11" t="s">
        <v>3937</v>
      </c>
      <c r="D2363" s="11" t="s">
        <v>64</v>
      </c>
      <c r="E2363" s="11" t="s">
        <v>3938</v>
      </c>
      <c r="F2363" s="11" t="s">
        <v>3937</v>
      </c>
      <c r="G2363" s="11" t="s">
        <v>89</v>
      </c>
      <c r="H2363" s="11" t="s">
        <v>32</v>
      </c>
    </row>
    <row r="2364" customHeight="1" spans="1:8">
      <c r="A2364" s="11">
        <f ca="1">ROWS(【河南省交通运输厅】:A2364)-1</f>
        <v>240</v>
      </c>
      <c r="B2364" s="11" t="s">
        <v>3939</v>
      </c>
      <c r="C2364" s="11" t="s">
        <v>3939</v>
      </c>
      <c r="D2364" s="11" t="s">
        <v>64</v>
      </c>
      <c r="E2364" s="11" t="s">
        <v>3499</v>
      </c>
      <c r="F2364" s="11" t="s">
        <v>3939</v>
      </c>
      <c r="G2364" s="11" t="s">
        <v>78</v>
      </c>
      <c r="H2364" s="11" t="s">
        <v>32</v>
      </c>
    </row>
    <row r="2365" customHeight="1" spans="1:8">
      <c r="A2365" s="11">
        <f ca="1">ROWS(【河南省交通运输厅】:A2365)-1</f>
        <v>241</v>
      </c>
      <c r="B2365" s="11" t="s">
        <v>3940</v>
      </c>
      <c r="C2365" s="11" t="s">
        <v>3940</v>
      </c>
      <c r="D2365" s="11" t="s">
        <v>64</v>
      </c>
      <c r="E2365" s="11" t="s">
        <v>3941</v>
      </c>
      <c r="F2365" s="11" t="s">
        <v>3940</v>
      </c>
      <c r="G2365" s="11" t="s">
        <v>2127</v>
      </c>
      <c r="H2365" s="11" t="s">
        <v>32</v>
      </c>
    </row>
    <row r="2366" hidden="1" customHeight="1" spans="1:8">
      <c r="A2366" s="11">
        <f ca="1">ROWS(【河南省交通运输厅】:A2366)-1</f>
        <v>242</v>
      </c>
      <c r="B2366" s="11" t="s">
        <v>3942</v>
      </c>
      <c r="C2366" s="11" t="s">
        <v>3942</v>
      </c>
      <c r="D2366" s="11" t="s">
        <v>87</v>
      </c>
      <c r="E2366" s="11" t="s">
        <v>3943</v>
      </c>
      <c r="F2366" s="11" t="s">
        <v>3942</v>
      </c>
      <c r="G2366" s="11" t="s">
        <v>67</v>
      </c>
      <c r="H2366" s="11" t="s">
        <v>32</v>
      </c>
    </row>
    <row r="2367" hidden="1" customHeight="1" spans="1:8">
      <c r="A2367" s="11">
        <f ca="1">ROWS(【河南省交通运输厅】:A2367)-1</f>
        <v>243</v>
      </c>
      <c r="B2367" s="11" t="s">
        <v>3944</v>
      </c>
      <c r="C2367" s="11" t="s">
        <v>3944</v>
      </c>
      <c r="D2367" s="11" t="s">
        <v>87</v>
      </c>
      <c r="E2367" s="11" t="s">
        <v>3945</v>
      </c>
      <c r="F2367" s="11" t="s">
        <v>3944</v>
      </c>
      <c r="G2367" s="11" t="s">
        <v>67</v>
      </c>
      <c r="H2367" s="11" t="s">
        <v>32</v>
      </c>
    </row>
    <row r="2368" customHeight="1" spans="1:8">
      <c r="A2368" s="11">
        <f ca="1">ROWS(【河南省交通运输厅】:A2368)-1</f>
        <v>244</v>
      </c>
      <c r="B2368" s="11" t="s">
        <v>3946</v>
      </c>
      <c r="C2368" s="11" t="s">
        <v>3946</v>
      </c>
      <c r="D2368" s="11" t="s">
        <v>87</v>
      </c>
      <c r="E2368" s="11" t="s">
        <v>3947</v>
      </c>
      <c r="F2368" s="11" t="s">
        <v>3946</v>
      </c>
      <c r="G2368" s="11" t="s">
        <v>3669</v>
      </c>
      <c r="H2368" s="11" t="s">
        <v>32</v>
      </c>
    </row>
    <row r="2369" customHeight="1" spans="1:8">
      <c r="A2369" s="11">
        <f ca="1">ROWS(【河南省交通运输厅】:A2369)-1</f>
        <v>245</v>
      </c>
      <c r="B2369" s="11" t="s">
        <v>3948</v>
      </c>
      <c r="C2369" s="11" t="s">
        <v>3948</v>
      </c>
      <c r="D2369" s="11" t="s">
        <v>87</v>
      </c>
      <c r="E2369" s="11" t="s">
        <v>3949</v>
      </c>
      <c r="F2369" s="11" t="s">
        <v>3948</v>
      </c>
      <c r="G2369" s="11" t="s">
        <v>300</v>
      </c>
      <c r="H2369" s="11" t="s">
        <v>32</v>
      </c>
    </row>
    <row r="2370" customHeight="1" spans="1:8">
      <c r="A2370" s="11">
        <f ca="1">ROWS(【河南省交通运输厅】:A2370)-1</f>
        <v>246</v>
      </c>
      <c r="B2370" s="11" t="s">
        <v>3950</v>
      </c>
      <c r="C2370" s="11" t="s">
        <v>3950</v>
      </c>
      <c r="D2370" s="11" t="s">
        <v>64</v>
      </c>
      <c r="E2370" s="11" t="s">
        <v>3951</v>
      </c>
      <c r="F2370" s="11" t="s">
        <v>3952</v>
      </c>
      <c r="G2370" s="11" t="s">
        <v>487</v>
      </c>
      <c r="H2370" s="11" t="s">
        <v>32</v>
      </c>
    </row>
    <row r="2371" customHeight="1" spans="1:8">
      <c r="A2371" s="11">
        <f ca="1">ROWS(【河南省交通运输厅】:A2371)-1</f>
        <v>247</v>
      </c>
      <c r="B2371" s="11" t="s">
        <v>3950</v>
      </c>
      <c r="C2371" s="11" t="s">
        <v>3950</v>
      </c>
      <c r="D2371" s="11" t="s">
        <v>64</v>
      </c>
      <c r="E2371" s="11" t="s">
        <v>3953</v>
      </c>
      <c r="F2371" s="11" t="s">
        <v>3954</v>
      </c>
      <c r="G2371" s="11" t="s">
        <v>487</v>
      </c>
      <c r="H2371" s="11" t="s">
        <v>32</v>
      </c>
    </row>
    <row r="2372" customHeight="1" spans="1:8">
      <c r="A2372" s="11">
        <f ca="1">ROWS(【河南省交通运输厅】:A2372)-1</f>
        <v>248</v>
      </c>
      <c r="B2372" s="11" t="s">
        <v>3950</v>
      </c>
      <c r="C2372" s="11" t="s">
        <v>3950</v>
      </c>
      <c r="D2372" s="11" t="s">
        <v>64</v>
      </c>
      <c r="E2372" s="11" t="s">
        <v>3955</v>
      </c>
      <c r="F2372" s="11" t="s">
        <v>3956</v>
      </c>
      <c r="G2372" s="11" t="s">
        <v>487</v>
      </c>
      <c r="H2372" s="11" t="s">
        <v>32</v>
      </c>
    </row>
    <row r="2373" customHeight="1" spans="1:8">
      <c r="A2373" s="11">
        <f ca="1">ROWS(【河南省交通运输厅】:A2373)-1</f>
        <v>249</v>
      </c>
      <c r="B2373" s="11" t="s">
        <v>3950</v>
      </c>
      <c r="C2373" s="11" t="s">
        <v>3950</v>
      </c>
      <c r="D2373" s="11" t="s">
        <v>64</v>
      </c>
      <c r="E2373" s="11" t="s">
        <v>3957</v>
      </c>
      <c r="F2373" s="11" t="s">
        <v>3958</v>
      </c>
      <c r="G2373" s="11" t="s">
        <v>487</v>
      </c>
      <c r="H2373" s="11" t="s">
        <v>32</v>
      </c>
    </row>
    <row r="2374" customHeight="1" spans="1:8">
      <c r="A2374" s="11">
        <f ca="1">ROWS(【河南省交通运输厅】:A2374)-1</f>
        <v>250</v>
      </c>
      <c r="B2374" s="11" t="s">
        <v>3950</v>
      </c>
      <c r="C2374" s="11" t="s">
        <v>3950</v>
      </c>
      <c r="D2374" s="11" t="s">
        <v>64</v>
      </c>
      <c r="E2374" s="11" t="s">
        <v>3951</v>
      </c>
      <c r="F2374" s="11" t="s">
        <v>3959</v>
      </c>
      <c r="G2374" s="11" t="s">
        <v>487</v>
      </c>
      <c r="H2374" s="11" t="s">
        <v>32</v>
      </c>
    </row>
    <row r="2375" customHeight="1" spans="1:8">
      <c r="A2375" s="11">
        <f ca="1">ROWS(【河南省交通运输厅】:A2375)-1</f>
        <v>251</v>
      </c>
      <c r="B2375" s="11" t="s">
        <v>3950</v>
      </c>
      <c r="C2375" s="11" t="s">
        <v>3950</v>
      </c>
      <c r="D2375" s="11" t="s">
        <v>64</v>
      </c>
      <c r="E2375" s="11" t="s">
        <v>3953</v>
      </c>
      <c r="F2375" s="11" t="s">
        <v>3960</v>
      </c>
      <c r="G2375" s="11" t="s">
        <v>487</v>
      </c>
      <c r="H2375" s="11" t="s">
        <v>32</v>
      </c>
    </row>
    <row r="2376" customHeight="1" spans="1:8">
      <c r="A2376" s="11">
        <f ca="1">ROWS(【河南省交通运输厅】:A2376)-1</f>
        <v>252</v>
      </c>
      <c r="B2376" s="11" t="s">
        <v>3950</v>
      </c>
      <c r="C2376" s="11" t="s">
        <v>3950</v>
      </c>
      <c r="D2376" s="11" t="s">
        <v>64</v>
      </c>
      <c r="E2376" s="11" t="s">
        <v>3953</v>
      </c>
      <c r="F2376" s="11" t="s">
        <v>3961</v>
      </c>
      <c r="G2376" s="11" t="s">
        <v>487</v>
      </c>
      <c r="H2376" s="11" t="s">
        <v>32</v>
      </c>
    </row>
    <row r="2377" customHeight="1" spans="1:8">
      <c r="A2377" s="11">
        <f ca="1">ROWS(【河南省交通运输厅】:A2377)-1</f>
        <v>253</v>
      </c>
      <c r="B2377" s="11" t="s">
        <v>3950</v>
      </c>
      <c r="C2377" s="11" t="s">
        <v>3950</v>
      </c>
      <c r="D2377" s="11" t="s">
        <v>64</v>
      </c>
      <c r="E2377" s="11" t="s">
        <v>3957</v>
      </c>
      <c r="F2377" s="11" t="s">
        <v>3962</v>
      </c>
      <c r="G2377" s="11" t="s">
        <v>487</v>
      </c>
      <c r="H2377" s="11" t="s">
        <v>32</v>
      </c>
    </row>
    <row r="2378" customHeight="1" spans="1:8">
      <c r="A2378" s="11">
        <f ca="1">ROWS(【河南省交通运输厅】:A2378)-1</f>
        <v>254</v>
      </c>
      <c r="B2378" s="11" t="s">
        <v>3963</v>
      </c>
      <c r="C2378" s="11" t="s">
        <v>3963</v>
      </c>
      <c r="D2378" s="11" t="s">
        <v>87</v>
      </c>
      <c r="E2378" s="11" t="s">
        <v>3964</v>
      </c>
      <c r="F2378" s="11" t="s">
        <v>3965</v>
      </c>
      <c r="G2378" s="11" t="s">
        <v>300</v>
      </c>
      <c r="H2378" s="11" t="s">
        <v>32</v>
      </c>
    </row>
    <row r="2379" customHeight="1" spans="1:8">
      <c r="A2379" s="11">
        <f ca="1">ROWS(【河南省交通运输厅】:A2379)-1</f>
        <v>255</v>
      </c>
      <c r="B2379" s="11" t="s">
        <v>3963</v>
      </c>
      <c r="C2379" s="11" t="s">
        <v>3963</v>
      </c>
      <c r="D2379" s="11" t="s">
        <v>87</v>
      </c>
      <c r="E2379" s="11" t="s">
        <v>3966</v>
      </c>
      <c r="F2379" s="11" t="s">
        <v>3967</v>
      </c>
      <c r="G2379" s="11" t="s">
        <v>300</v>
      </c>
      <c r="H2379" s="11" t="s">
        <v>32</v>
      </c>
    </row>
    <row r="2380" hidden="1" customHeight="1" spans="1:8">
      <c r="A2380" s="11">
        <f ca="1">ROWS(【河南省交通运输厅】:A2380)-1</f>
        <v>256</v>
      </c>
      <c r="B2380" s="11" t="s">
        <v>3968</v>
      </c>
      <c r="C2380" s="11" t="s">
        <v>3968</v>
      </c>
      <c r="D2380" s="11" t="s">
        <v>87</v>
      </c>
      <c r="E2380" s="11" t="s">
        <v>3969</v>
      </c>
      <c r="F2380" s="11" t="s">
        <v>3970</v>
      </c>
      <c r="G2380" s="11" t="s">
        <v>67</v>
      </c>
      <c r="H2380" s="11" t="s">
        <v>32</v>
      </c>
    </row>
    <row r="2381" customHeight="1" spans="1:8">
      <c r="A2381" s="11">
        <f ca="1">ROWS(【河南省交通运输厅】:A2381)-1</f>
        <v>257</v>
      </c>
      <c r="B2381" s="11" t="s">
        <v>3971</v>
      </c>
      <c r="C2381" s="11" t="s">
        <v>3971</v>
      </c>
      <c r="D2381" s="11" t="s">
        <v>87</v>
      </c>
      <c r="E2381" s="11" t="s">
        <v>3972</v>
      </c>
      <c r="F2381" s="11" t="s">
        <v>3973</v>
      </c>
      <c r="G2381" s="11" t="s">
        <v>126</v>
      </c>
      <c r="H2381" s="11" t="s">
        <v>32</v>
      </c>
    </row>
    <row r="2382" customHeight="1" spans="1:8">
      <c r="A2382" s="11">
        <f ca="1">ROWS(【河南省交通运输厅】:A2382)-1</f>
        <v>258</v>
      </c>
      <c r="B2382" s="11" t="s">
        <v>3971</v>
      </c>
      <c r="C2382" s="11" t="s">
        <v>3971</v>
      </c>
      <c r="D2382" s="11" t="s">
        <v>87</v>
      </c>
      <c r="E2382" s="11" t="s">
        <v>3972</v>
      </c>
      <c r="F2382" s="11" t="s">
        <v>3974</v>
      </c>
      <c r="G2382" s="11" t="s">
        <v>126</v>
      </c>
      <c r="H2382" s="11" t="s">
        <v>32</v>
      </c>
    </row>
    <row r="2383" customHeight="1" spans="1:8">
      <c r="A2383" s="11">
        <f ca="1">ROWS(【河南省交通运输厅】:A2383)-1</f>
        <v>259</v>
      </c>
      <c r="B2383" s="11" t="s">
        <v>3971</v>
      </c>
      <c r="C2383" s="11" t="s">
        <v>3971</v>
      </c>
      <c r="D2383" s="11" t="s">
        <v>87</v>
      </c>
      <c r="E2383" s="11" t="s">
        <v>3972</v>
      </c>
      <c r="F2383" s="11" t="s">
        <v>3975</v>
      </c>
      <c r="G2383" s="11" t="s">
        <v>126</v>
      </c>
      <c r="H2383" s="11" t="s">
        <v>32</v>
      </c>
    </row>
    <row r="2384" customHeight="1" spans="1:8">
      <c r="A2384" s="11">
        <f ca="1">ROWS(【河南省交通运输厅】:A2384)-1</f>
        <v>260</v>
      </c>
      <c r="B2384" s="11" t="s">
        <v>3971</v>
      </c>
      <c r="C2384" s="11" t="s">
        <v>3971</v>
      </c>
      <c r="D2384" s="11" t="s">
        <v>87</v>
      </c>
      <c r="E2384" s="11" t="s">
        <v>3972</v>
      </c>
      <c r="F2384" s="11" t="s">
        <v>3976</v>
      </c>
      <c r="G2384" s="11" t="s">
        <v>126</v>
      </c>
      <c r="H2384" s="11" t="s">
        <v>32</v>
      </c>
    </row>
    <row r="2385" customHeight="1" spans="1:8">
      <c r="A2385" s="11">
        <f ca="1">ROWS(【河南省交通运输厅】:A2385)-1</f>
        <v>261</v>
      </c>
      <c r="B2385" s="11" t="s">
        <v>3971</v>
      </c>
      <c r="C2385" s="11" t="s">
        <v>3971</v>
      </c>
      <c r="D2385" s="11" t="s">
        <v>87</v>
      </c>
      <c r="E2385" s="11" t="s">
        <v>3972</v>
      </c>
      <c r="F2385" s="11" t="s">
        <v>3977</v>
      </c>
      <c r="G2385" s="11" t="s">
        <v>126</v>
      </c>
      <c r="H2385" s="11" t="s">
        <v>32</v>
      </c>
    </row>
    <row r="2386" customHeight="1" spans="1:8">
      <c r="A2386" s="11">
        <f ca="1">ROWS(【河南省交通运输厅】:A2386)-1</f>
        <v>262</v>
      </c>
      <c r="B2386" s="11" t="s">
        <v>3971</v>
      </c>
      <c r="C2386" s="11" t="s">
        <v>3971</v>
      </c>
      <c r="D2386" s="11" t="s">
        <v>87</v>
      </c>
      <c r="E2386" s="11" t="s">
        <v>3972</v>
      </c>
      <c r="F2386" s="11" t="s">
        <v>3978</v>
      </c>
      <c r="G2386" s="11" t="s">
        <v>126</v>
      </c>
      <c r="H2386" s="11" t="s">
        <v>32</v>
      </c>
    </row>
    <row r="2387" customHeight="1" spans="1:8">
      <c r="A2387" s="11">
        <f ca="1">ROWS(【河南省交通运输厅】:A2387)-1</f>
        <v>263</v>
      </c>
      <c r="B2387" s="11" t="s">
        <v>3971</v>
      </c>
      <c r="C2387" s="11" t="s">
        <v>3971</v>
      </c>
      <c r="D2387" s="11" t="s">
        <v>87</v>
      </c>
      <c r="E2387" s="11" t="s">
        <v>3972</v>
      </c>
      <c r="F2387" s="11" t="s">
        <v>3979</v>
      </c>
      <c r="G2387" s="11" t="s">
        <v>126</v>
      </c>
      <c r="H2387" s="11" t="s">
        <v>32</v>
      </c>
    </row>
    <row r="2388" customHeight="1" spans="1:8">
      <c r="A2388" s="11">
        <f ca="1">ROWS(【河南省交通运输厅】:A2388)-1</f>
        <v>264</v>
      </c>
      <c r="B2388" s="11" t="s">
        <v>3980</v>
      </c>
      <c r="C2388" s="11" t="s">
        <v>3980</v>
      </c>
      <c r="D2388" s="11" t="s">
        <v>87</v>
      </c>
      <c r="E2388" s="11" t="s">
        <v>3981</v>
      </c>
      <c r="F2388" s="11" t="s">
        <v>3980</v>
      </c>
      <c r="G2388" s="11" t="s">
        <v>3669</v>
      </c>
      <c r="H2388" s="11" t="s">
        <v>32</v>
      </c>
    </row>
    <row r="2389" hidden="1" customHeight="1" spans="1:8">
      <c r="A2389" s="11">
        <f ca="1">ROWS(【河南省交通运输厅】:A2389)-1</f>
        <v>265</v>
      </c>
      <c r="B2389" s="11" t="s">
        <v>3982</v>
      </c>
      <c r="C2389" s="11" t="s">
        <v>3982</v>
      </c>
      <c r="D2389" s="11" t="s">
        <v>87</v>
      </c>
      <c r="E2389" s="11" t="s">
        <v>3983</v>
      </c>
      <c r="F2389" s="11" t="s">
        <v>3984</v>
      </c>
      <c r="G2389" s="11" t="s">
        <v>67</v>
      </c>
      <c r="H2389" s="11" t="s">
        <v>32</v>
      </c>
    </row>
    <row r="2390" hidden="1" customHeight="1" spans="1:8">
      <c r="A2390" s="11">
        <f ca="1">ROWS(【河南省交通运输厅】:A2390)-1</f>
        <v>266</v>
      </c>
      <c r="B2390" s="11" t="s">
        <v>3982</v>
      </c>
      <c r="C2390" s="11" t="s">
        <v>3982</v>
      </c>
      <c r="D2390" s="11" t="s">
        <v>87</v>
      </c>
      <c r="E2390" s="11" t="s">
        <v>3985</v>
      </c>
      <c r="F2390" s="11" t="s">
        <v>3986</v>
      </c>
      <c r="G2390" s="11" t="s">
        <v>67</v>
      </c>
      <c r="H2390" s="11" t="s">
        <v>32</v>
      </c>
    </row>
    <row r="2391" hidden="1" customHeight="1" spans="1:8">
      <c r="A2391" s="11">
        <f ca="1">ROWS(【河南省交通运输厅】:A2391)-1</f>
        <v>267</v>
      </c>
      <c r="B2391" s="11" t="s">
        <v>3982</v>
      </c>
      <c r="C2391" s="11" t="s">
        <v>3982</v>
      </c>
      <c r="D2391" s="11" t="s">
        <v>87</v>
      </c>
      <c r="E2391" s="11" t="s">
        <v>3987</v>
      </c>
      <c r="F2391" s="11" t="s">
        <v>3988</v>
      </c>
      <c r="G2391" s="11" t="s">
        <v>67</v>
      </c>
      <c r="H2391" s="11" t="s">
        <v>32</v>
      </c>
    </row>
    <row r="2392" hidden="1" customHeight="1" spans="1:8">
      <c r="A2392" s="11">
        <f ca="1">ROWS(【河南省交通运输厅】:A2392)-1</f>
        <v>268</v>
      </c>
      <c r="B2392" s="11" t="s">
        <v>3982</v>
      </c>
      <c r="C2392" s="11" t="s">
        <v>3982</v>
      </c>
      <c r="D2392" s="11" t="s">
        <v>87</v>
      </c>
      <c r="E2392" s="11" t="s">
        <v>3989</v>
      </c>
      <c r="F2392" s="11" t="s">
        <v>3990</v>
      </c>
      <c r="G2392" s="11" t="s">
        <v>67</v>
      </c>
      <c r="H2392" s="11" t="s">
        <v>32</v>
      </c>
    </row>
    <row r="2393" hidden="1" customHeight="1" spans="1:8">
      <c r="A2393" s="11">
        <f ca="1">ROWS(【河南省交通运输厅】:A2393)-1</f>
        <v>269</v>
      </c>
      <c r="B2393" s="11" t="s">
        <v>3982</v>
      </c>
      <c r="C2393" s="11" t="s">
        <v>3982</v>
      </c>
      <c r="D2393" s="11" t="s">
        <v>87</v>
      </c>
      <c r="E2393" s="11" t="s">
        <v>3991</v>
      </c>
      <c r="F2393" s="11" t="s">
        <v>3992</v>
      </c>
      <c r="G2393" s="11" t="s">
        <v>67</v>
      </c>
      <c r="H2393" s="11" t="s">
        <v>32</v>
      </c>
    </row>
    <row r="2394" hidden="1" customHeight="1" spans="1:8">
      <c r="A2394" s="11">
        <f ca="1">ROWS(【河南省交通运输厅】:A2394)-1</f>
        <v>270</v>
      </c>
      <c r="B2394" s="11" t="s">
        <v>3993</v>
      </c>
      <c r="C2394" s="11" t="s">
        <v>3993</v>
      </c>
      <c r="D2394" s="11" t="s">
        <v>87</v>
      </c>
      <c r="E2394" s="11" t="s">
        <v>3994</v>
      </c>
      <c r="F2394" s="11" t="s">
        <v>3995</v>
      </c>
      <c r="G2394" s="11" t="s">
        <v>67</v>
      </c>
      <c r="H2394" s="11" t="s">
        <v>32</v>
      </c>
    </row>
    <row r="2395" hidden="1" customHeight="1" spans="1:8">
      <c r="A2395" s="11">
        <f ca="1">ROWS(【河南省交通运输厅】:A2395)-1</f>
        <v>271</v>
      </c>
      <c r="B2395" s="11" t="s">
        <v>3993</v>
      </c>
      <c r="C2395" s="11" t="s">
        <v>3993</v>
      </c>
      <c r="D2395" s="11" t="s">
        <v>87</v>
      </c>
      <c r="E2395" s="11" t="s">
        <v>3996</v>
      </c>
      <c r="F2395" s="11" t="s">
        <v>3997</v>
      </c>
      <c r="G2395" s="11" t="s">
        <v>67</v>
      </c>
      <c r="H2395" s="11" t="s">
        <v>32</v>
      </c>
    </row>
    <row r="2396" hidden="1" customHeight="1" spans="1:8">
      <c r="A2396" s="11">
        <f ca="1">ROWS(【河南省交通运输厅】:A2396)-1</f>
        <v>272</v>
      </c>
      <c r="B2396" s="11" t="s">
        <v>3993</v>
      </c>
      <c r="C2396" s="11" t="s">
        <v>3993</v>
      </c>
      <c r="D2396" s="11" t="s">
        <v>87</v>
      </c>
      <c r="E2396" s="11" t="s">
        <v>3998</v>
      </c>
      <c r="F2396" s="11" t="s">
        <v>3999</v>
      </c>
      <c r="G2396" s="11" t="s">
        <v>67</v>
      </c>
      <c r="H2396" s="11" t="s">
        <v>32</v>
      </c>
    </row>
    <row r="2397" hidden="1" customHeight="1" spans="1:8">
      <c r="A2397" s="11">
        <f ca="1">ROWS(【河南省交通运输厅】:A2397)-1</f>
        <v>273</v>
      </c>
      <c r="B2397" s="11" t="s">
        <v>4000</v>
      </c>
      <c r="C2397" s="11" t="s">
        <v>4000</v>
      </c>
      <c r="D2397" s="11" t="s">
        <v>87</v>
      </c>
      <c r="E2397" s="11" t="s">
        <v>4001</v>
      </c>
      <c r="F2397" s="11" t="s">
        <v>4000</v>
      </c>
      <c r="G2397" s="11" t="s">
        <v>67</v>
      </c>
      <c r="H2397" s="11" t="s">
        <v>32</v>
      </c>
    </row>
    <row r="2398" customHeight="1" spans="1:8">
      <c r="A2398" s="11">
        <f ca="1">ROWS(【河南省交通运输厅】:A2398)-1</f>
        <v>274</v>
      </c>
      <c r="B2398" s="11" t="s">
        <v>4002</v>
      </c>
      <c r="C2398" s="11" t="s">
        <v>4002</v>
      </c>
      <c r="D2398" s="11" t="s">
        <v>87</v>
      </c>
      <c r="E2398" s="11" t="s">
        <v>4003</v>
      </c>
      <c r="F2398" s="11" t="s">
        <v>4004</v>
      </c>
      <c r="G2398" s="11" t="s">
        <v>3831</v>
      </c>
      <c r="H2398" s="11" t="s">
        <v>32</v>
      </c>
    </row>
    <row r="2399" customHeight="1" spans="1:8">
      <c r="A2399" s="11">
        <f ca="1">ROWS(【河南省交通运输厅】:A2399)-1</f>
        <v>275</v>
      </c>
      <c r="B2399" s="11" t="s">
        <v>4002</v>
      </c>
      <c r="C2399" s="11" t="s">
        <v>4002</v>
      </c>
      <c r="D2399" s="11" t="s">
        <v>87</v>
      </c>
      <c r="E2399" s="11" t="s">
        <v>4003</v>
      </c>
      <c r="F2399" s="11" t="s">
        <v>4005</v>
      </c>
      <c r="G2399" s="11" t="s">
        <v>3831</v>
      </c>
      <c r="H2399" s="11" t="s">
        <v>32</v>
      </c>
    </row>
    <row r="2400" customHeight="1" spans="1:8">
      <c r="A2400" s="11">
        <f ca="1">ROWS(【河南省交通运输厅】:A2400)-1</f>
        <v>276</v>
      </c>
      <c r="B2400" s="11" t="s">
        <v>4006</v>
      </c>
      <c r="C2400" s="11" t="s">
        <v>4006</v>
      </c>
      <c r="D2400" s="11" t="s">
        <v>98</v>
      </c>
      <c r="E2400" s="11" t="s">
        <v>4007</v>
      </c>
      <c r="F2400" s="11" t="s">
        <v>4006</v>
      </c>
      <c r="G2400" s="11" t="s">
        <v>3831</v>
      </c>
      <c r="H2400" s="11" t="s">
        <v>32</v>
      </c>
    </row>
    <row r="2401" customHeight="1" spans="1:8">
      <c r="A2401" s="11">
        <f ca="1">ROWS(【河南省交通运输厅】:A2401)-1</f>
        <v>277</v>
      </c>
      <c r="B2401" s="11" t="s">
        <v>4008</v>
      </c>
      <c r="C2401" s="11" t="s">
        <v>4008</v>
      </c>
      <c r="D2401" s="11" t="s">
        <v>98</v>
      </c>
      <c r="E2401" s="11" t="s">
        <v>4009</v>
      </c>
      <c r="F2401" s="11" t="s">
        <v>4008</v>
      </c>
      <c r="G2401" s="11" t="s">
        <v>89</v>
      </c>
      <c r="H2401" s="11" t="s">
        <v>32</v>
      </c>
    </row>
    <row r="2402" customHeight="1" spans="1:8">
      <c r="A2402" s="11">
        <f ca="1">ROWS(【河南省交通运输厅】:A2402)-1</f>
        <v>278</v>
      </c>
      <c r="B2402" s="11" t="s">
        <v>4010</v>
      </c>
      <c r="C2402" s="11" t="s">
        <v>4010</v>
      </c>
      <c r="D2402" s="11" t="s">
        <v>87</v>
      </c>
      <c r="E2402" s="11" t="s">
        <v>4011</v>
      </c>
      <c r="F2402" s="11" t="s">
        <v>4010</v>
      </c>
      <c r="G2402" s="11" t="s">
        <v>89</v>
      </c>
      <c r="H2402" s="11" t="s">
        <v>32</v>
      </c>
    </row>
    <row r="2403" hidden="1" customHeight="1" spans="1:8">
      <c r="A2403" s="11">
        <f ca="1">ROWS(【河南省交通运输厅】:A2403)-1</f>
        <v>279</v>
      </c>
      <c r="B2403" s="11" t="s">
        <v>4012</v>
      </c>
      <c r="C2403" s="11" t="s">
        <v>4012</v>
      </c>
      <c r="D2403" s="11" t="s">
        <v>611</v>
      </c>
      <c r="E2403" s="11" t="s">
        <v>4013</v>
      </c>
      <c r="F2403" s="11" t="s">
        <v>4012</v>
      </c>
      <c r="G2403" s="11" t="s">
        <v>67</v>
      </c>
      <c r="H2403" s="11" t="s">
        <v>32</v>
      </c>
    </row>
    <row r="2404" customHeight="1" spans="1:8">
      <c r="A2404" s="11">
        <f ca="1">ROWS(【河南省交通运输厅】:A2404)-1</f>
        <v>280</v>
      </c>
      <c r="B2404" s="11" t="s">
        <v>4014</v>
      </c>
      <c r="C2404" s="11" t="s">
        <v>4014</v>
      </c>
      <c r="D2404" s="11" t="s">
        <v>611</v>
      </c>
      <c r="E2404" s="11" t="s">
        <v>4015</v>
      </c>
      <c r="F2404" s="11" t="s">
        <v>4014</v>
      </c>
      <c r="G2404" s="11" t="s">
        <v>89</v>
      </c>
      <c r="H2404" s="11" t="s">
        <v>32</v>
      </c>
    </row>
    <row r="2405" customHeight="1" spans="1:8">
      <c r="A2405" s="11">
        <f ca="1">ROWS(【河南省交通运输厅】:A2405)-1</f>
        <v>281</v>
      </c>
      <c r="B2405" s="11" t="s">
        <v>4016</v>
      </c>
      <c r="C2405" s="11" t="s">
        <v>4016</v>
      </c>
      <c r="D2405" s="18" t="s">
        <v>95</v>
      </c>
      <c r="E2405" s="11" t="s">
        <v>4017</v>
      </c>
      <c r="F2405" s="11" t="s">
        <v>4018</v>
      </c>
      <c r="G2405" s="18" t="s">
        <v>126</v>
      </c>
      <c r="H2405" s="11" t="s">
        <v>32</v>
      </c>
    </row>
    <row r="2406" customHeight="1" spans="1:8">
      <c r="A2406" s="11">
        <f ca="1">ROWS(【河南省交通运输厅】:A2406)-1</f>
        <v>282</v>
      </c>
      <c r="B2406" s="11" t="s">
        <v>4019</v>
      </c>
      <c r="C2406" s="11" t="s">
        <v>4019</v>
      </c>
      <c r="D2406" s="11" t="s">
        <v>64</v>
      </c>
      <c r="E2406" s="11" t="s">
        <v>4020</v>
      </c>
      <c r="F2406" s="11" t="s">
        <v>4021</v>
      </c>
      <c r="G2406" s="11" t="s">
        <v>78</v>
      </c>
      <c r="H2406" s="11" t="s">
        <v>32</v>
      </c>
    </row>
    <row r="2407" customHeight="1" spans="1:8">
      <c r="A2407" s="11">
        <f ca="1">ROWS(【河南省交通运输厅】:A2407)-1</f>
        <v>283</v>
      </c>
      <c r="B2407" s="11" t="s">
        <v>4019</v>
      </c>
      <c r="C2407" s="11" t="s">
        <v>4019</v>
      </c>
      <c r="D2407" s="11" t="s">
        <v>64</v>
      </c>
      <c r="E2407" s="11" t="s">
        <v>4022</v>
      </c>
      <c r="F2407" s="11" t="s">
        <v>4023</v>
      </c>
      <c r="G2407" s="11" t="s">
        <v>78</v>
      </c>
      <c r="H2407" s="11" t="s">
        <v>32</v>
      </c>
    </row>
    <row r="2408" customHeight="1" spans="1:8">
      <c r="A2408" s="11">
        <f ca="1">ROWS(【河南省交通运输厅】:A2408)-1</f>
        <v>284</v>
      </c>
      <c r="B2408" s="11" t="s">
        <v>4019</v>
      </c>
      <c r="C2408" s="11" t="s">
        <v>4019</v>
      </c>
      <c r="D2408" s="11" t="s">
        <v>64</v>
      </c>
      <c r="E2408" s="11" t="s">
        <v>4024</v>
      </c>
      <c r="F2408" s="11" t="s">
        <v>4025</v>
      </c>
      <c r="G2408" s="11" t="s">
        <v>78</v>
      </c>
      <c r="H2408" s="11" t="s">
        <v>32</v>
      </c>
    </row>
    <row r="2409" customHeight="1" spans="1:8">
      <c r="A2409" s="11">
        <f ca="1">ROWS(【河南省交通运输厅】:A2409)-1</f>
        <v>285</v>
      </c>
      <c r="B2409" s="11" t="s">
        <v>4019</v>
      </c>
      <c r="C2409" s="11" t="s">
        <v>4019</v>
      </c>
      <c r="D2409" s="11" t="s">
        <v>64</v>
      </c>
      <c r="E2409" s="11" t="s">
        <v>4026</v>
      </c>
      <c r="F2409" s="11" t="s">
        <v>4027</v>
      </c>
      <c r="G2409" s="11" t="s">
        <v>78</v>
      </c>
      <c r="H2409" s="11" t="s">
        <v>32</v>
      </c>
    </row>
    <row r="2410" customHeight="1" spans="1:8">
      <c r="A2410" s="11">
        <f ca="1">ROWS(【河南省交通运输厅】:A2410)-1</f>
        <v>286</v>
      </c>
      <c r="B2410" s="11" t="s">
        <v>4019</v>
      </c>
      <c r="C2410" s="11" t="s">
        <v>4019</v>
      </c>
      <c r="D2410" s="11" t="s">
        <v>64</v>
      </c>
      <c r="E2410" s="11" t="s">
        <v>4028</v>
      </c>
      <c r="F2410" s="11" t="s">
        <v>4029</v>
      </c>
      <c r="G2410" s="11" t="s">
        <v>78</v>
      </c>
      <c r="H2410" s="11" t="s">
        <v>32</v>
      </c>
    </row>
    <row r="2411" hidden="1" customHeight="1" spans="1:8">
      <c r="A2411" s="11">
        <f ca="1">ROWS(【河南省交通运输厅】:A2411)-1</f>
        <v>287</v>
      </c>
      <c r="B2411" s="11" t="s">
        <v>4030</v>
      </c>
      <c r="C2411" s="11" t="s">
        <v>4030</v>
      </c>
      <c r="D2411" s="11" t="s">
        <v>64</v>
      </c>
      <c r="E2411" s="11" t="s">
        <v>4031</v>
      </c>
      <c r="F2411" s="11" t="s">
        <v>4032</v>
      </c>
      <c r="G2411" s="11" t="s">
        <v>67</v>
      </c>
      <c r="H2411" s="11" t="s">
        <v>32</v>
      </c>
    </row>
    <row r="2412" hidden="1" customHeight="1" spans="1:8">
      <c r="A2412" s="11">
        <f ca="1">ROWS(【河南省交通运输厅】:A2412)-1</f>
        <v>288</v>
      </c>
      <c r="B2412" s="11" t="s">
        <v>4030</v>
      </c>
      <c r="C2412" s="11" t="s">
        <v>4030</v>
      </c>
      <c r="D2412" s="11" t="s">
        <v>64</v>
      </c>
      <c r="E2412" s="11" t="s">
        <v>4033</v>
      </c>
      <c r="F2412" s="11" t="s">
        <v>4034</v>
      </c>
      <c r="G2412" s="11" t="s">
        <v>67</v>
      </c>
      <c r="H2412" s="11" t="s">
        <v>32</v>
      </c>
    </row>
    <row r="2413" hidden="1" customHeight="1" spans="1:8">
      <c r="A2413" s="11">
        <f ca="1">ROWS(【河南省交通运输厅】:A2413)-1</f>
        <v>289</v>
      </c>
      <c r="B2413" s="11" t="s">
        <v>4030</v>
      </c>
      <c r="C2413" s="11" t="s">
        <v>4030</v>
      </c>
      <c r="D2413" s="11" t="s">
        <v>64</v>
      </c>
      <c r="E2413" s="11" t="s">
        <v>4035</v>
      </c>
      <c r="F2413" s="11" t="s">
        <v>4036</v>
      </c>
      <c r="G2413" s="11" t="s">
        <v>67</v>
      </c>
      <c r="H2413" s="11" t="s">
        <v>32</v>
      </c>
    </row>
    <row r="2414" hidden="1" customHeight="1" spans="1:8">
      <c r="A2414" s="11">
        <f ca="1">ROWS(【河南省交通运输厅】:A2414)-1</f>
        <v>290</v>
      </c>
      <c r="B2414" s="11" t="s">
        <v>4030</v>
      </c>
      <c r="C2414" s="11" t="s">
        <v>4030</v>
      </c>
      <c r="D2414" s="11" t="s">
        <v>64</v>
      </c>
      <c r="E2414" s="11" t="s">
        <v>4037</v>
      </c>
      <c r="F2414" s="11" t="s">
        <v>4038</v>
      </c>
      <c r="G2414" s="11" t="s">
        <v>67</v>
      </c>
      <c r="H2414" s="11" t="s">
        <v>32</v>
      </c>
    </row>
    <row r="2415" customHeight="1" spans="1:8">
      <c r="A2415" s="11">
        <f ca="1">ROWS(【河南省交通运输厅】:A2415)-1</f>
        <v>291</v>
      </c>
      <c r="B2415" s="11" t="s">
        <v>4039</v>
      </c>
      <c r="C2415" s="11" t="s">
        <v>4039</v>
      </c>
      <c r="D2415" s="11" t="s">
        <v>64</v>
      </c>
      <c r="E2415" s="11" t="s">
        <v>4040</v>
      </c>
      <c r="F2415" s="11" t="s">
        <v>4041</v>
      </c>
      <c r="G2415" s="11" t="s">
        <v>3669</v>
      </c>
      <c r="H2415" s="11" t="s">
        <v>32</v>
      </c>
    </row>
    <row r="2416" customHeight="1" spans="1:8">
      <c r="A2416" s="11">
        <f ca="1">ROWS(【河南省交通运输厅】:A2416)-1</f>
        <v>292</v>
      </c>
      <c r="B2416" s="11" t="s">
        <v>4039</v>
      </c>
      <c r="C2416" s="11" t="s">
        <v>4039</v>
      </c>
      <c r="D2416" s="11" t="s">
        <v>64</v>
      </c>
      <c r="E2416" s="11" t="s">
        <v>4042</v>
      </c>
      <c r="F2416" s="11" t="s">
        <v>4043</v>
      </c>
      <c r="G2416" s="11" t="s">
        <v>3669</v>
      </c>
      <c r="H2416" s="11" t="s">
        <v>32</v>
      </c>
    </row>
    <row r="2417" customHeight="1" spans="1:8">
      <c r="A2417" s="11">
        <f ca="1">ROWS(【河南省交通运输厅】:A2417)-1</f>
        <v>293</v>
      </c>
      <c r="B2417" s="11" t="s">
        <v>4039</v>
      </c>
      <c r="C2417" s="11" t="s">
        <v>4039</v>
      </c>
      <c r="D2417" s="11" t="s">
        <v>64</v>
      </c>
      <c r="E2417" s="11" t="s">
        <v>4044</v>
      </c>
      <c r="F2417" s="11" t="s">
        <v>4045</v>
      </c>
      <c r="G2417" s="11" t="s">
        <v>3669</v>
      </c>
      <c r="H2417" s="11" t="s">
        <v>32</v>
      </c>
    </row>
    <row r="2418" customHeight="1" spans="1:8">
      <c r="A2418" s="11">
        <f ca="1">ROWS(【河南省交通运输厅】:A2418)-1</f>
        <v>294</v>
      </c>
      <c r="B2418" s="11" t="s">
        <v>4039</v>
      </c>
      <c r="C2418" s="11" t="s">
        <v>4039</v>
      </c>
      <c r="D2418" s="11" t="s">
        <v>64</v>
      </c>
      <c r="E2418" s="11" t="s">
        <v>4046</v>
      </c>
      <c r="F2418" s="11" t="s">
        <v>4047</v>
      </c>
      <c r="G2418" s="11" t="s">
        <v>3669</v>
      </c>
      <c r="H2418" s="11" t="s">
        <v>32</v>
      </c>
    </row>
    <row r="2419" customHeight="1" spans="1:8">
      <c r="A2419" s="11">
        <f ca="1">ROWS(【河南省交通运输厅】:A2419)-1</f>
        <v>295</v>
      </c>
      <c r="B2419" s="11" t="s">
        <v>4048</v>
      </c>
      <c r="C2419" s="11" t="s">
        <v>4048</v>
      </c>
      <c r="D2419" s="11" t="s">
        <v>64</v>
      </c>
      <c r="E2419" s="11" t="s">
        <v>4049</v>
      </c>
      <c r="F2419" s="11" t="s">
        <v>4050</v>
      </c>
      <c r="G2419" s="11" t="s">
        <v>78</v>
      </c>
      <c r="H2419" s="11" t="s">
        <v>32</v>
      </c>
    </row>
    <row r="2420" customHeight="1" spans="1:8">
      <c r="A2420" s="11">
        <f ca="1">ROWS(【河南省交通运输厅】:A2420)-1</f>
        <v>296</v>
      </c>
      <c r="B2420" s="11" t="s">
        <v>4048</v>
      </c>
      <c r="C2420" s="11" t="s">
        <v>4048</v>
      </c>
      <c r="D2420" s="11" t="s">
        <v>64</v>
      </c>
      <c r="E2420" s="11" t="s">
        <v>4051</v>
      </c>
      <c r="F2420" s="11" t="s">
        <v>4052</v>
      </c>
      <c r="G2420" s="11" t="s">
        <v>78</v>
      </c>
      <c r="H2420" s="11" t="s">
        <v>32</v>
      </c>
    </row>
    <row r="2421" customHeight="1" spans="1:8">
      <c r="A2421" s="11">
        <f ca="1">ROWS(【河南省交通运输厅】:A2421)-1</f>
        <v>297</v>
      </c>
      <c r="B2421" s="11" t="s">
        <v>4048</v>
      </c>
      <c r="C2421" s="11" t="s">
        <v>4048</v>
      </c>
      <c r="D2421" s="11" t="s">
        <v>64</v>
      </c>
      <c r="E2421" s="11" t="s">
        <v>4053</v>
      </c>
      <c r="F2421" s="11" t="s">
        <v>4054</v>
      </c>
      <c r="G2421" s="11" t="s">
        <v>78</v>
      </c>
      <c r="H2421" s="11" t="s">
        <v>32</v>
      </c>
    </row>
    <row r="2422" customHeight="1" spans="1:8">
      <c r="A2422" s="11">
        <f ca="1">ROWS(【河南省交通运输厅】:A2422)-1</f>
        <v>298</v>
      </c>
      <c r="B2422" s="11" t="s">
        <v>4048</v>
      </c>
      <c r="C2422" s="11" t="s">
        <v>4048</v>
      </c>
      <c r="D2422" s="11" t="s">
        <v>64</v>
      </c>
      <c r="E2422" s="11" t="s">
        <v>4055</v>
      </c>
      <c r="F2422" s="11" t="s">
        <v>4056</v>
      </c>
      <c r="G2422" s="11" t="s">
        <v>78</v>
      </c>
      <c r="H2422" s="11" t="s">
        <v>32</v>
      </c>
    </row>
    <row r="2423" customHeight="1" spans="1:8">
      <c r="A2423" s="11">
        <f ca="1">ROWS(【河南省交通运输厅】:A2423)-1</f>
        <v>299</v>
      </c>
      <c r="B2423" s="11" t="s">
        <v>4048</v>
      </c>
      <c r="C2423" s="11" t="s">
        <v>4048</v>
      </c>
      <c r="D2423" s="11" t="s">
        <v>64</v>
      </c>
      <c r="E2423" s="11" t="s">
        <v>4057</v>
      </c>
      <c r="F2423" s="11" t="s">
        <v>4058</v>
      </c>
      <c r="G2423" s="11" t="s">
        <v>78</v>
      </c>
      <c r="H2423" s="11" t="s">
        <v>32</v>
      </c>
    </row>
    <row r="2424" customHeight="1" spans="1:8">
      <c r="A2424" s="11">
        <f ca="1">ROWS(【河南省交通运输厅】:A2424)-1</f>
        <v>300</v>
      </c>
      <c r="B2424" s="11" t="s">
        <v>4048</v>
      </c>
      <c r="C2424" s="11" t="s">
        <v>4048</v>
      </c>
      <c r="D2424" s="11" t="s">
        <v>64</v>
      </c>
      <c r="E2424" s="11" t="s">
        <v>4059</v>
      </c>
      <c r="F2424" s="11" t="s">
        <v>4060</v>
      </c>
      <c r="G2424" s="11" t="s">
        <v>78</v>
      </c>
      <c r="H2424" s="11" t="s">
        <v>32</v>
      </c>
    </row>
    <row r="2425" customHeight="1" spans="1:8">
      <c r="A2425" s="11">
        <f ca="1">ROWS(【河南省交通运输厅】:A2425)-1</f>
        <v>301</v>
      </c>
      <c r="B2425" s="11" t="s">
        <v>3805</v>
      </c>
      <c r="C2425" s="11" t="s">
        <v>3805</v>
      </c>
      <c r="D2425" s="11" t="s">
        <v>87</v>
      </c>
      <c r="E2425" s="11" t="s">
        <v>4061</v>
      </c>
      <c r="F2425" s="11" t="s">
        <v>4062</v>
      </c>
      <c r="G2425" s="11" t="s">
        <v>78</v>
      </c>
      <c r="H2425" s="11" t="s">
        <v>32</v>
      </c>
    </row>
    <row r="2426" customHeight="1" spans="1:8">
      <c r="A2426" s="11">
        <f ca="1">ROWS(【河南省交通运输厅】:A2426)-1</f>
        <v>302</v>
      </c>
      <c r="B2426" s="11" t="s">
        <v>3805</v>
      </c>
      <c r="C2426" s="11" t="s">
        <v>3805</v>
      </c>
      <c r="D2426" s="11" t="s">
        <v>87</v>
      </c>
      <c r="E2426" s="11" t="s">
        <v>4063</v>
      </c>
      <c r="F2426" s="11" t="s">
        <v>4064</v>
      </c>
      <c r="G2426" s="11" t="s">
        <v>78</v>
      </c>
      <c r="H2426" s="11" t="s">
        <v>32</v>
      </c>
    </row>
    <row r="2427" customHeight="1" spans="1:8">
      <c r="A2427" s="11">
        <f ca="1">ROWS(【河南省交通运输厅】:A2427)-1</f>
        <v>303</v>
      </c>
      <c r="B2427" s="11" t="s">
        <v>3805</v>
      </c>
      <c r="C2427" s="11" t="s">
        <v>3805</v>
      </c>
      <c r="D2427" s="11" t="s">
        <v>87</v>
      </c>
      <c r="E2427" s="11" t="s">
        <v>4065</v>
      </c>
      <c r="F2427" s="11" t="s">
        <v>4066</v>
      </c>
      <c r="G2427" s="11" t="s">
        <v>3669</v>
      </c>
      <c r="H2427" s="11" t="s">
        <v>32</v>
      </c>
    </row>
    <row r="2428" customHeight="1" spans="1:8">
      <c r="A2428" s="11">
        <f ca="1">ROWS(【河南省交通运输厅】:A2428)-1</f>
        <v>304</v>
      </c>
      <c r="B2428" s="11" t="s">
        <v>3805</v>
      </c>
      <c r="C2428" s="11" t="s">
        <v>3805</v>
      </c>
      <c r="D2428" s="11" t="s">
        <v>87</v>
      </c>
      <c r="E2428" s="11" t="s">
        <v>4067</v>
      </c>
      <c r="F2428" s="11" t="s">
        <v>4068</v>
      </c>
      <c r="G2428" s="11" t="s">
        <v>3669</v>
      </c>
      <c r="H2428" s="11" t="s">
        <v>32</v>
      </c>
    </row>
    <row r="2429" customHeight="1" spans="1:8">
      <c r="A2429" s="11">
        <f ca="1">ROWS(【河南省交通运输厅】:A2429)-1</f>
        <v>305</v>
      </c>
      <c r="B2429" s="11" t="s">
        <v>3805</v>
      </c>
      <c r="C2429" s="11" t="s">
        <v>3805</v>
      </c>
      <c r="D2429" s="11" t="s">
        <v>87</v>
      </c>
      <c r="E2429" s="11" t="s">
        <v>4069</v>
      </c>
      <c r="F2429" s="11" t="s">
        <v>4070</v>
      </c>
      <c r="G2429" s="11" t="s">
        <v>3669</v>
      </c>
      <c r="H2429" s="11" t="s">
        <v>32</v>
      </c>
    </row>
    <row r="2430" customHeight="1" spans="1:8">
      <c r="A2430" s="11">
        <f ca="1">ROWS(【河南省交通运输厅】:A2430)-1</f>
        <v>306</v>
      </c>
      <c r="B2430" s="11" t="s">
        <v>3805</v>
      </c>
      <c r="C2430" s="11" t="s">
        <v>3805</v>
      </c>
      <c r="D2430" s="11" t="s">
        <v>87</v>
      </c>
      <c r="E2430" s="11" t="s">
        <v>4071</v>
      </c>
      <c r="F2430" s="11" t="s">
        <v>4072</v>
      </c>
      <c r="G2430" s="11" t="s">
        <v>3669</v>
      </c>
      <c r="H2430" s="11" t="s">
        <v>32</v>
      </c>
    </row>
    <row r="2431" customHeight="1" spans="1:8">
      <c r="A2431" s="11">
        <f ca="1">ROWS(【河南省交通运输厅】:A2431)-1</f>
        <v>307</v>
      </c>
      <c r="B2431" s="11" t="s">
        <v>3805</v>
      </c>
      <c r="C2431" s="11" t="s">
        <v>3805</v>
      </c>
      <c r="D2431" s="11" t="s">
        <v>87</v>
      </c>
      <c r="E2431" s="11" t="s">
        <v>4073</v>
      </c>
      <c r="F2431" s="11" t="s">
        <v>4074</v>
      </c>
      <c r="G2431" s="11" t="s">
        <v>78</v>
      </c>
      <c r="H2431" s="11" t="s">
        <v>32</v>
      </c>
    </row>
    <row r="2432" customHeight="1" spans="1:8">
      <c r="A2432" s="11">
        <f ca="1">ROWS(【河南省交通运输厅】:A2432)-1</f>
        <v>308</v>
      </c>
      <c r="B2432" s="11" t="s">
        <v>3805</v>
      </c>
      <c r="C2432" s="11" t="s">
        <v>3805</v>
      </c>
      <c r="D2432" s="11" t="s">
        <v>87</v>
      </c>
      <c r="E2432" s="11" t="s">
        <v>4075</v>
      </c>
      <c r="F2432" s="11" t="s">
        <v>4076</v>
      </c>
      <c r="G2432" s="11" t="s">
        <v>78</v>
      </c>
      <c r="H2432" s="11" t="s">
        <v>32</v>
      </c>
    </row>
    <row r="2433" customHeight="1" spans="1:8">
      <c r="A2433" s="11">
        <f ca="1">ROWS(【河南省交通运输厅】:A2433)-1</f>
        <v>309</v>
      </c>
      <c r="B2433" s="11" t="s">
        <v>3805</v>
      </c>
      <c r="C2433" s="11" t="s">
        <v>3805</v>
      </c>
      <c r="D2433" s="11" t="s">
        <v>87</v>
      </c>
      <c r="E2433" s="11" t="s">
        <v>4077</v>
      </c>
      <c r="F2433" s="11" t="s">
        <v>4078</v>
      </c>
      <c r="G2433" s="11" t="s">
        <v>78</v>
      </c>
      <c r="H2433" s="11" t="s">
        <v>32</v>
      </c>
    </row>
    <row r="2434" customHeight="1" spans="1:8">
      <c r="A2434" s="11">
        <f ca="1">ROWS(【河南省交通运输厅】:A2434)-1</f>
        <v>310</v>
      </c>
      <c r="B2434" s="11" t="s">
        <v>3805</v>
      </c>
      <c r="C2434" s="11" t="s">
        <v>3805</v>
      </c>
      <c r="D2434" s="11" t="s">
        <v>87</v>
      </c>
      <c r="E2434" s="11" t="s">
        <v>4079</v>
      </c>
      <c r="F2434" s="11" t="s">
        <v>4080</v>
      </c>
      <c r="G2434" s="11" t="s">
        <v>78</v>
      </c>
      <c r="H2434" s="11" t="s">
        <v>32</v>
      </c>
    </row>
    <row r="2435" customHeight="1" spans="1:8">
      <c r="A2435" s="11">
        <f ca="1">ROWS(【河南省交通运输厅】:A2435)-1</f>
        <v>311</v>
      </c>
      <c r="B2435" s="11" t="s">
        <v>3805</v>
      </c>
      <c r="C2435" s="11" t="s">
        <v>3805</v>
      </c>
      <c r="D2435" s="11" t="s">
        <v>87</v>
      </c>
      <c r="E2435" s="11" t="s">
        <v>4081</v>
      </c>
      <c r="F2435" s="11" t="s">
        <v>4082</v>
      </c>
      <c r="G2435" s="11" t="s">
        <v>3669</v>
      </c>
      <c r="H2435" s="11" t="s">
        <v>32</v>
      </c>
    </row>
    <row r="2436" customHeight="1" spans="1:8">
      <c r="A2436" s="11">
        <f ca="1">ROWS(【河南省交通运输厅】:A2436)-1</f>
        <v>312</v>
      </c>
      <c r="B2436" s="11" t="s">
        <v>3805</v>
      </c>
      <c r="C2436" s="11" t="s">
        <v>3805</v>
      </c>
      <c r="D2436" s="11" t="s">
        <v>87</v>
      </c>
      <c r="E2436" s="11" t="s">
        <v>4083</v>
      </c>
      <c r="F2436" s="11" t="s">
        <v>4084</v>
      </c>
      <c r="G2436" s="11" t="s">
        <v>3669</v>
      </c>
      <c r="H2436" s="11" t="s">
        <v>32</v>
      </c>
    </row>
    <row r="2437" customHeight="1" spans="1:8">
      <c r="A2437" s="11">
        <f ca="1">ROWS(【河南省交通运输厅】:A2437)-1</f>
        <v>313</v>
      </c>
      <c r="B2437" s="11" t="s">
        <v>3805</v>
      </c>
      <c r="C2437" s="11" t="s">
        <v>3805</v>
      </c>
      <c r="D2437" s="11" t="s">
        <v>87</v>
      </c>
      <c r="E2437" s="11" t="s">
        <v>4085</v>
      </c>
      <c r="F2437" s="11" t="s">
        <v>4086</v>
      </c>
      <c r="G2437" s="11" t="s">
        <v>3669</v>
      </c>
      <c r="H2437" s="11" t="s">
        <v>32</v>
      </c>
    </row>
    <row r="2438" customHeight="1" spans="1:8">
      <c r="A2438" s="11">
        <f ca="1">ROWS(【河南省交通运输厅】:A2438)-1</f>
        <v>314</v>
      </c>
      <c r="B2438" s="11" t="s">
        <v>3805</v>
      </c>
      <c r="C2438" s="11" t="s">
        <v>3805</v>
      </c>
      <c r="D2438" s="11" t="s">
        <v>87</v>
      </c>
      <c r="E2438" s="11" t="s">
        <v>4087</v>
      </c>
      <c r="F2438" s="11" t="s">
        <v>4088</v>
      </c>
      <c r="G2438" s="11" t="s">
        <v>3669</v>
      </c>
      <c r="H2438" s="11" t="s">
        <v>32</v>
      </c>
    </row>
    <row r="2439" customHeight="1" spans="1:8">
      <c r="A2439" s="11">
        <f ca="1">ROWS(【河南省交通运输厅】:A2439)-1</f>
        <v>315</v>
      </c>
      <c r="B2439" s="11" t="s">
        <v>3805</v>
      </c>
      <c r="C2439" s="11" t="s">
        <v>3805</v>
      </c>
      <c r="D2439" s="11" t="s">
        <v>87</v>
      </c>
      <c r="E2439" s="11" t="s">
        <v>4089</v>
      </c>
      <c r="F2439" s="11" t="s">
        <v>4090</v>
      </c>
      <c r="G2439" s="11" t="s">
        <v>3669</v>
      </c>
      <c r="H2439" s="11" t="s">
        <v>32</v>
      </c>
    </row>
    <row r="2440" customHeight="1" spans="1:8">
      <c r="A2440" s="11">
        <f ca="1">ROWS(【河南省交通运输厅】:A2440)-1</f>
        <v>316</v>
      </c>
      <c r="B2440" s="11" t="s">
        <v>3805</v>
      </c>
      <c r="C2440" s="11" t="s">
        <v>3805</v>
      </c>
      <c r="D2440" s="11" t="s">
        <v>87</v>
      </c>
      <c r="E2440" s="11" t="s">
        <v>4091</v>
      </c>
      <c r="F2440" s="11" t="s">
        <v>4092</v>
      </c>
      <c r="G2440" s="11" t="s">
        <v>3669</v>
      </c>
      <c r="H2440" s="11" t="s">
        <v>32</v>
      </c>
    </row>
    <row r="2441" customHeight="1" spans="1:8">
      <c r="A2441" s="11">
        <f ca="1">ROWS(【河南省交通运输厅】:A2441)-1</f>
        <v>317</v>
      </c>
      <c r="B2441" s="11" t="s">
        <v>3805</v>
      </c>
      <c r="C2441" s="11" t="s">
        <v>3805</v>
      </c>
      <c r="D2441" s="11" t="s">
        <v>87</v>
      </c>
      <c r="E2441" s="11" t="s">
        <v>4093</v>
      </c>
      <c r="F2441" s="11" t="s">
        <v>4094</v>
      </c>
      <c r="G2441" s="11" t="s">
        <v>3669</v>
      </c>
      <c r="H2441" s="11" t="s">
        <v>32</v>
      </c>
    </row>
    <row r="2442" customHeight="1" spans="1:8">
      <c r="A2442" s="11">
        <f ca="1">ROWS(【河南省交通运输厅】:A2442)-1</f>
        <v>318</v>
      </c>
      <c r="B2442" s="11" t="s">
        <v>3805</v>
      </c>
      <c r="C2442" s="11" t="s">
        <v>3805</v>
      </c>
      <c r="D2442" s="11" t="s">
        <v>87</v>
      </c>
      <c r="E2442" s="11" t="s">
        <v>4095</v>
      </c>
      <c r="F2442" s="11" t="s">
        <v>4096</v>
      </c>
      <c r="G2442" s="11" t="s">
        <v>3669</v>
      </c>
      <c r="H2442" s="11" t="s">
        <v>32</v>
      </c>
    </row>
    <row r="2443" customHeight="1" spans="1:8">
      <c r="A2443" s="11">
        <f ca="1">ROWS(【河南省交通运输厅】:A2443)-1</f>
        <v>319</v>
      </c>
      <c r="B2443" s="11" t="s">
        <v>4097</v>
      </c>
      <c r="C2443" s="11" t="s">
        <v>4097</v>
      </c>
      <c r="D2443" s="11" t="s">
        <v>87</v>
      </c>
      <c r="E2443" s="11" t="s">
        <v>4098</v>
      </c>
      <c r="F2443" s="11" t="s">
        <v>4097</v>
      </c>
      <c r="G2443" s="11" t="s">
        <v>3669</v>
      </c>
      <c r="H2443" s="11" t="s">
        <v>32</v>
      </c>
    </row>
    <row r="2444" customHeight="1" spans="1:8">
      <c r="A2444" s="11">
        <f ca="1">ROWS(【河南省交通运输厅】:A2444)-1</f>
        <v>320</v>
      </c>
      <c r="B2444" s="11" t="s">
        <v>4099</v>
      </c>
      <c r="C2444" s="11" t="s">
        <v>4099</v>
      </c>
      <c r="D2444" s="11" t="s">
        <v>98</v>
      </c>
      <c r="E2444" s="11" t="s">
        <v>4100</v>
      </c>
      <c r="F2444" s="11" t="s">
        <v>4099</v>
      </c>
      <c r="G2444" s="11" t="s">
        <v>2127</v>
      </c>
      <c r="H2444" s="11" t="s">
        <v>32</v>
      </c>
    </row>
    <row r="2445" customHeight="1" spans="1:8">
      <c r="A2445" s="11">
        <f ca="1">ROWS(【河南省交通运输厅】:A2445)-1</f>
        <v>321</v>
      </c>
      <c r="B2445" s="11" t="s">
        <v>4101</v>
      </c>
      <c r="C2445" s="11" t="s">
        <v>4101</v>
      </c>
      <c r="D2445" s="11" t="s">
        <v>98</v>
      </c>
      <c r="E2445" s="11" t="s">
        <v>4102</v>
      </c>
      <c r="F2445" s="11" t="s">
        <v>4101</v>
      </c>
      <c r="G2445" s="11" t="s">
        <v>89</v>
      </c>
      <c r="H2445" s="11" t="s">
        <v>32</v>
      </c>
    </row>
    <row r="2446" customHeight="1" spans="1:8">
      <c r="A2446" s="11">
        <f ca="1">ROWS(【河南省交通运输厅】:A2446)-1</f>
        <v>322</v>
      </c>
      <c r="B2446" s="11" t="s">
        <v>4103</v>
      </c>
      <c r="C2446" s="11" t="s">
        <v>4103</v>
      </c>
      <c r="D2446" s="11" t="s">
        <v>98</v>
      </c>
      <c r="E2446" s="11" t="s">
        <v>4104</v>
      </c>
      <c r="F2446" s="11" t="s">
        <v>4105</v>
      </c>
      <c r="G2446" s="11" t="s">
        <v>89</v>
      </c>
      <c r="H2446" s="11" t="s">
        <v>32</v>
      </c>
    </row>
    <row r="2447" customHeight="1" spans="1:8">
      <c r="A2447" s="11">
        <f ca="1">ROWS(【河南省交通运输厅】:A2447)-1</f>
        <v>323</v>
      </c>
      <c r="B2447" s="11" t="s">
        <v>4103</v>
      </c>
      <c r="C2447" s="11" t="s">
        <v>4103</v>
      </c>
      <c r="D2447" s="11" t="s">
        <v>98</v>
      </c>
      <c r="E2447" s="11" t="s">
        <v>4104</v>
      </c>
      <c r="F2447" s="11" t="s">
        <v>4106</v>
      </c>
      <c r="G2447" s="11" t="s">
        <v>3831</v>
      </c>
      <c r="H2447" s="11" t="s">
        <v>32</v>
      </c>
    </row>
    <row r="2448" customHeight="1" spans="1:8">
      <c r="A2448" s="11">
        <f ca="1">ROWS(【河南省交通运输厅】:A2448)-1</f>
        <v>324</v>
      </c>
      <c r="B2448" s="11" t="s">
        <v>4107</v>
      </c>
      <c r="C2448" s="11" t="s">
        <v>4107</v>
      </c>
      <c r="D2448" s="11" t="s">
        <v>98</v>
      </c>
      <c r="E2448" s="11" t="s">
        <v>4108</v>
      </c>
      <c r="F2448" s="11" t="s">
        <v>4107</v>
      </c>
      <c r="G2448" s="11" t="s">
        <v>2127</v>
      </c>
      <c r="H2448" s="11" t="s">
        <v>32</v>
      </c>
    </row>
    <row r="2449" customHeight="1" spans="1:8">
      <c r="A2449" s="11">
        <f ca="1">ROWS(【河南省交通运输厅】:A2449)-1</f>
        <v>325</v>
      </c>
      <c r="B2449" s="11" t="s">
        <v>4109</v>
      </c>
      <c r="C2449" s="11" t="s">
        <v>4109</v>
      </c>
      <c r="D2449" s="11" t="s">
        <v>87</v>
      </c>
      <c r="E2449" s="11" t="s">
        <v>4110</v>
      </c>
      <c r="F2449" s="11" t="s">
        <v>4109</v>
      </c>
      <c r="G2449" s="11" t="s">
        <v>300</v>
      </c>
      <c r="H2449" s="11" t="s">
        <v>32</v>
      </c>
    </row>
    <row r="2450" customHeight="1" spans="1:8">
      <c r="A2450" s="11">
        <f ca="1">ROWS(【河南省交通运输厅】:A2450)-1</f>
        <v>326</v>
      </c>
      <c r="B2450" s="11" t="s">
        <v>4111</v>
      </c>
      <c r="C2450" s="11" t="s">
        <v>4111</v>
      </c>
      <c r="D2450" s="11" t="s">
        <v>98</v>
      </c>
      <c r="E2450" s="11" t="s">
        <v>4112</v>
      </c>
      <c r="F2450" s="11" t="s">
        <v>4111</v>
      </c>
      <c r="G2450" s="11" t="s">
        <v>126</v>
      </c>
      <c r="H2450" s="11" t="s">
        <v>32</v>
      </c>
    </row>
    <row r="2451" customHeight="1" spans="1:8">
      <c r="A2451" s="11">
        <f ca="1">ROWS(【河南省交通运输厅】:A2451)-1</f>
        <v>327</v>
      </c>
      <c r="B2451" s="11" t="s">
        <v>4113</v>
      </c>
      <c r="C2451" s="11" t="s">
        <v>4113</v>
      </c>
      <c r="D2451" s="11" t="s">
        <v>64</v>
      </c>
      <c r="E2451" s="11" t="s">
        <v>4114</v>
      </c>
      <c r="F2451" s="11" t="s">
        <v>4115</v>
      </c>
      <c r="G2451" s="11" t="s">
        <v>3669</v>
      </c>
      <c r="H2451" s="11" t="s">
        <v>32</v>
      </c>
    </row>
    <row r="2452" customHeight="1" spans="1:8">
      <c r="A2452" s="11">
        <f ca="1">ROWS(【河南省交通运输厅】:A2452)-1</f>
        <v>328</v>
      </c>
      <c r="B2452" s="11" t="s">
        <v>4113</v>
      </c>
      <c r="C2452" s="11" t="s">
        <v>4113</v>
      </c>
      <c r="D2452" s="11" t="s">
        <v>64</v>
      </c>
      <c r="E2452" s="11" t="s">
        <v>4116</v>
      </c>
      <c r="F2452" s="11" t="s">
        <v>4117</v>
      </c>
      <c r="G2452" s="11" t="s">
        <v>3669</v>
      </c>
      <c r="H2452" s="11" t="s">
        <v>32</v>
      </c>
    </row>
    <row r="2453" customHeight="1" spans="1:8">
      <c r="A2453" s="11">
        <f ca="1">ROWS(【河南省交通运输厅】:A2453)-1</f>
        <v>329</v>
      </c>
      <c r="B2453" s="11" t="s">
        <v>4113</v>
      </c>
      <c r="C2453" s="11" t="s">
        <v>4113</v>
      </c>
      <c r="D2453" s="11" t="s">
        <v>64</v>
      </c>
      <c r="E2453" s="11" t="s">
        <v>4118</v>
      </c>
      <c r="F2453" s="11" t="s">
        <v>4119</v>
      </c>
      <c r="G2453" s="11" t="s">
        <v>3669</v>
      </c>
      <c r="H2453" s="11" t="s">
        <v>32</v>
      </c>
    </row>
    <row r="2454" customHeight="1" spans="1:8">
      <c r="A2454" s="11">
        <f ca="1">ROWS(【河南省交通运输厅】:A2454)-1</f>
        <v>330</v>
      </c>
      <c r="B2454" s="11" t="s">
        <v>4113</v>
      </c>
      <c r="C2454" s="11" t="s">
        <v>4113</v>
      </c>
      <c r="D2454" s="11" t="s">
        <v>64</v>
      </c>
      <c r="E2454" s="11" t="s">
        <v>4120</v>
      </c>
      <c r="F2454" s="11" t="s">
        <v>4121</v>
      </c>
      <c r="G2454" s="11" t="s">
        <v>3669</v>
      </c>
      <c r="H2454" s="11" t="s">
        <v>32</v>
      </c>
    </row>
    <row r="2455" customHeight="1" spans="1:8">
      <c r="A2455" s="11">
        <f ca="1">ROWS(【河南省交通运输厅】:A2455)-1</f>
        <v>331</v>
      </c>
      <c r="B2455" s="11" t="s">
        <v>4122</v>
      </c>
      <c r="C2455" s="11" t="s">
        <v>4123</v>
      </c>
      <c r="D2455" s="11" t="s">
        <v>64</v>
      </c>
      <c r="E2455" s="11" t="s">
        <v>4124</v>
      </c>
      <c r="F2455" s="11" t="s">
        <v>4123</v>
      </c>
      <c r="G2455" s="11" t="s">
        <v>89</v>
      </c>
      <c r="H2455" s="11" t="s">
        <v>32</v>
      </c>
    </row>
    <row r="2456" hidden="1" customHeight="1" spans="1:8">
      <c r="A2456" s="11">
        <f ca="1">ROWS(【河南省交通运输厅】:A2456)-1</f>
        <v>332</v>
      </c>
      <c r="B2456" s="11" t="s">
        <v>4125</v>
      </c>
      <c r="C2456" s="11" t="s">
        <v>4125</v>
      </c>
      <c r="D2456" s="11" t="s">
        <v>64</v>
      </c>
      <c r="E2456" s="11" t="s">
        <v>4126</v>
      </c>
      <c r="F2456" s="11" t="s">
        <v>4125</v>
      </c>
      <c r="G2456" s="11" t="s">
        <v>67</v>
      </c>
      <c r="H2456" s="11" t="s">
        <v>32</v>
      </c>
    </row>
    <row r="2457" customHeight="1" spans="1:8">
      <c r="A2457" s="11">
        <f ca="1">ROWS(【河南省交通运输厅】:A2457)-1</f>
        <v>333</v>
      </c>
      <c r="B2457" s="11" t="s">
        <v>4127</v>
      </c>
      <c r="C2457" s="11" t="s">
        <v>4127</v>
      </c>
      <c r="D2457" s="11" t="s">
        <v>64</v>
      </c>
      <c r="E2457" s="11" t="s">
        <v>3926</v>
      </c>
      <c r="F2457" s="11" t="s">
        <v>4127</v>
      </c>
      <c r="G2457" s="11" t="s">
        <v>89</v>
      </c>
      <c r="H2457" s="11" t="s">
        <v>32</v>
      </c>
    </row>
    <row r="2458" hidden="1" customHeight="1" spans="1:8">
      <c r="A2458" s="11">
        <f ca="1">ROWS(【河南省交通运输厅】:A2458)-1</f>
        <v>334</v>
      </c>
      <c r="B2458" s="11" t="s">
        <v>4128</v>
      </c>
      <c r="C2458" s="11" t="s">
        <v>4128</v>
      </c>
      <c r="D2458" s="11" t="s">
        <v>64</v>
      </c>
      <c r="E2458" s="11" t="s">
        <v>4129</v>
      </c>
      <c r="F2458" s="11" t="s">
        <v>4128</v>
      </c>
      <c r="G2458" s="11" t="s">
        <v>67</v>
      </c>
      <c r="H2458" s="11" t="s">
        <v>32</v>
      </c>
    </row>
    <row r="2459" hidden="1" customHeight="1" spans="1:8">
      <c r="A2459" s="11">
        <f ca="1">ROWS(【河南省交通运输厅】:A2459)-1</f>
        <v>335</v>
      </c>
      <c r="B2459" s="11" t="s">
        <v>4130</v>
      </c>
      <c r="C2459" s="11" t="s">
        <v>4130</v>
      </c>
      <c r="D2459" s="11" t="s">
        <v>114</v>
      </c>
      <c r="E2459" s="11" t="s">
        <v>4131</v>
      </c>
      <c r="F2459" s="11" t="s">
        <v>4130</v>
      </c>
      <c r="G2459" s="11" t="s">
        <v>67</v>
      </c>
      <c r="H2459" s="11" t="s">
        <v>4132</v>
      </c>
    </row>
    <row r="2460" hidden="1" customHeight="1" spans="1:8">
      <c r="A2460" s="11">
        <f ca="1">ROWS(【河南省交通运输厅】:A2460)-1</f>
        <v>336</v>
      </c>
      <c r="B2460" s="79" t="s">
        <v>4133</v>
      </c>
      <c r="C2460" s="79" t="s">
        <v>4133</v>
      </c>
      <c r="D2460" s="79" t="s">
        <v>98</v>
      </c>
      <c r="E2460" s="79" t="s">
        <v>4134</v>
      </c>
      <c r="F2460" s="79" t="s">
        <v>4133</v>
      </c>
      <c r="G2460" s="79" t="s">
        <v>67</v>
      </c>
      <c r="H2460" s="79" t="s">
        <v>4132</v>
      </c>
    </row>
    <row r="2461" hidden="1" customHeight="1" spans="1:8">
      <c r="A2461" s="11">
        <f ca="1">ROWS(【河南省交通运输厅】:A2461)-1</f>
        <v>337</v>
      </c>
      <c r="B2461" s="79" t="s">
        <v>4133</v>
      </c>
      <c r="C2461" s="79" t="s">
        <v>4133</v>
      </c>
      <c r="D2461" s="79" t="s">
        <v>98</v>
      </c>
      <c r="E2461" s="79" t="s">
        <v>4135</v>
      </c>
      <c r="F2461" s="79" t="s">
        <v>4136</v>
      </c>
      <c r="G2461" s="79" t="s">
        <v>67</v>
      </c>
      <c r="H2461" s="79" t="s">
        <v>4132</v>
      </c>
    </row>
    <row r="2462" hidden="1" customHeight="1" spans="1:8">
      <c r="A2462" s="11">
        <f ca="1">ROWS(【河南省交通运输厅】:A2462)-1</f>
        <v>338</v>
      </c>
      <c r="B2462" s="79" t="s">
        <v>4137</v>
      </c>
      <c r="C2462" s="79" t="s">
        <v>4138</v>
      </c>
      <c r="D2462" s="79" t="s">
        <v>64</v>
      </c>
      <c r="E2462" s="79" t="s">
        <v>4139</v>
      </c>
      <c r="F2462" s="79" t="s">
        <v>4140</v>
      </c>
      <c r="G2462" s="79" t="s">
        <v>67</v>
      </c>
      <c r="H2462" s="79" t="s">
        <v>4132</v>
      </c>
    </row>
    <row r="2463" hidden="1" customHeight="1" spans="1:8">
      <c r="A2463" s="104" t="s">
        <v>4141</v>
      </c>
      <c r="B2463" s="104"/>
      <c r="C2463" s="104"/>
      <c r="D2463" s="104"/>
      <c r="E2463" s="104"/>
      <c r="F2463" s="104"/>
      <c r="G2463" s="104"/>
      <c r="H2463" s="104"/>
    </row>
    <row r="2464" hidden="1" customHeight="1" spans="1:8">
      <c r="A2464" s="11">
        <f ca="1">ROWS(【河南省通信管理局】:A2464)-1</f>
        <v>1</v>
      </c>
      <c r="B2464" s="11" t="s">
        <v>4142</v>
      </c>
      <c r="C2464" s="11" t="s">
        <v>4142</v>
      </c>
      <c r="D2464" s="11" t="s">
        <v>64</v>
      </c>
      <c r="E2464" s="11" t="s">
        <v>4143</v>
      </c>
      <c r="F2464" s="11" t="s">
        <v>4144</v>
      </c>
      <c r="G2464" s="11" t="s">
        <v>67</v>
      </c>
      <c r="H2464" s="11" t="s">
        <v>36</v>
      </c>
    </row>
    <row r="2465" hidden="1" customHeight="1" spans="1:8">
      <c r="A2465" s="11">
        <f ca="1">ROWS(【河南省通信管理局】:A2465)-1</f>
        <v>2</v>
      </c>
      <c r="B2465" s="11" t="s">
        <v>4142</v>
      </c>
      <c r="C2465" s="11" t="s">
        <v>4142</v>
      </c>
      <c r="D2465" s="11" t="s">
        <v>64</v>
      </c>
      <c r="E2465" s="11" t="s">
        <v>4143</v>
      </c>
      <c r="F2465" s="11" t="s">
        <v>4145</v>
      </c>
      <c r="G2465" s="11" t="s">
        <v>67</v>
      </c>
      <c r="H2465" s="11" t="s">
        <v>36</v>
      </c>
    </row>
    <row r="2466" hidden="1" customHeight="1" spans="1:8">
      <c r="A2466" s="11">
        <f ca="1">ROWS(【河南省通信管理局】:A2466)-1</f>
        <v>3</v>
      </c>
      <c r="B2466" s="11" t="s">
        <v>4142</v>
      </c>
      <c r="C2466" s="11" t="s">
        <v>4142</v>
      </c>
      <c r="D2466" s="11" t="s">
        <v>64</v>
      </c>
      <c r="E2466" s="11" t="s">
        <v>4146</v>
      </c>
      <c r="F2466" s="11" t="s">
        <v>4147</v>
      </c>
      <c r="G2466" s="11" t="s">
        <v>67</v>
      </c>
      <c r="H2466" s="11" t="s">
        <v>36</v>
      </c>
    </row>
    <row r="2467" hidden="1" customHeight="1" spans="1:8">
      <c r="A2467" s="11">
        <f ca="1">ROWS(【河南省通信管理局】:A2467)-1</f>
        <v>4</v>
      </c>
      <c r="B2467" s="11" t="s">
        <v>4142</v>
      </c>
      <c r="C2467" s="11" t="s">
        <v>4142</v>
      </c>
      <c r="D2467" s="11" t="s">
        <v>64</v>
      </c>
      <c r="E2467" s="11" t="s">
        <v>4146</v>
      </c>
      <c r="F2467" s="11" t="s">
        <v>4148</v>
      </c>
      <c r="G2467" s="11" t="s">
        <v>67</v>
      </c>
      <c r="H2467" s="11" t="s">
        <v>36</v>
      </c>
    </row>
    <row r="2468" hidden="1" customHeight="1" spans="1:8">
      <c r="A2468" s="11">
        <f ca="1">ROWS(【河南省通信管理局】:A2468)-1</f>
        <v>5</v>
      </c>
      <c r="B2468" s="11" t="s">
        <v>4149</v>
      </c>
      <c r="C2468" s="11" t="s">
        <v>4150</v>
      </c>
      <c r="D2468" s="11" t="s">
        <v>64</v>
      </c>
      <c r="E2468" s="11" t="s">
        <v>4151</v>
      </c>
      <c r="F2468" s="11" t="s">
        <v>4150</v>
      </c>
      <c r="G2468" s="11" t="s">
        <v>67</v>
      </c>
      <c r="H2468" s="11" t="s">
        <v>36</v>
      </c>
    </row>
    <row r="2469" hidden="1" customHeight="1" spans="1:8">
      <c r="A2469" s="11">
        <f ca="1">ROWS(【河南省通信管理局】:A2469)-1</f>
        <v>6</v>
      </c>
      <c r="B2469" s="11" t="s">
        <v>4149</v>
      </c>
      <c r="C2469" s="11" t="s">
        <v>4152</v>
      </c>
      <c r="D2469" s="11" t="s">
        <v>64</v>
      </c>
      <c r="E2469" s="11" t="s">
        <v>4151</v>
      </c>
      <c r="F2469" s="11" t="s">
        <v>4152</v>
      </c>
      <c r="G2469" s="11" t="s">
        <v>67</v>
      </c>
      <c r="H2469" s="11" t="s">
        <v>36</v>
      </c>
    </row>
    <row r="2470" hidden="1" customHeight="1" spans="1:8">
      <c r="A2470" s="11">
        <f ca="1">ROWS(【河南省通信管理局】:A2470)-1</f>
        <v>7</v>
      </c>
      <c r="B2470" s="11" t="s">
        <v>4153</v>
      </c>
      <c r="C2470" s="11" t="s">
        <v>4153</v>
      </c>
      <c r="D2470" s="11" t="s">
        <v>64</v>
      </c>
      <c r="E2470" s="11" t="s">
        <v>4154</v>
      </c>
      <c r="F2470" s="11" t="s">
        <v>4155</v>
      </c>
      <c r="G2470" s="11" t="s">
        <v>67</v>
      </c>
      <c r="H2470" s="11" t="s">
        <v>36</v>
      </c>
    </row>
    <row r="2471" hidden="1" customHeight="1" spans="1:8">
      <c r="A2471" s="11">
        <f ca="1">ROWS(【河南省通信管理局】:A2471)-1</f>
        <v>8</v>
      </c>
      <c r="B2471" s="11" t="s">
        <v>4153</v>
      </c>
      <c r="C2471" s="11" t="s">
        <v>4153</v>
      </c>
      <c r="D2471" s="11" t="s">
        <v>64</v>
      </c>
      <c r="E2471" s="11" t="s">
        <v>4154</v>
      </c>
      <c r="F2471" s="11" t="s">
        <v>4156</v>
      </c>
      <c r="G2471" s="11" t="s">
        <v>67</v>
      </c>
      <c r="H2471" s="11" t="s">
        <v>36</v>
      </c>
    </row>
    <row r="2472" hidden="1" customHeight="1" spans="1:8">
      <c r="A2472" s="11">
        <f ca="1">ROWS(【河南省通信管理局】:A2472)-1</f>
        <v>9</v>
      </c>
      <c r="B2472" s="11" t="s">
        <v>4153</v>
      </c>
      <c r="C2472" s="11" t="s">
        <v>4153</v>
      </c>
      <c r="D2472" s="11" t="s">
        <v>64</v>
      </c>
      <c r="E2472" s="11" t="s">
        <v>4154</v>
      </c>
      <c r="F2472" s="11" t="s">
        <v>4157</v>
      </c>
      <c r="G2472" s="11" t="s">
        <v>67</v>
      </c>
      <c r="H2472" s="11" t="s">
        <v>36</v>
      </c>
    </row>
    <row r="2473" hidden="1" customHeight="1" spans="1:8">
      <c r="A2473" s="11">
        <f ca="1">ROWS(【河南省通信管理局】:A2473)-1</f>
        <v>10</v>
      </c>
      <c r="B2473" s="11" t="s">
        <v>4153</v>
      </c>
      <c r="C2473" s="11" t="s">
        <v>4153</v>
      </c>
      <c r="D2473" s="11" t="s">
        <v>64</v>
      </c>
      <c r="E2473" s="11" t="s">
        <v>4154</v>
      </c>
      <c r="F2473" s="11" t="s">
        <v>4158</v>
      </c>
      <c r="G2473" s="11" t="s">
        <v>67</v>
      </c>
      <c r="H2473" s="11" t="s">
        <v>36</v>
      </c>
    </row>
    <row r="2474" hidden="1" customHeight="1" spans="1:8">
      <c r="A2474" s="11">
        <f ca="1">ROWS(【河南省通信管理局】:A2474)-1</f>
        <v>11</v>
      </c>
      <c r="B2474" s="11" t="s">
        <v>4153</v>
      </c>
      <c r="C2474" s="11" t="s">
        <v>4153</v>
      </c>
      <c r="D2474" s="11" t="s">
        <v>64</v>
      </c>
      <c r="E2474" s="11" t="s">
        <v>4154</v>
      </c>
      <c r="F2474" s="11" t="s">
        <v>4159</v>
      </c>
      <c r="G2474" s="11" t="s">
        <v>67</v>
      </c>
      <c r="H2474" s="11" t="s">
        <v>36</v>
      </c>
    </row>
    <row r="2475" hidden="1" customHeight="1" spans="1:8">
      <c r="A2475" s="11">
        <f ca="1">ROWS(【河南省通信管理局】:A2475)-1</f>
        <v>12</v>
      </c>
      <c r="B2475" s="11" t="s">
        <v>4153</v>
      </c>
      <c r="C2475" s="11" t="s">
        <v>4153</v>
      </c>
      <c r="D2475" s="11" t="s">
        <v>64</v>
      </c>
      <c r="E2475" s="11" t="s">
        <v>4154</v>
      </c>
      <c r="F2475" s="11" t="s">
        <v>4160</v>
      </c>
      <c r="G2475" s="11" t="s">
        <v>67</v>
      </c>
      <c r="H2475" s="11" t="s">
        <v>36</v>
      </c>
    </row>
    <row r="2476" hidden="1" customHeight="1" spans="1:8">
      <c r="A2476" s="11">
        <f ca="1">ROWS(【河南省通信管理局】:A2476)-1</f>
        <v>13</v>
      </c>
      <c r="B2476" s="11" t="s">
        <v>4153</v>
      </c>
      <c r="C2476" s="11" t="s">
        <v>4153</v>
      </c>
      <c r="D2476" s="11" t="s">
        <v>64</v>
      </c>
      <c r="E2476" s="11" t="s">
        <v>4154</v>
      </c>
      <c r="F2476" s="11" t="s">
        <v>4161</v>
      </c>
      <c r="G2476" s="11" t="s">
        <v>67</v>
      </c>
      <c r="H2476" s="11" t="s">
        <v>36</v>
      </c>
    </row>
    <row r="2477" hidden="1" customHeight="1" spans="1:8">
      <c r="A2477" s="11">
        <f ca="1">ROWS(【河南省通信管理局】:A2477)-1</f>
        <v>14</v>
      </c>
      <c r="B2477" s="11" t="s">
        <v>4153</v>
      </c>
      <c r="C2477" s="11" t="s">
        <v>4153</v>
      </c>
      <c r="D2477" s="11" t="s">
        <v>64</v>
      </c>
      <c r="E2477" s="11" t="s">
        <v>4154</v>
      </c>
      <c r="F2477" s="11" t="s">
        <v>4162</v>
      </c>
      <c r="G2477" s="11" t="s">
        <v>67</v>
      </c>
      <c r="H2477" s="11" t="s">
        <v>36</v>
      </c>
    </row>
    <row r="2478" hidden="1" customHeight="1" spans="1:8">
      <c r="A2478" s="11">
        <f ca="1">ROWS(【河南省通信管理局】:A2478)-1</f>
        <v>15</v>
      </c>
      <c r="B2478" s="11" t="s">
        <v>4153</v>
      </c>
      <c r="C2478" s="11" t="s">
        <v>4153</v>
      </c>
      <c r="D2478" s="11" t="s">
        <v>64</v>
      </c>
      <c r="E2478" s="11" t="s">
        <v>4154</v>
      </c>
      <c r="F2478" s="11" t="s">
        <v>4163</v>
      </c>
      <c r="G2478" s="11" t="s">
        <v>67</v>
      </c>
      <c r="H2478" s="11" t="s">
        <v>36</v>
      </c>
    </row>
    <row r="2479" hidden="1" customHeight="1" spans="1:8">
      <c r="A2479" s="11">
        <f ca="1">ROWS(【河南省通信管理局】:A2479)-1</f>
        <v>16</v>
      </c>
      <c r="B2479" s="11" t="s">
        <v>4153</v>
      </c>
      <c r="C2479" s="11" t="s">
        <v>4153</v>
      </c>
      <c r="D2479" s="11" t="s">
        <v>64</v>
      </c>
      <c r="E2479" s="11" t="s">
        <v>4154</v>
      </c>
      <c r="F2479" s="11" t="s">
        <v>4164</v>
      </c>
      <c r="G2479" s="11" t="s">
        <v>67</v>
      </c>
      <c r="H2479" s="11" t="s">
        <v>36</v>
      </c>
    </row>
    <row r="2480" hidden="1" customHeight="1" spans="1:8">
      <c r="A2480" s="11">
        <f ca="1">ROWS(【河南省通信管理局】:A2480)-1</f>
        <v>17</v>
      </c>
      <c r="B2480" s="11" t="s">
        <v>4165</v>
      </c>
      <c r="C2480" s="11" t="s">
        <v>4165</v>
      </c>
      <c r="D2480" s="11" t="s">
        <v>64</v>
      </c>
      <c r="E2480" s="11" t="s">
        <v>4166</v>
      </c>
      <c r="F2480" s="11" t="s">
        <v>4165</v>
      </c>
      <c r="G2480" s="11" t="s">
        <v>67</v>
      </c>
      <c r="H2480" s="11" t="s">
        <v>36</v>
      </c>
    </row>
    <row r="2481" hidden="1" customHeight="1" spans="1:8">
      <c r="A2481" s="11">
        <f ca="1">ROWS(【河南省通信管理局】:A2481)-1</f>
        <v>18</v>
      </c>
      <c r="B2481" s="11" t="s">
        <v>4167</v>
      </c>
      <c r="C2481" s="11" t="s">
        <v>4167</v>
      </c>
      <c r="D2481" s="11" t="s">
        <v>64</v>
      </c>
      <c r="E2481" s="11" t="s">
        <v>4168</v>
      </c>
      <c r="F2481" s="11" t="s">
        <v>4169</v>
      </c>
      <c r="G2481" s="11" t="s">
        <v>67</v>
      </c>
      <c r="H2481" s="11" t="s">
        <v>36</v>
      </c>
    </row>
    <row r="2482" customHeight="1" spans="1:8">
      <c r="A2482" s="11">
        <f ca="1">ROWS(【河南省通信管理局】:A2482)-1</f>
        <v>19</v>
      </c>
      <c r="B2482" s="11" t="s">
        <v>4170</v>
      </c>
      <c r="C2482" s="11" t="s">
        <v>4170</v>
      </c>
      <c r="D2482" s="11" t="s">
        <v>114</v>
      </c>
      <c r="E2482" s="11" t="s">
        <v>4171</v>
      </c>
      <c r="F2482" s="11" t="s">
        <v>4170</v>
      </c>
      <c r="G2482" s="11" t="s">
        <v>126</v>
      </c>
      <c r="H2482" s="11" t="s">
        <v>36</v>
      </c>
    </row>
    <row r="2483" hidden="1" customHeight="1" spans="1:8">
      <c r="A2483" s="104" t="s">
        <v>4172</v>
      </c>
      <c r="B2483" s="104"/>
      <c r="C2483" s="104"/>
      <c r="D2483" s="104"/>
      <c r="E2483" s="104"/>
      <c r="F2483" s="104"/>
      <c r="G2483" s="104"/>
      <c r="H2483" s="104"/>
    </row>
    <row r="2484" hidden="1" customHeight="1" spans="1:8">
      <c r="A2484" s="11">
        <f ca="1">ROWS(【河南省广播电视局】:A2484)-1</f>
        <v>1</v>
      </c>
      <c r="B2484" s="11" t="s">
        <v>4173</v>
      </c>
      <c r="C2484" s="11" t="s">
        <v>4174</v>
      </c>
      <c r="D2484" s="11" t="s">
        <v>64</v>
      </c>
      <c r="E2484" s="11" t="s">
        <v>4175</v>
      </c>
      <c r="F2484" s="11" t="s">
        <v>4174</v>
      </c>
      <c r="G2484" s="11" t="s">
        <v>67</v>
      </c>
      <c r="H2484" s="11" t="s">
        <v>40</v>
      </c>
    </row>
    <row r="2485" hidden="1" customHeight="1" spans="1:8">
      <c r="A2485" s="11">
        <f ca="1">ROWS(【河南省广播电视局】:A2485)-1</f>
        <v>2</v>
      </c>
      <c r="B2485" s="11" t="s">
        <v>4173</v>
      </c>
      <c r="C2485" s="11" t="s">
        <v>4174</v>
      </c>
      <c r="D2485" s="11" t="s">
        <v>64</v>
      </c>
      <c r="E2485" s="11" t="s">
        <v>4176</v>
      </c>
      <c r="F2485" s="11" t="s">
        <v>4177</v>
      </c>
      <c r="G2485" s="11" t="s">
        <v>67</v>
      </c>
      <c r="H2485" s="11" t="s">
        <v>40</v>
      </c>
    </row>
    <row r="2486" hidden="1" customHeight="1" spans="1:8">
      <c r="A2486" s="11">
        <f ca="1">ROWS(【河南省广播电视局】:A2486)-1</f>
        <v>3</v>
      </c>
      <c r="B2486" s="11" t="s">
        <v>4173</v>
      </c>
      <c r="C2486" s="11" t="s">
        <v>4174</v>
      </c>
      <c r="D2486" s="11" t="s">
        <v>64</v>
      </c>
      <c r="E2486" s="11" t="s">
        <v>4178</v>
      </c>
      <c r="F2486" s="11" t="s">
        <v>4179</v>
      </c>
      <c r="G2486" s="11" t="s">
        <v>67</v>
      </c>
      <c r="H2486" s="11" t="s">
        <v>40</v>
      </c>
    </row>
    <row r="2487" hidden="1" customHeight="1" spans="1:8">
      <c r="A2487" s="11">
        <f ca="1">ROWS(【河南省广播电视局】:A2487)-1</f>
        <v>4</v>
      </c>
      <c r="B2487" s="11" t="s">
        <v>4173</v>
      </c>
      <c r="C2487" s="11" t="s">
        <v>4180</v>
      </c>
      <c r="D2487" s="11" t="s">
        <v>64</v>
      </c>
      <c r="E2487" s="11" t="s">
        <v>4181</v>
      </c>
      <c r="F2487" s="11" t="s">
        <v>4180</v>
      </c>
      <c r="G2487" s="11" t="s">
        <v>67</v>
      </c>
      <c r="H2487" s="11" t="s">
        <v>40</v>
      </c>
    </row>
    <row r="2488" hidden="1" customHeight="1" spans="1:8">
      <c r="A2488" s="11">
        <f ca="1">ROWS(【河南省广播电视局】:A2488)-1</f>
        <v>5</v>
      </c>
      <c r="B2488" s="11" t="s">
        <v>4173</v>
      </c>
      <c r="C2488" s="11" t="s">
        <v>4180</v>
      </c>
      <c r="D2488" s="11" t="s">
        <v>64</v>
      </c>
      <c r="E2488" s="11" t="s">
        <v>4182</v>
      </c>
      <c r="F2488" s="11" t="s">
        <v>4183</v>
      </c>
      <c r="G2488" s="11" t="s">
        <v>67</v>
      </c>
      <c r="H2488" s="11" t="s">
        <v>40</v>
      </c>
    </row>
    <row r="2489" hidden="1" customHeight="1" spans="1:8">
      <c r="A2489" s="11">
        <f ca="1">ROWS(【河南省广播电视局】:A2489)-1</f>
        <v>6</v>
      </c>
      <c r="B2489" s="11" t="s">
        <v>4173</v>
      </c>
      <c r="C2489" s="11" t="s">
        <v>4180</v>
      </c>
      <c r="D2489" s="11" t="s">
        <v>64</v>
      </c>
      <c r="E2489" s="11" t="s">
        <v>4184</v>
      </c>
      <c r="F2489" s="11" t="s">
        <v>4185</v>
      </c>
      <c r="G2489" s="11" t="s">
        <v>67</v>
      </c>
      <c r="H2489" s="11" t="s">
        <v>40</v>
      </c>
    </row>
    <row r="2490" customHeight="1" spans="1:8">
      <c r="A2490" s="11">
        <f ca="1">ROWS(【河南省广播电视局】:A2490)-1</f>
        <v>7</v>
      </c>
      <c r="B2490" s="11" t="s">
        <v>4186</v>
      </c>
      <c r="C2490" s="11" t="s">
        <v>4186</v>
      </c>
      <c r="D2490" s="11" t="s">
        <v>64</v>
      </c>
      <c r="E2490" s="11" t="s">
        <v>4187</v>
      </c>
      <c r="F2490" s="11" t="s">
        <v>4188</v>
      </c>
      <c r="G2490" s="11" t="s">
        <v>78</v>
      </c>
      <c r="H2490" s="11" t="s">
        <v>40</v>
      </c>
    </row>
    <row r="2491" hidden="1" customHeight="1" spans="1:8">
      <c r="A2491" s="11">
        <f ca="1">ROWS(【河南省广播电视局】:A2491)-1</f>
        <v>8</v>
      </c>
      <c r="B2491" s="11" t="s">
        <v>4186</v>
      </c>
      <c r="C2491" s="11" t="s">
        <v>4186</v>
      </c>
      <c r="D2491" s="11" t="s">
        <v>64</v>
      </c>
      <c r="E2491" s="11" t="s">
        <v>4187</v>
      </c>
      <c r="F2491" s="11" t="s">
        <v>4189</v>
      </c>
      <c r="G2491" s="11" t="s">
        <v>520</v>
      </c>
      <c r="H2491" s="11" t="s">
        <v>40</v>
      </c>
    </row>
    <row r="2492" hidden="1" customHeight="1" spans="1:8">
      <c r="A2492" s="11">
        <f ca="1">ROWS(【河南省广播电视局】:A2492)-1</f>
        <v>9</v>
      </c>
      <c r="B2492" s="11" t="s">
        <v>4186</v>
      </c>
      <c r="C2492" s="11" t="s">
        <v>4186</v>
      </c>
      <c r="D2492" s="11" t="s">
        <v>64</v>
      </c>
      <c r="E2492" s="11" t="s">
        <v>4190</v>
      </c>
      <c r="F2492" s="11" t="s">
        <v>4191</v>
      </c>
      <c r="G2492" s="11" t="s">
        <v>520</v>
      </c>
      <c r="H2492" s="11" t="s">
        <v>40</v>
      </c>
    </row>
    <row r="2493" hidden="1" customHeight="1" spans="1:8">
      <c r="A2493" s="11">
        <f ca="1">ROWS(【河南省广播电视局】:A2493)-1</f>
        <v>10</v>
      </c>
      <c r="B2493" s="11" t="s">
        <v>4186</v>
      </c>
      <c r="C2493" s="11" t="s">
        <v>4186</v>
      </c>
      <c r="D2493" s="11" t="s">
        <v>64</v>
      </c>
      <c r="E2493" s="11" t="s">
        <v>4190</v>
      </c>
      <c r="F2493" s="11" t="s">
        <v>4192</v>
      </c>
      <c r="G2493" s="11" t="s">
        <v>520</v>
      </c>
      <c r="H2493" s="11" t="s">
        <v>40</v>
      </c>
    </row>
    <row r="2494" hidden="1" customHeight="1" spans="1:8">
      <c r="A2494" s="11">
        <f ca="1">ROWS(【河南省广播电视局】:A2494)-1</f>
        <v>11</v>
      </c>
      <c r="B2494" s="11" t="s">
        <v>4186</v>
      </c>
      <c r="C2494" s="11" t="s">
        <v>4186</v>
      </c>
      <c r="D2494" s="11" t="s">
        <v>64</v>
      </c>
      <c r="E2494" s="11" t="s">
        <v>4193</v>
      </c>
      <c r="F2494" s="11" t="s">
        <v>4194</v>
      </c>
      <c r="G2494" s="11" t="s">
        <v>67</v>
      </c>
      <c r="H2494" s="11" t="s">
        <v>40</v>
      </c>
    </row>
    <row r="2495" hidden="1" customHeight="1" spans="1:8">
      <c r="A2495" s="11">
        <f ca="1">ROWS(【河南省广播电视局】:A2495)-1</f>
        <v>12</v>
      </c>
      <c r="B2495" s="11" t="s">
        <v>4186</v>
      </c>
      <c r="C2495" s="11" t="s">
        <v>4186</v>
      </c>
      <c r="D2495" s="11" t="s">
        <v>64</v>
      </c>
      <c r="E2495" s="11" t="s">
        <v>4193</v>
      </c>
      <c r="F2495" s="11" t="s">
        <v>4195</v>
      </c>
      <c r="G2495" s="11" t="s">
        <v>67</v>
      </c>
      <c r="H2495" s="11" t="s">
        <v>40</v>
      </c>
    </row>
    <row r="2496" hidden="1" customHeight="1" spans="1:8">
      <c r="A2496" s="11">
        <f ca="1">ROWS(【河南省广播电视局】:A2496)-1</f>
        <v>13</v>
      </c>
      <c r="B2496" s="11" t="s">
        <v>4186</v>
      </c>
      <c r="C2496" s="11" t="s">
        <v>4186</v>
      </c>
      <c r="D2496" s="11" t="s">
        <v>64</v>
      </c>
      <c r="E2496" s="11" t="s">
        <v>4193</v>
      </c>
      <c r="F2496" s="11" t="s">
        <v>4196</v>
      </c>
      <c r="G2496" s="11" t="s">
        <v>67</v>
      </c>
      <c r="H2496" s="11" t="s">
        <v>40</v>
      </c>
    </row>
    <row r="2497" hidden="1" customHeight="1" spans="1:8">
      <c r="A2497" s="11">
        <f ca="1">ROWS(【河南省广播电视局】:A2497)-1</f>
        <v>14</v>
      </c>
      <c r="B2497" s="11" t="s">
        <v>4186</v>
      </c>
      <c r="C2497" s="11" t="s">
        <v>4186</v>
      </c>
      <c r="D2497" s="11" t="s">
        <v>64</v>
      </c>
      <c r="E2497" s="11" t="s">
        <v>4197</v>
      </c>
      <c r="F2497" s="11" t="s">
        <v>4198</v>
      </c>
      <c r="G2497" s="11" t="s">
        <v>520</v>
      </c>
      <c r="H2497" s="11" t="s">
        <v>40</v>
      </c>
    </row>
    <row r="2498" hidden="1" customHeight="1" spans="1:8">
      <c r="A2498" s="11">
        <f ca="1">ROWS(【河南省广播电视局】:A2498)-1</f>
        <v>15</v>
      </c>
      <c r="B2498" s="11" t="s">
        <v>4186</v>
      </c>
      <c r="C2498" s="11" t="s">
        <v>4186</v>
      </c>
      <c r="D2498" s="11" t="s">
        <v>64</v>
      </c>
      <c r="E2498" s="11" t="s">
        <v>4199</v>
      </c>
      <c r="F2498" s="11" t="s">
        <v>4200</v>
      </c>
      <c r="G2498" s="11" t="s">
        <v>67</v>
      </c>
      <c r="H2498" s="11" t="s">
        <v>40</v>
      </c>
    </row>
    <row r="2499" hidden="1" customHeight="1" spans="1:8">
      <c r="A2499" s="11">
        <f ca="1">ROWS(【河南省广播电视局】:A2499)-1</f>
        <v>16</v>
      </c>
      <c r="B2499" s="11" t="s">
        <v>4186</v>
      </c>
      <c r="C2499" s="11" t="s">
        <v>4186</v>
      </c>
      <c r="D2499" s="11" t="s">
        <v>64</v>
      </c>
      <c r="E2499" s="11" t="s">
        <v>4201</v>
      </c>
      <c r="F2499" s="11" t="s">
        <v>4202</v>
      </c>
      <c r="G2499" s="11" t="s">
        <v>67</v>
      </c>
      <c r="H2499" s="11" t="s">
        <v>40</v>
      </c>
    </row>
    <row r="2500" hidden="1" customHeight="1" spans="1:8">
      <c r="A2500" s="11">
        <f ca="1">ROWS(【河南省广播电视局】:A2500)-1</f>
        <v>17</v>
      </c>
      <c r="B2500" s="11" t="s">
        <v>4186</v>
      </c>
      <c r="C2500" s="11" t="s">
        <v>4186</v>
      </c>
      <c r="D2500" s="11" t="s">
        <v>64</v>
      </c>
      <c r="E2500" s="11" t="s">
        <v>4203</v>
      </c>
      <c r="F2500" s="11" t="s">
        <v>4204</v>
      </c>
      <c r="G2500" s="11" t="s">
        <v>67</v>
      </c>
      <c r="H2500" s="11" t="s">
        <v>40</v>
      </c>
    </row>
    <row r="2501" hidden="1" customHeight="1" spans="1:8">
      <c r="A2501" s="11">
        <f ca="1">ROWS(【河南省广播电视局】:A2501)-1</f>
        <v>18</v>
      </c>
      <c r="B2501" s="11" t="s">
        <v>4186</v>
      </c>
      <c r="C2501" s="11" t="s">
        <v>4186</v>
      </c>
      <c r="D2501" s="11" t="s">
        <v>64</v>
      </c>
      <c r="E2501" s="11" t="s">
        <v>4203</v>
      </c>
      <c r="F2501" s="11" t="s">
        <v>4205</v>
      </c>
      <c r="G2501" s="11" t="s">
        <v>67</v>
      </c>
      <c r="H2501" s="11" t="s">
        <v>40</v>
      </c>
    </row>
    <row r="2502" hidden="1" customHeight="1" spans="1:8">
      <c r="A2502" s="11">
        <f ca="1">ROWS(【河南省广播电视局】:A2502)-1</f>
        <v>19</v>
      </c>
      <c r="B2502" s="11" t="s">
        <v>4206</v>
      </c>
      <c r="C2502" s="11" t="s">
        <v>4207</v>
      </c>
      <c r="D2502" s="11" t="s">
        <v>64</v>
      </c>
      <c r="E2502" s="11" t="s">
        <v>4208</v>
      </c>
      <c r="F2502" s="11" t="s">
        <v>4209</v>
      </c>
      <c r="G2502" s="11" t="s">
        <v>520</v>
      </c>
      <c r="H2502" s="11" t="s">
        <v>40</v>
      </c>
    </row>
    <row r="2503" hidden="1" customHeight="1" spans="1:8">
      <c r="A2503" s="11">
        <f ca="1">ROWS(【河南省广播电视局】:A2503)-1</f>
        <v>20</v>
      </c>
      <c r="B2503" s="11" t="s">
        <v>4206</v>
      </c>
      <c r="C2503" s="11" t="s">
        <v>4207</v>
      </c>
      <c r="D2503" s="11" t="s">
        <v>64</v>
      </c>
      <c r="E2503" s="11" t="s">
        <v>4210</v>
      </c>
      <c r="F2503" s="11" t="s">
        <v>4207</v>
      </c>
      <c r="G2503" s="11" t="s">
        <v>67</v>
      </c>
      <c r="H2503" s="11" t="s">
        <v>40</v>
      </c>
    </row>
    <row r="2504" hidden="1" customHeight="1" spans="1:8">
      <c r="A2504" s="11">
        <f ca="1">ROWS(【河南省广播电视局】:A2504)-1</f>
        <v>21</v>
      </c>
      <c r="B2504" s="11" t="s">
        <v>4206</v>
      </c>
      <c r="C2504" s="11" t="s">
        <v>4207</v>
      </c>
      <c r="D2504" s="11" t="s">
        <v>64</v>
      </c>
      <c r="E2504" s="11" t="s">
        <v>4211</v>
      </c>
      <c r="F2504" s="11" t="s">
        <v>4212</v>
      </c>
      <c r="G2504" s="11" t="s">
        <v>67</v>
      </c>
      <c r="H2504" s="11" t="s">
        <v>40</v>
      </c>
    </row>
    <row r="2505" hidden="1" customHeight="1" spans="1:8">
      <c r="A2505" s="11">
        <f ca="1">ROWS(【河南省广播电视局】:A2505)-1</f>
        <v>22</v>
      </c>
      <c r="B2505" s="11" t="s">
        <v>4206</v>
      </c>
      <c r="C2505" s="11" t="s">
        <v>4207</v>
      </c>
      <c r="D2505" s="11" t="s">
        <v>64</v>
      </c>
      <c r="E2505" s="11" t="s">
        <v>4210</v>
      </c>
      <c r="F2505" s="11" t="s">
        <v>4213</v>
      </c>
      <c r="G2505" s="11" t="s">
        <v>67</v>
      </c>
      <c r="H2505" s="11" t="s">
        <v>40</v>
      </c>
    </row>
    <row r="2506" hidden="1" customHeight="1" spans="1:8">
      <c r="A2506" s="11">
        <f ca="1">ROWS(【河南省广播电视局】:A2506)-1</f>
        <v>23</v>
      </c>
      <c r="B2506" s="11" t="s">
        <v>4206</v>
      </c>
      <c r="C2506" s="11" t="s">
        <v>4207</v>
      </c>
      <c r="D2506" s="11" t="s">
        <v>64</v>
      </c>
      <c r="E2506" s="11" t="s">
        <v>4211</v>
      </c>
      <c r="F2506" s="11" t="s">
        <v>4214</v>
      </c>
      <c r="G2506" s="11" t="s">
        <v>67</v>
      </c>
      <c r="H2506" s="11" t="s">
        <v>40</v>
      </c>
    </row>
    <row r="2507" hidden="1" customHeight="1" spans="1:8">
      <c r="A2507" s="11">
        <f ca="1">ROWS(【河南省广播电视局】:A2507)-1</f>
        <v>24</v>
      </c>
      <c r="B2507" s="11" t="s">
        <v>4206</v>
      </c>
      <c r="C2507" s="11" t="s">
        <v>4215</v>
      </c>
      <c r="D2507" s="11" t="s">
        <v>64</v>
      </c>
      <c r="E2507" s="11" t="s">
        <v>4216</v>
      </c>
      <c r="F2507" s="11" t="s">
        <v>4217</v>
      </c>
      <c r="G2507" s="11" t="s">
        <v>520</v>
      </c>
      <c r="H2507" s="11" t="s">
        <v>40</v>
      </c>
    </row>
    <row r="2508" hidden="1" customHeight="1" spans="1:8">
      <c r="A2508" s="11">
        <f ca="1">ROWS(【河南省广播电视局】:A2508)-1</f>
        <v>25</v>
      </c>
      <c r="B2508" s="11" t="s">
        <v>4206</v>
      </c>
      <c r="C2508" s="11" t="s">
        <v>4215</v>
      </c>
      <c r="D2508" s="11" t="s">
        <v>64</v>
      </c>
      <c r="E2508" s="11" t="s">
        <v>4216</v>
      </c>
      <c r="F2508" s="11" t="s">
        <v>4215</v>
      </c>
      <c r="G2508" s="11" t="s">
        <v>67</v>
      </c>
      <c r="H2508" s="11" t="s">
        <v>40</v>
      </c>
    </row>
    <row r="2509" hidden="1" customHeight="1" spans="1:8">
      <c r="A2509" s="11">
        <f ca="1">ROWS(【河南省广播电视局】:A2509)-1</f>
        <v>26</v>
      </c>
      <c r="B2509" s="11" t="s">
        <v>4206</v>
      </c>
      <c r="C2509" s="11" t="s">
        <v>4215</v>
      </c>
      <c r="D2509" s="11" t="s">
        <v>64</v>
      </c>
      <c r="E2509" s="11" t="s">
        <v>4218</v>
      </c>
      <c r="F2509" s="11" t="s">
        <v>4219</v>
      </c>
      <c r="G2509" s="11" t="s">
        <v>67</v>
      </c>
      <c r="H2509" s="11" t="s">
        <v>40</v>
      </c>
    </row>
    <row r="2510" hidden="1" customHeight="1" spans="1:8">
      <c r="A2510" s="11">
        <f ca="1">ROWS(【河南省广播电视局】:A2510)-1</f>
        <v>27</v>
      </c>
      <c r="B2510" s="11" t="s">
        <v>4206</v>
      </c>
      <c r="C2510" s="11" t="s">
        <v>4215</v>
      </c>
      <c r="D2510" s="11" t="s">
        <v>64</v>
      </c>
      <c r="E2510" s="11" t="s">
        <v>4220</v>
      </c>
      <c r="F2510" s="11" t="s">
        <v>4221</v>
      </c>
      <c r="G2510" s="11" t="s">
        <v>67</v>
      </c>
      <c r="H2510" s="11" t="s">
        <v>40</v>
      </c>
    </row>
    <row r="2511" hidden="1" customHeight="1" spans="1:8">
      <c r="A2511" s="11">
        <f ca="1">ROWS(【河南省广播电视局】:A2511)-1</f>
        <v>28</v>
      </c>
      <c r="B2511" s="11" t="s">
        <v>4206</v>
      </c>
      <c r="C2511" s="11" t="s">
        <v>4215</v>
      </c>
      <c r="D2511" s="11" t="s">
        <v>64</v>
      </c>
      <c r="E2511" s="11" t="s">
        <v>4216</v>
      </c>
      <c r="F2511" s="11" t="s">
        <v>4222</v>
      </c>
      <c r="G2511" s="11" t="s">
        <v>67</v>
      </c>
      <c r="H2511" s="11" t="s">
        <v>40</v>
      </c>
    </row>
    <row r="2512" customHeight="1" spans="1:8">
      <c r="A2512" s="11">
        <f ca="1">ROWS(【河南省广播电视局】:A2512)-1</f>
        <v>29</v>
      </c>
      <c r="B2512" s="11" t="s">
        <v>4223</v>
      </c>
      <c r="C2512" s="11" t="s">
        <v>4223</v>
      </c>
      <c r="D2512" s="11" t="s">
        <v>64</v>
      </c>
      <c r="E2512" s="11" t="s">
        <v>4224</v>
      </c>
      <c r="F2512" s="11" t="s">
        <v>4225</v>
      </c>
      <c r="G2512" s="11" t="s">
        <v>126</v>
      </c>
      <c r="H2512" s="11" t="s">
        <v>40</v>
      </c>
    </row>
    <row r="2513" hidden="1" customHeight="1" spans="1:8">
      <c r="A2513" s="11">
        <f ca="1">ROWS(【河南省广播电视局】:A2513)-1</f>
        <v>30</v>
      </c>
      <c r="B2513" s="11" t="s">
        <v>4223</v>
      </c>
      <c r="C2513" s="11" t="s">
        <v>4223</v>
      </c>
      <c r="D2513" s="11" t="s">
        <v>64</v>
      </c>
      <c r="E2513" s="11" t="s">
        <v>4226</v>
      </c>
      <c r="F2513" s="11" t="s">
        <v>4223</v>
      </c>
      <c r="G2513" s="11" t="s">
        <v>67</v>
      </c>
      <c r="H2513" s="11" t="s">
        <v>40</v>
      </c>
    </row>
    <row r="2514" hidden="1" customHeight="1" spans="1:8">
      <c r="A2514" s="11">
        <f ca="1">ROWS(【河南省广播电视局】:A2514)-1</f>
        <v>31</v>
      </c>
      <c r="B2514" s="11" t="s">
        <v>4227</v>
      </c>
      <c r="C2514" s="11" t="s">
        <v>4227</v>
      </c>
      <c r="D2514" s="11" t="s">
        <v>64</v>
      </c>
      <c r="E2514" s="11" t="s">
        <v>4228</v>
      </c>
      <c r="F2514" s="11" t="s">
        <v>4229</v>
      </c>
      <c r="G2514" s="11" t="s">
        <v>520</v>
      </c>
      <c r="H2514" s="11" t="s">
        <v>40</v>
      </c>
    </row>
    <row r="2515" hidden="1" customHeight="1" spans="1:8">
      <c r="A2515" s="11">
        <f ca="1">ROWS(【河南省广播电视局】:A2515)-1</f>
        <v>32</v>
      </c>
      <c r="B2515" s="11" t="s">
        <v>4227</v>
      </c>
      <c r="C2515" s="11" t="s">
        <v>4227</v>
      </c>
      <c r="D2515" s="11" t="s">
        <v>64</v>
      </c>
      <c r="E2515" s="11" t="s">
        <v>4230</v>
      </c>
      <c r="F2515" s="11" t="s">
        <v>4227</v>
      </c>
      <c r="G2515" s="11" t="s">
        <v>67</v>
      </c>
      <c r="H2515" s="11" t="s">
        <v>40</v>
      </c>
    </row>
    <row r="2516" hidden="1" customHeight="1" spans="1:8">
      <c r="A2516" s="11">
        <f ca="1">ROWS(【河南省广播电视局】:A2516)-1</f>
        <v>33</v>
      </c>
      <c r="B2516" s="11" t="s">
        <v>4227</v>
      </c>
      <c r="C2516" s="11" t="s">
        <v>4227</v>
      </c>
      <c r="D2516" s="11" t="s">
        <v>64</v>
      </c>
      <c r="E2516" s="11" t="s">
        <v>4231</v>
      </c>
      <c r="F2516" s="11" t="s">
        <v>4232</v>
      </c>
      <c r="G2516" s="11" t="s">
        <v>67</v>
      </c>
      <c r="H2516" s="11" t="s">
        <v>40</v>
      </c>
    </row>
    <row r="2517" hidden="1" customHeight="1" spans="1:8">
      <c r="A2517" s="11">
        <f ca="1">ROWS(【河南省广播电视局】:A2517)-1</f>
        <v>34</v>
      </c>
      <c r="B2517" s="11" t="s">
        <v>4227</v>
      </c>
      <c r="C2517" s="11" t="s">
        <v>4227</v>
      </c>
      <c r="D2517" s="11" t="s">
        <v>64</v>
      </c>
      <c r="E2517" s="11" t="s">
        <v>4233</v>
      </c>
      <c r="F2517" s="11" t="s">
        <v>4234</v>
      </c>
      <c r="G2517" s="11" t="s">
        <v>67</v>
      </c>
      <c r="H2517" s="11" t="s">
        <v>40</v>
      </c>
    </row>
    <row r="2518" hidden="1" customHeight="1" spans="1:8">
      <c r="A2518" s="11">
        <f ca="1">ROWS(【河南省广播电视局】:A2518)-1</f>
        <v>35</v>
      </c>
      <c r="B2518" s="11" t="s">
        <v>4227</v>
      </c>
      <c r="C2518" s="11" t="s">
        <v>4227</v>
      </c>
      <c r="D2518" s="11" t="s">
        <v>64</v>
      </c>
      <c r="E2518" s="11" t="s">
        <v>4235</v>
      </c>
      <c r="F2518" s="11" t="s">
        <v>4236</v>
      </c>
      <c r="G2518" s="11" t="s">
        <v>67</v>
      </c>
      <c r="H2518" s="11" t="s">
        <v>40</v>
      </c>
    </row>
    <row r="2519" hidden="1" customHeight="1" spans="1:8">
      <c r="A2519" s="11">
        <f ca="1">ROWS(【河南省广播电视局】:A2519)-1</f>
        <v>36</v>
      </c>
      <c r="B2519" s="11" t="s">
        <v>4237</v>
      </c>
      <c r="C2519" s="11" t="s">
        <v>4237</v>
      </c>
      <c r="D2519" s="11" t="s">
        <v>64</v>
      </c>
      <c r="E2519" s="11" t="s">
        <v>4238</v>
      </c>
      <c r="F2519" s="11" t="s">
        <v>4239</v>
      </c>
      <c r="G2519" s="11" t="s">
        <v>520</v>
      </c>
      <c r="H2519" s="11" t="s">
        <v>40</v>
      </c>
    </row>
    <row r="2520" hidden="1" customHeight="1" spans="1:8">
      <c r="A2520" s="11">
        <f ca="1">ROWS(【河南省广播电视局】:A2520)-1</f>
        <v>37</v>
      </c>
      <c r="B2520" s="11" t="s">
        <v>4237</v>
      </c>
      <c r="C2520" s="11" t="s">
        <v>4237</v>
      </c>
      <c r="D2520" s="11" t="s">
        <v>64</v>
      </c>
      <c r="E2520" s="11" t="s">
        <v>4240</v>
      </c>
      <c r="F2520" s="11" t="s">
        <v>4241</v>
      </c>
      <c r="G2520" s="11" t="s">
        <v>520</v>
      </c>
      <c r="H2520" s="11" t="s">
        <v>40</v>
      </c>
    </row>
    <row r="2521" hidden="1" customHeight="1" spans="1:8">
      <c r="A2521" s="11">
        <f ca="1">ROWS(【河南省广播电视局】:A2521)-1</f>
        <v>38</v>
      </c>
      <c r="B2521" s="11" t="s">
        <v>4237</v>
      </c>
      <c r="C2521" s="11" t="s">
        <v>4237</v>
      </c>
      <c r="D2521" s="11" t="s">
        <v>64</v>
      </c>
      <c r="E2521" s="11" t="s">
        <v>4240</v>
      </c>
      <c r="F2521" s="11" t="s">
        <v>4242</v>
      </c>
      <c r="G2521" s="11" t="s">
        <v>67</v>
      </c>
      <c r="H2521" s="11" t="s">
        <v>40</v>
      </c>
    </row>
    <row r="2522" hidden="1" customHeight="1" spans="1:8">
      <c r="A2522" s="11">
        <f ca="1">ROWS(【河南省广播电视局】:A2522)-1</f>
        <v>39</v>
      </c>
      <c r="B2522" s="11" t="s">
        <v>4237</v>
      </c>
      <c r="C2522" s="11" t="s">
        <v>4237</v>
      </c>
      <c r="D2522" s="11" t="s">
        <v>64</v>
      </c>
      <c r="E2522" s="11" t="s">
        <v>4240</v>
      </c>
      <c r="F2522" s="11" t="s">
        <v>4243</v>
      </c>
      <c r="G2522" s="11" t="s">
        <v>67</v>
      </c>
      <c r="H2522" s="11" t="s">
        <v>40</v>
      </c>
    </row>
    <row r="2523" hidden="1" customHeight="1" spans="1:8">
      <c r="A2523" s="11">
        <f ca="1">ROWS(【河南省广播电视局】:A2523)-1</f>
        <v>40</v>
      </c>
      <c r="B2523" s="11" t="s">
        <v>4237</v>
      </c>
      <c r="C2523" s="11" t="s">
        <v>4237</v>
      </c>
      <c r="D2523" s="11" t="s">
        <v>64</v>
      </c>
      <c r="E2523" s="11" t="s">
        <v>4240</v>
      </c>
      <c r="F2523" s="11" t="s">
        <v>4244</v>
      </c>
      <c r="G2523" s="11" t="s">
        <v>67</v>
      </c>
      <c r="H2523" s="11" t="s">
        <v>40</v>
      </c>
    </row>
    <row r="2524" hidden="1" customHeight="1" spans="1:8">
      <c r="A2524" s="11">
        <f ca="1">ROWS(【河南省广播电视局】:A2524)-1</f>
        <v>41</v>
      </c>
      <c r="B2524" s="11" t="s">
        <v>4237</v>
      </c>
      <c r="C2524" s="11" t="s">
        <v>4237</v>
      </c>
      <c r="D2524" s="11" t="s">
        <v>64</v>
      </c>
      <c r="E2524" s="11" t="s">
        <v>4240</v>
      </c>
      <c r="F2524" s="11" t="s">
        <v>4245</v>
      </c>
      <c r="G2524" s="11" t="s">
        <v>67</v>
      </c>
      <c r="H2524" s="11" t="s">
        <v>40</v>
      </c>
    </row>
    <row r="2525" hidden="1" customHeight="1" spans="1:8">
      <c r="A2525" s="11">
        <f ca="1">ROWS(【河南省广播电视局】:A2525)-1</f>
        <v>42</v>
      </c>
      <c r="B2525" s="11" t="s">
        <v>4237</v>
      </c>
      <c r="C2525" s="11" t="s">
        <v>4237</v>
      </c>
      <c r="D2525" s="11" t="s">
        <v>64</v>
      </c>
      <c r="E2525" s="11" t="s">
        <v>4240</v>
      </c>
      <c r="F2525" s="11" t="s">
        <v>4246</v>
      </c>
      <c r="G2525" s="11" t="s">
        <v>67</v>
      </c>
      <c r="H2525" s="11" t="s">
        <v>40</v>
      </c>
    </row>
    <row r="2526" customHeight="1" spans="1:8">
      <c r="A2526" s="11">
        <f ca="1">ROWS(【河南省广播电视局】:A2526)-1</f>
        <v>43</v>
      </c>
      <c r="B2526" s="11" t="s">
        <v>4247</v>
      </c>
      <c r="C2526" s="11" t="s">
        <v>4247</v>
      </c>
      <c r="D2526" s="11" t="s">
        <v>64</v>
      </c>
      <c r="E2526" s="11" t="s">
        <v>4248</v>
      </c>
      <c r="F2526" s="11" t="s">
        <v>4249</v>
      </c>
      <c r="G2526" s="11" t="s">
        <v>126</v>
      </c>
      <c r="H2526" s="11" t="s">
        <v>40</v>
      </c>
    </row>
    <row r="2527" hidden="1" customHeight="1" spans="1:8">
      <c r="A2527" s="11">
        <f ca="1">ROWS(【河南省广播电视局】:A2527)-1</f>
        <v>44</v>
      </c>
      <c r="B2527" s="11" t="s">
        <v>4247</v>
      </c>
      <c r="C2527" s="11" t="s">
        <v>4247</v>
      </c>
      <c r="D2527" s="11" t="s">
        <v>64</v>
      </c>
      <c r="E2527" s="11" t="s">
        <v>4250</v>
      </c>
      <c r="F2527" s="11" t="s">
        <v>4247</v>
      </c>
      <c r="G2527" s="11" t="s">
        <v>67</v>
      </c>
      <c r="H2527" s="11" t="s">
        <v>40</v>
      </c>
    </row>
    <row r="2528" hidden="1" customHeight="1" spans="1:8">
      <c r="A2528" s="11">
        <f ca="1">ROWS(【河南省广播电视局】:A2528)-1</f>
        <v>45</v>
      </c>
      <c r="B2528" s="11" t="s">
        <v>4251</v>
      </c>
      <c r="C2528" s="11" t="s">
        <v>4251</v>
      </c>
      <c r="D2528" s="11" t="s">
        <v>64</v>
      </c>
      <c r="E2528" s="11" t="s">
        <v>4252</v>
      </c>
      <c r="F2528" s="11" t="s">
        <v>4253</v>
      </c>
      <c r="G2528" s="11" t="s">
        <v>67</v>
      </c>
      <c r="H2528" s="11" t="s">
        <v>40</v>
      </c>
    </row>
    <row r="2529" hidden="1" customHeight="1" spans="1:8">
      <c r="A2529" s="11">
        <f ca="1">ROWS(【河南省广播电视局】:A2529)-1</f>
        <v>46</v>
      </c>
      <c r="B2529" s="11" t="s">
        <v>4251</v>
      </c>
      <c r="C2529" s="11" t="s">
        <v>4251</v>
      </c>
      <c r="D2529" s="11" t="s">
        <v>64</v>
      </c>
      <c r="E2529" s="11" t="s">
        <v>4254</v>
      </c>
      <c r="F2529" s="11" t="s">
        <v>4255</v>
      </c>
      <c r="G2529" s="11" t="s">
        <v>67</v>
      </c>
      <c r="H2529" s="11" t="s">
        <v>40</v>
      </c>
    </row>
    <row r="2530" customHeight="1" spans="1:8">
      <c r="A2530" s="11">
        <f ca="1">ROWS(【河南省广播电视局】:A2530)-1</f>
        <v>47</v>
      </c>
      <c r="B2530" s="11" t="s">
        <v>4256</v>
      </c>
      <c r="C2530" s="11" t="s">
        <v>4256</v>
      </c>
      <c r="D2530" s="11" t="s">
        <v>64</v>
      </c>
      <c r="E2530" s="11" t="s">
        <v>4257</v>
      </c>
      <c r="F2530" s="11" t="s">
        <v>4258</v>
      </c>
      <c r="G2530" s="11" t="s">
        <v>126</v>
      </c>
      <c r="H2530" s="11" t="s">
        <v>40</v>
      </c>
    </row>
    <row r="2531" hidden="1" customHeight="1" spans="1:8">
      <c r="A2531" s="11">
        <f ca="1">ROWS(【河南省广播电视局】:A2531)-1</f>
        <v>48</v>
      </c>
      <c r="B2531" s="11" t="s">
        <v>4256</v>
      </c>
      <c r="C2531" s="11" t="s">
        <v>4256</v>
      </c>
      <c r="D2531" s="11" t="s">
        <v>64</v>
      </c>
      <c r="E2531" s="11" t="s">
        <v>4259</v>
      </c>
      <c r="F2531" s="11" t="s">
        <v>4256</v>
      </c>
      <c r="G2531" s="11" t="s">
        <v>67</v>
      </c>
      <c r="H2531" s="11" t="s">
        <v>40</v>
      </c>
    </row>
    <row r="2532" hidden="1" customHeight="1" spans="1:8">
      <c r="A2532" s="11">
        <f ca="1">ROWS(【河南省广播电视局】:A2532)-1</f>
        <v>49</v>
      </c>
      <c r="B2532" s="11" t="s">
        <v>4260</v>
      </c>
      <c r="C2532" s="11" t="s">
        <v>4260</v>
      </c>
      <c r="D2532" s="11" t="s">
        <v>64</v>
      </c>
      <c r="E2532" s="11" t="s">
        <v>4261</v>
      </c>
      <c r="F2532" s="11" t="s">
        <v>4260</v>
      </c>
      <c r="G2532" s="11" t="s">
        <v>67</v>
      </c>
      <c r="H2532" s="11" t="s">
        <v>40</v>
      </c>
    </row>
    <row r="2533" hidden="1" customHeight="1" spans="1:8">
      <c r="A2533" s="11">
        <f ca="1">ROWS(【河南省广播电视局】:A2533)-1</f>
        <v>50</v>
      </c>
      <c r="B2533" s="11" t="s">
        <v>4262</v>
      </c>
      <c r="C2533" s="11" t="s">
        <v>4262</v>
      </c>
      <c r="D2533" s="11" t="s">
        <v>64</v>
      </c>
      <c r="E2533" s="11" t="s">
        <v>4263</v>
      </c>
      <c r="F2533" s="11" t="s">
        <v>4264</v>
      </c>
      <c r="G2533" s="11" t="s">
        <v>520</v>
      </c>
      <c r="H2533" s="11" t="s">
        <v>40</v>
      </c>
    </row>
    <row r="2534" hidden="1" customHeight="1" spans="1:8">
      <c r="A2534" s="11">
        <f ca="1">ROWS(【河南省广播电视局】:A2534)-1</f>
        <v>51</v>
      </c>
      <c r="B2534" s="11" t="s">
        <v>4262</v>
      </c>
      <c r="C2534" s="11" t="s">
        <v>4262</v>
      </c>
      <c r="D2534" s="11" t="s">
        <v>64</v>
      </c>
      <c r="E2534" s="11" t="s">
        <v>4265</v>
      </c>
      <c r="F2534" s="11" t="s">
        <v>4262</v>
      </c>
      <c r="G2534" s="11" t="s">
        <v>67</v>
      </c>
      <c r="H2534" s="11" t="s">
        <v>40</v>
      </c>
    </row>
    <row r="2535" hidden="1" customHeight="1" spans="1:8">
      <c r="A2535" s="11">
        <f ca="1">ROWS(【河南省广播电视局】:A2535)-1</f>
        <v>52</v>
      </c>
      <c r="B2535" s="11" t="s">
        <v>4262</v>
      </c>
      <c r="C2535" s="11" t="s">
        <v>4262</v>
      </c>
      <c r="D2535" s="11" t="s">
        <v>64</v>
      </c>
      <c r="E2535" s="11" t="s">
        <v>4266</v>
      </c>
      <c r="F2535" s="11" t="s">
        <v>4267</v>
      </c>
      <c r="G2535" s="11" t="s">
        <v>67</v>
      </c>
      <c r="H2535" s="11" t="s">
        <v>40</v>
      </c>
    </row>
    <row r="2536" hidden="1" customHeight="1" spans="1:8">
      <c r="A2536" s="11">
        <f ca="1">ROWS(【河南省广播电视局】:A2536)-1</f>
        <v>53</v>
      </c>
      <c r="B2536" s="11" t="s">
        <v>4262</v>
      </c>
      <c r="C2536" s="11" t="s">
        <v>4262</v>
      </c>
      <c r="D2536" s="11" t="s">
        <v>64</v>
      </c>
      <c r="E2536" s="11" t="s">
        <v>4268</v>
      </c>
      <c r="F2536" s="11" t="s">
        <v>4269</v>
      </c>
      <c r="G2536" s="11" t="s">
        <v>67</v>
      </c>
      <c r="H2536" s="11" t="s">
        <v>40</v>
      </c>
    </row>
    <row r="2537" hidden="1" customHeight="1" spans="1:8">
      <c r="A2537" s="11">
        <f ca="1">ROWS(【河南省广播电视局】:A2537)-1</f>
        <v>54</v>
      </c>
      <c r="B2537" s="11" t="s">
        <v>4270</v>
      </c>
      <c r="C2537" s="11" t="s">
        <v>4270</v>
      </c>
      <c r="D2537" s="11" t="s">
        <v>64</v>
      </c>
      <c r="E2537" s="11" t="s">
        <v>4271</v>
      </c>
      <c r="F2537" s="11" t="s">
        <v>4272</v>
      </c>
      <c r="G2537" s="11" t="s">
        <v>67</v>
      </c>
      <c r="H2537" s="11" t="s">
        <v>40</v>
      </c>
    </row>
    <row r="2538" hidden="1" customHeight="1" spans="1:8">
      <c r="A2538" s="11">
        <f ca="1">ROWS(【河南省广播电视局】:A2538)-1</f>
        <v>55</v>
      </c>
      <c r="B2538" s="11" t="s">
        <v>4273</v>
      </c>
      <c r="C2538" s="11" t="s">
        <v>4273</v>
      </c>
      <c r="D2538" s="11" t="s">
        <v>64</v>
      </c>
      <c r="E2538" s="11" t="s">
        <v>4274</v>
      </c>
      <c r="F2538" s="11" t="s">
        <v>4275</v>
      </c>
      <c r="G2538" s="11" t="s">
        <v>67</v>
      </c>
      <c r="H2538" s="11" t="s">
        <v>40</v>
      </c>
    </row>
    <row r="2539" hidden="1" customHeight="1" spans="1:8">
      <c r="A2539" s="11">
        <f ca="1">ROWS(【河南省广播电视局】:A2539)-1</f>
        <v>56</v>
      </c>
      <c r="B2539" s="11" t="s">
        <v>4273</v>
      </c>
      <c r="C2539" s="11" t="s">
        <v>4273</v>
      </c>
      <c r="D2539" s="11" t="s">
        <v>64</v>
      </c>
      <c r="E2539" s="11" t="s">
        <v>4276</v>
      </c>
      <c r="F2539" s="11" t="s">
        <v>4277</v>
      </c>
      <c r="G2539" s="11" t="s">
        <v>67</v>
      </c>
      <c r="H2539" s="11" t="s">
        <v>40</v>
      </c>
    </row>
    <row r="2540" hidden="1" customHeight="1" spans="1:8">
      <c r="A2540" s="11">
        <f ca="1">ROWS(【河南省广播电视局】:A2540)-1</f>
        <v>57</v>
      </c>
      <c r="B2540" s="11" t="s">
        <v>4278</v>
      </c>
      <c r="C2540" s="11" t="s">
        <v>4278</v>
      </c>
      <c r="D2540" s="11" t="s">
        <v>64</v>
      </c>
      <c r="E2540" s="11" t="s">
        <v>4279</v>
      </c>
      <c r="F2540" s="11" t="s">
        <v>4280</v>
      </c>
      <c r="G2540" s="11" t="s">
        <v>67</v>
      </c>
      <c r="H2540" s="11" t="s">
        <v>40</v>
      </c>
    </row>
    <row r="2541" hidden="1" customHeight="1" spans="1:8">
      <c r="A2541" s="11">
        <f ca="1">ROWS(【河南省广播电视局】:A2541)-1</f>
        <v>58</v>
      </c>
      <c r="B2541" s="11" t="s">
        <v>4281</v>
      </c>
      <c r="C2541" s="11" t="s">
        <v>4281</v>
      </c>
      <c r="D2541" s="11" t="s">
        <v>64</v>
      </c>
      <c r="E2541" s="11" t="s">
        <v>4282</v>
      </c>
      <c r="F2541" s="11" t="s">
        <v>4283</v>
      </c>
      <c r="G2541" s="11" t="s">
        <v>67</v>
      </c>
      <c r="H2541" s="11" t="s">
        <v>40</v>
      </c>
    </row>
    <row r="2542" hidden="1" customHeight="1" spans="1:8">
      <c r="A2542" s="11">
        <f ca="1">ROWS(【河南省广播电视局】:A2542)-1</f>
        <v>59</v>
      </c>
      <c r="B2542" s="11" t="s">
        <v>4284</v>
      </c>
      <c r="C2542" s="11" t="s">
        <v>4284</v>
      </c>
      <c r="D2542" s="11" t="s">
        <v>64</v>
      </c>
      <c r="E2542" s="11" t="s">
        <v>4285</v>
      </c>
      <c r="F2542" s="11" t="s">
        <v>4286</v>
      </c>
      <c r="G2542" s="11" t="s">
        <v>520</v>
      </c>
      <c r="H2542" s="11" t="s">
        <v>40</v>
      </c>
    </row>
    <row r="2543" hidden="1" customHeight="1" spans="1:8">
      <c r="A2543" s="11">
        <f ca="1">ROWS(【河南省广播电视局】:A2543)-1</f>
        <v>60</v>
      </c>
      <c r="B2543" s="11" t="s">
        <v>4284</v>
      </c>
      <c r="C2543" s="11" t="s">
        <v>4284</v>
      </c>
      <c r="D2543" s="11" t="s">
        <v>64</v>
      </c>
      <c r="E2543" s="11" t="s">
        <v>4285</v>
      </c>
      <c r="F2543" s="11" t="s">
        <v>4284</v>
      </c>
      <c r="G2543" s="11" t="s">
        <v>67</v>
      </c>
      <c r="H2543" s="11" t="s">
        <v>40</v>
      </c>
    </row>
    <row r="2544" hidden="1" customHeight="1" spans="1:8">
      <c r="A2544" s="11">
        <f ca="1">ROWS(【河南省广播电视局】:A2544)-1</f>
        <v>61</v>
      </c>
      <c r="B2544" s="11" t="s">
        <v>4284</v>
      </c>
      <c r="C2544" s="11" t="s">
        <v>4284</v>
      </c>
      <c r="D2544" s="11" t="s">
        <v>64</v>
      </c>
      <c r="E2544" s="11" t="s">
        <v>4287</v>
      </c>
      <c r="F2544" s="11" t="s">
        <v>4288</v>
      </c>
      <c r="G2544" s="11" t="s">
        <v>67</v>
      </c>
      <c r="H2544" s="11" t="s">
        <v>40</v>
      </c>
    </row>
    <row r="2545" hidden="1" customHeight="1" spans="1:8">
      <c r="A2545" s="11">
        <f ca="1">ROWS(【河南省广播电视局】:A2545)-1</f>
        <v>62</v>
      </c>
      <c r="B2545" s="11" t="s">
        <v>4289</v>
      </c>
      <c r="C2545" s="11" t="s">
        <v>4289</v>
      </c>
      <c r="D2545" s="11" t="s">
        <v>64</v>
      </c>
      <c r="E2545" s="11" t="s">
        <v>4290</v>
      </c>
      <c r="F2545" s="11" t="s">
        <v>4291</v>
      </c>
      <c r="G2545" s="11" t="s">
        <v>520</v>
      </c>
      <c r="H2545" s="11" t="s">
        <v>40</v>
      </c>
    </row>
    <row r="2546" hidden="1" customHeight="1" spans="1:8">
      <c r="A2546" s="11">
        <f ca="1">ROWS(【河南省广播电视局】:A2546)-1</f>
        <v>63</v>
      </c>
      <c r="B2546" s="11" t="s">
        <v>4289</v>
      </c>
      <c r="C2546" s="11" t="s">
        <v>4289</v>
      </c>
      <c r="D2546" s="11" t="s">
        <v>64</v>
      </c>
      <c r="E2546" s="11" t="s">
        <v>4290</v>
      </c>
      <c r="F2546" s="11" t="s">
        <v>4292</v>
      </c>
      <c r="G2546" s="11" t="s">
        <v>67</v>
      </c>
      <c r="H2546" s="11" t="s">
        <v>40</v>
      </c>
    </row>
    <row r="2547" hidden="1" customHeight="1" spans="1:8">
      <c r="A2547" s="11">
        <f ca="1">ROWS(【河南省广播电视局】:A2547)-1</f>
        <v>64</v>
      </c>
      <c r="B2547" s="11" t="s">
        <v>4289</v>
      </c>
      <c r="C2547" s="11" t="s">
        <v>4289</v>
      </c>
      <c r="D2547" s="11" t="s">
        <v>64</v>
      </c>
      <c r="E2547" s="11" t="s">
        <v>4290</v>
      </c>
      <c r="F2547" s="11" t="s">
        <v>4293</v>
      </c>
      <c r="G2547" s="11" t="s">
        <v>520</v>
      </c>
      <c r="H2547" s="11" t="s">
        <v>40</v>
      </c>
    </row>
    <row r="2548" hidden="1" customHeight="1" spans="1:8">
      <c r="A2548" s="11">
        <f ca="1">ROWS(【河南省广播电视局】:A2548)-1</f>
        <v>65</v>
      </c>
      <c r="B2548" s="11" t="s">
        <v>4289</v>
      </c>
      <c r="C2548" s="11" t="s">
        <v>4289</v>
      </c>
      <c r="D2548" s="11" t="s">
        <v>64</v>
      </c>
      <c r="E2548" s="11" t="s">
        <v>4290</v>
      </c>
      <c r="F2548" s="11" t="s">
        <v>4294</v>
      </c>
      <c r="G2548" s="11" t="s">
        <v>67</v>
      </c>
      <c r="H2548" s="11" t="s">
        <v>40</v>
      </c>
    </row>
    <row r="2549" hidden="1" customHeight="1" spans="1:8">
      <c r="A2549" s="11">
        <f ca="1">ROWS(【河南省广播电视局】:A2549)-1</f>
        <v>66</v>
      </c>
      <c r="B2549" s="11" t="s">
        <v>4289</v>
      </c>
      <c r="C2549" s="11" t="s">
        <v>4289</v>
      </c>
      <c r="D2549" s="11" t="s">
        <v>64</v>
      </c>
      <c r="E2549" s="11" t="s">
        <v>4295</v>
      </c>
      <c r="F2549" s="11" t="s">
        <v>4296</v>
      </c>
      <c r="G2549" s="11" t="s">
        <v>67</v>
      </c>
      <c r="H2549" s="11" t="s">
        <v>40</v>
      </c>
    </row>
    <row r="2550" hidden="1" customHeight="1" spans="1:8">
      <c r="A2550" s="11">
        <f ca="1">ROWS(【河南省广播电视局】:A2550)-1</f>
        <v>67</v>
      </c>
      <c r="B2550" s="11" t="s">
        <v>4289</v>
      </c>
      <c r="C2550" s="11" t="s">
        <v>4289</v>
      </c>
      <c r="D2550" s="11" t="s">
        <v>64</v>
      </c>
      <c r="E2550" s="11" t="s">
        <v>4295</v>
      </c>
      <c r="F2550" s="11" t="s">
        <v>4297</v>
      </c>
      <c r="G2550" s="11" t="s">
        <v>67</v>
      </c>
      <c r="H2550" s="11" t="s">
        <v>40</v>
      </c>
    </row>
    <row r="2551" hidden="1" customHeight="1" spans="1:8">
      <c r="A2551" s="11">
        <f ca="1">ROWS(【河南省广播电视局】:A2551)-1</f>
        <v>68</v>
      </c>
      <c r="B2551" s="11" t="s">
        <v>4289</v>
      </c>
      <c r="C2551" s="11" t="s">
        <v>4289</v>
      </c>
      <c r="D2551" s="11" t="s">
        <v>64</v>
      </c>
      <c r="E2551" s="11" t="s">
        <v>4295</v>
      </c>
      <c r="F2551" s="11" t="s">
        <v>4298</v>
      </c>
      <c r="G2551" s="11" t="s">
        <v>67</v>
      </c>
      <c r="H2551" s="11" t="s">
        <v>40</v>
      </c>
    </row>
    <row r="2552" hidden="1" customHeight="1" spans="1:8">
      <c r="A2552" s="11">
        <f ca="1">ROWS(【河南省广播电视局】:A2552)-1</f>
        <v>69</v>
      </c>
      <c r="B2552" s="11" t="s">
        <v>4289</v>
      </c>
      <c r="C2552" s="11" t="s">
        <v>4289</v>
      </c>
      <c r="D2552" s="11" t="s">
        <v>64</v>
      </c>
      <c r="E2552" s="11" t="s">
        <v>4295</v>
      </c>
      <c r="F2552" s="11" t="s">
        <v>4299</v>
      </c>
      <c r="G2552" s="11" t="s">
        <v>67</v>
      </c>
      <c r="H2552" s="11" t="s">
        <v>40</v>
      </c>
    </row>
    <row r="2553" hidden="1" customHeight="1" spans="1:8">
      <c r="A2553" s="11">
        <f ca="1">ROWS(【河南省广播电视局】:A2553)-1</f>
        <v>70</v>
      </c>
      <c r="B2553" s="11" t="s">
        <v>4289</v>
      </c>
      <c r="C2553" s="11" t="s">
        <v>4289</v>
      </c>
      <c r="D2553" s="11" t="s">
        <v>64</v>
      </c>
      <c r="E2553" s="11" t="s">
        <v>4295</v>
      </c>
      <c r="F2553" s="11" t="s">
        <v>4300</v>
      </c>
      <c r="G2553" s="11" t="s">
        <v>67</v>
      </c>
      <c r="H2553" s="11" t="s">
        <v>40</v>
      </c>
    </row>
    <row r="2554" hidden="1" customHeight="1" spans="1:8">
      <c r="A2554" s="11">
        <f ca="1">ROWS(【河南省广播电视局】:A2554)-1</f>
        <v>71</v>
      </c>
      <c r="B2554" s="11" t="s">
        <v>4289</v>
      </c>
      <c r="C2554" s="11" t="s">
        <v>4289</v>
      </c>
      <c r="D2554" s="11" t="s">
        <v>64</v>
      </c>
      <c r="E2554" s="11" t="s">
        <v>4295</v>
      </c>
      <c r="F2554" s="11" t="s">
        <v>4301</v>
      </c>
      <c r="G2554" s="11" t="s">
        <v>67</v>
      </c>
      <c r="H2554" s="11" t="s">
        <v>40</v>
      </c>
    </row>
    <row r="2555" hidden="1" customHeight="1" spans="1:8">
      <c r="A2555" s="11">
        <f ca="1">ROWS(【河南省广播电视局】:A2555)-1</f>
        <v>72</v>
      </c>
      <c r="B2555" s="11" t="s">
        <v>4302</v>
      </c>
      <c r="C2555" s="11" t="s">
        <v>4303</v>
      </c>
      <c r="D2555" s="11" t="s">
        <v>64</v>
      </c>
      <c r="E2555" s="11" t="s">
        <v>4304</v>
      </c>
      <c r="F2555" s="11" t="s">
        <v>4305</v>
      </c>
      <c r="G2555" s="11" t="s">
        <v>520</v>
      </c>
      <c r="H2555" s="11" t="s">
        <v>40</v>
      </c>
    </row>
    <row r="2556" hidden="1" customHeight="1" spans="1:8">
      <c r="A2556" s="11">
        <f ca="1">ROWS(【河南省广播电视局】:A2556)-1</f>
        <v>73</v>
      </c>
      <c r="B2556" s="11" t="s">
        <v>4302</v>
      </c>
      <c r="C2556" s="11" t="s">
        <v>4303</v>
      </c>
      <c r="D2556" s="11" t="s">
        <v>64</v>
      </c>
      <c r="E2556" s="11" t="s">
        <v>4304</v>
      </c>
      <c r="F2556" s="11" t="s">
        <v>4303</v>
      </c>
      <c r="G2556" s="11" t="s">
        <v>67</v>
      </c>
      <c r="H2556" s="11" t="s">
        <v>40</v>
      </c>
    </row>
    <row r="2557" hidden="1" customHeight="1" spans="1:8">
      <c r="A2557" s="11">
        <f ca="1">ROWS(【河南省广播电视局】:A2557)-1</f>
        <v>74</v>
      </c>
      <c r="B2557" s="11" t="s">
        <v>4302</v>
      </c>
      <c r="C2557" s="11" t="s">
        <v>4303</v>
      </c>
      <c r="D2557" s="11" t="s">
        <v>64</v>
      </c>
      <c r="E2557" s="11" t="s">
        <v>4306</v>
      </c>
      <c r="F2557" s="11" t="s">
        <v>4307</v>
      </c>
      <c r="G2557" s="11" t="s">
        <v>67</v>
      </c>
      <c r="H2557" s="11" t="s">
        <v>40</v>
      </c>
    </row>
    <row r="2558" hidden="1" customHeight="1" spans="1:8">
      <c r="A2558" s="11">
        <f ca="1">ROWS(【河南省广播电视局】:A2558)-1</f>
        <v>75</v>
      </c>
      <c r="B2558" s="11" t="s">
        <v>4302</v>
      </c>
      <c r="C2558" s="11" t="s">
        <v>4303</v>
      </c>
      <c r="D2558" s="11" t="s">
        <v>64</v>
      </c>
      <c r="E2558" s="11" t="s">
        <v>4308</v>
      </c>
      <c r="F2558" s="11" t="s">
        <v>4309</v>
      </c>
      <c r="G2558" s="11" t="s">
        <v>67</v>
      </c>
      <c r="H2558" s="11" t="s">
        <v>40</v>
      </c>
    </row>
    <row r="2559" hidden="1" customHeight="1" spans="1:8">
      <c r="A2559" s="11">
        <f ca="1">ROWS(【河南省广播电视局】:A2559)-1</f>
        <v>76</v>
      </c>
      <c r="B2559" s="11" t="s">
        <v>4302</v>
      </c>
      <c r="C2559" s="11" t="s">
        <v>4310</v>
      </c>
      <c r="D2559" s="11" t="s">
        <v>64</v>
      </c>
      <c r="E2559" s="11" t="s">
        <v>4311</v>
      </c>
      <c r="F2559" s="11" t="s">
        <v>4312</v>
      </c>
      <c r="G2559" s="11" t="s">
        <v>67</v>
      </c>
      <c r="H2559" s="11" t="s">
        <v>40</v>
      </c>
    </row>
    <row r="2560" hidden="1" customHeight="1" spans="1:8">
      <c r="A2560" s="11">
        <f ca="1">ROWS(【河南省广播电视局】:A2560)-1</f>
        <v>77</v>
      </c>
      <c r="B2560" s="11" t="s">
        <v>4302</v>
      </c>
      <c r="C2560" s="11" t="s">
        <v>4310</v>
      </c>
      <c r="D2560" s="11" t="s">
        <v>64</v>
      </c>
      <c r="E2560" s="11" t="s">
        <v>4313</v>
      </c>
      <c r="F2560" s="11" t="s">
        <v>4314</v>
      </c>
      <c r="G2560" s="11" t="s">
        <v>67</v>
      </c>
      <c r="H2560" s="11" t="s">
        <v>40</v>
      </c>
    </row>
    <row r="2561" hidden="1" customHeight="1" spans="1:8">
      <c r="A2561" s="11">
        <f ca="1">ROWS(【河南省广播电视局】:A2561)-1</f>
        <v>78</v>
      </c>
      <c r="B2561" s="11" t="s">
        <v>4315</v>
      </c>
      <c r="C2561" s="11" t="s">
        <v>4315</v>
      </c>
      <c r="D2561" s="11" t="s">
        <v>64</v>
      </c>
      <c r="E2561" s="11" t="s">
        <v>4316</v>
      </c>
      <c r="F2561" s="11" t="s">
        <v>4317</v>
      </c>
      <c r="G2561" s="11" t="s">
        <v>67</v>
      </c>
      <c r="H2561" s="11" t="s">
        <v>40</v>
      </c>
    </row>
    <row r="2562" hidden="1" customHeight="1" spans="1:8">
      <c r="A2562" s="11">
        <f ca="1">ROWS(【河南省广播电视局】:A2562)-1</f>
        <v>79</v>
      </c>
      <c r="B2562" s="11" t="s">
        <v>4315</v>
      </c>
      <c r="C2562" s="11" t="s">
        <v>4315</v>
      </c>
      <c r="D2562" s="11" t="s">
        <v>64</v>
      </c>
      <c r="E2562" s="11" t="s">
        <v>4318</v>
      </c>
      <c r="F2562" s="11" t="s">
        <v>4319</v>
      </c>
      <c r="G2562" s="11" t="s">
        <v>67</v>
      </c>
      <c r="H2562" s="11" t="s">
        <v>40</v>
      </c>
    </row>
    <row r="2563" hidden="1" customHeight="1" spans="1:8">
      <c r="A2563" s="11">
        <f ca="1">ROWS(【河南省广播电视局】:A2563)-1</f>
        <v>80</v>
      </c>
      <c r="B2563" s="11" t="s">
        <v>4315</v>
      </c>
      <c r="C2563" s="11" t="s">
        <v>4315</v>
      </c>
      <c r="D2563" s="11" t="s">
        <v>64</v>
      </c>
      <c r="E2563" s="11" t="s">
        <v>4320</v>
      </c>
      <c r="F2563" s="11" t="s">
        <v>4321</v>
      </c>
      <c r="G2563" s="11" t="s">
        <v>67</v>
      </c>
      <c r="H2563" s="11" t="s">
        <v>40</v>
      </c>
    </row>
    <row r="2564" hidden="1" customHeight="1" spans="1:8">
      <c r="A2564" s="11">
        <f ca="1">ROWS(【河南省广播电视局】:A2564)-1</f>
        <v>81</v>
      </c>
      <c r="B2564" s="11" t="s">
        <v>4315</v>
      </c>
      <c r="C2564" s="11" t="s">
        <v>4315</v>
      </c>
      <c r="D2564" s="11" t="s">
        <v>64</v>
      </c>
      <c r="E2564" s="11" t="s">
        <v>4322</v>
      </c>
      <c r="F2564" s="11" t="s">
        <v>4323</v>
      </c>
      <c r="G2564" s="11" t="s">
        <v>67</v>
      </c>
      <c r="H2564" s="11" t="s">
        <v>40</v>
      </c>
    </row>
    <row r="2565" hidden="1" customHeight="1" spans="1:8">
      <c r="A2565" s="11">
        <f ca="1">ROWS(【河南省广播电视局】:A2565)-1</f>
        <v>82</v>
      </c>
      <c r="B2565" s="11" t="s">
        <v>4315</v>
      </c>
      <c r="C2565" s="11" t="s">
        <v>4315</v>
      </c>
      <c r="D2565" s="11" t="s">
        <v>64</v>
      </c>
      <c r="E2565" s="11" t="s">
        <v>4324</v>
      </c>
      <c r="F2565" s="11" t="s">
        <v>4325</v>
      </c>
      <c r="G2565" s="11" t="s">
        <v>67</v>
      </c>
      <c r="H2565" s="11" t="s">
        <v>40</v>
      </c>
    </row>
    <row r="2566" hidden="1" customHeight="1" spans="1:8">
      <c r="A2566" s="11">
        <f ca="1">ROWS(【河南省广播电视局】:A2566)-1</f>
        <v>83</v>
      </c>
      <c r="B2566" s="11" t="s">
        <v>4315</v>
      </c>
      <c r="C2566" s="11" t="s">
        <v>4315</v>
      </c>
      <c r="D2566" s="11" t="s">
        <v>64</v>
      </c>
      <c r="E2566" s="11" t="s">
        <v>4326</v>
      </c>
      <c r="F2566" s="11" t="s">
        <v>4327</v>
      </c>
      <c r="G2566" s="11" t="s">
        <v>67</v>
      </c>
      <c r="H2566" s="11" t="s">
        <v>40</v>
      </c>
    </row>
    <row r="2567" hidden="1" customHeight="1" spans="1:8">
      <c r="A2567" s="11">
        <f ca="1">ROWS(【河南省广播电视局】:A2567)-1</f>
        <v>84</v>
      </c>
      <c r="B2567" s="11" t="s">
        <v>4315</v>
      </c>
      <c r="C2567" s="11" t="s">
        <v>4315</v>
      </c>
      <c r="D2567" s="11" t="s">
        <v>64</v>
      </c>
      <c r="E2567" s="11" t="s">
        <v>4328</v>
      </c>
      <c r="F2567" s="11" t="s">
        <v>4329</v>
      </c>
      <c r="G2567" s="11" t="s">
        <v>67</v>
      </c>
      <c r="H2567" s="11" t="s">
        <v>40</v>
      </c>
    </row>
    <row r="2568" hidden="1" customHeight="1" spans="1:8">
      <c r="A2568" s="11">
        <f ca="1">ROWS(【河南省广播电视局】:A2568)-1</f>
        <v>85</v>
      </c>
      <c r="B2568" s="11" t="s">
        <v>4315</v>
      </c>
      <c r="C2568" s="11" t="s">
        <v>4315</v>
      </c>
      <c r="D2568" s="11" t="s">
        <v>64</v>
      </c>
      <c r="E2568" s="11" t="s">
        <v>4330</v>
      </c>
      <c r="F2568" s="11" t="s">
        <v>4331</v>
      </c>
      <c r="G2568" s="11" t="s">
        <v>67</v>
      </c>
      <c r="H2568" s="11" t="s">
        <v>40</v>
      </c>
    </row>
    <row r="2569" hidden="1" customHeight="1" spans="1:8">
      <c r="A2569" s="11">
        <f ca="1">ROWS(【河南省广播电视局】:A2569)-1</f>
        <v>86</v>
      </c>
      <c r="B2569" s="11" t="s">
        <v>4315</v>
      </c>
      <c r="C2569" s="11" t="s">
        <v>4315</v>
      </c>
      <c r="D2569" s="11" t="s">
        <v>64</v>
      </c>
      <c r="E2569" s="11" t="s">
        <v>4332</v>
      </c>
      <c r="F2569" s="11" t="s">
        <v>4333</v>
      </c>
      <c r="G2569" s="11" t="s">
        <v>67</v>
      </c>
      <c r="H2569" s="11" t="s">
        <v>40</v>
      </c>
    </row>
    <row r="2570" hidden="1" customHeight="1" spans="1:8">
      <c r="A2570" s="11">
        <f ca="1">ROWS(【河南省广播电视局】:A2570)-1</f>
        <v>87</v>
      </c>
      <c r="B2570" s="11" t="s">
        <v>4315</v>
      </c>
      <c r="C2570" s="11" t="s">
        <v>4315</v>
      </c>
      <c r="D2570" s="11" t="s">
        <v>64</v>
      </c>
      <c r="E2570" s="11" t="s">
        <v>4334</v>
      </c>
      <c r="F2570" s="11" t="s">
        <v>4335</v>
      </c>
      <c r="G2570" s="11" t="s">
        <v>67</v>
      </c>
      <c r="H2570" s="11" t="s">
        <v>40</v>
      </c>
    </row>
    <row r="2571" hidden="1" customHeight="1" spans="1:8">
      <c r="A2571" s="11">
        <f ca="1">ROWS(【河南省广播电视局】:A2571)-1</f>
        <v>88</v>
      </c>
      <c r="B2571" s="11" t="s">
        <v>4315</v>
      </c>
      <c r="C2571" s="11" t="s">
        <v>4315</v>
      </c>
      <c r="D2571" s="11" t="s">
        <v>64</v>
      </c>
      <c r="E2571" s="11" t="s">
        <v>4336</v>
      </c>
      <c r="F2571" s="11" t="s">
        <v>4337</v>
      </c>
      <c r="G2571" s="11" t="s">
        <v>67</v>
      </c>
      <c r="H2571" s="11" t="s">
        <v>40</v>
      </c>
    </row>
    <row r="2572" hidden="1" customHeight="1" spans="1:8">
      <c r="A2572" s="11">
        <f ca="1">ROWS(【河南省广播电视局】:A2572)-1</f>
        <v>89</v>
      </c>
      <c r="B2572" s="11" t="s">
        <v>4315</v>
      </c>
      <c r="C2572" s="11" t="s">
        <v>4315</v>
      </c>
      <c r="D2572" s="11" t="s">
        <v>64</v>
      </c>
      <c r="E2572" s="11" t="s">
        <v>4336</v>
      </c>
      <c r="F2572" s="11" t="s">
        <v>4338</v>
      </c>
      <c r="G2572" s="11" t="s">
        <v>67</v>
      </c>
      <c r="H2572" s="11" t="s">
        <v>40</v>
      </c>
    </row>
    <row r="2573" hidden="1" customHeight="1" spans="1:8">
      <c r="A2573" s="11">
        <f ca="1">ROWS(【河南省广播电视局】:A2573)-1</f>
        <v>90</v>
      </c>
      <c r="B2573" s="11" t="s">
        <v>4315</v>
      </c>
      <c r="C2573" s="11" t="s">
        <v>4315</v>
      </c>
      <c r="D2573" s="11" t="s">
        <v>64</v>
      </c>
      <c r="E2573" s="11" t="s">
        <v>4336</v>
      </c>
      <c r="F2573" s="11" t="s">
        <v>4339</v>
      </c>
      <c r="G2573" s="11" t="s">
        <v>67</v>
      </c>
      <c r="H2573" s="11" t="s">
        <v>40</v>
      </c>
    </row>
    <row r="2574" hidden="1" customHeight="1" spans="1:8">
      <c r="A2574" s="11">
        <f ca="1">ROWS(【河南省广播电视局】:A2574)-1</f>
        <v>91</v>
      </c>
      <c r="B2574" s="11" t="s">
        <v>4315</v>
      </c>
      <c r="C2574" s="11" t="s">
        <v>4315</v>
      </c>
      <c r="D2574" s="11" t="s">
        <v>64</v>
      </c>
      <c r="E2574" s="11" t="s">
        <v>4336</v>
      </c>
      <c r="F2574" s="11" t="s">
        <v>4340</v>
      </c>
      <c r="G2574" s="11" t="s">
        <v>67</v>
      </c>
      <c r="H2574" s="11" t="s">
        <v>40</v>
      </c>
    </row>
    <row r="2575" hidden="1" customHeight="1" spans="1:8">
      <c r="A2575" s="11">
        <f ca="1">ROWS(【河南省广播电视局】:A2575)-1</f>
        <v>92</v>
      </c>
      <c r="B2575" s="11" t="s">
        <v>4341</v>
      </c>
      <c r="C2575" s="11" t="s">
        <v>4341</v>
      </c>
      <c r="D2575" s="11" t="s">
        <v>64</v>
      </c>
      <c r="E2575" s="11" t="s">
        <v>4342</v>
      </c>
      <c r="F2575" s="11" t="s">
        <v>4343</v>
      </c>
      <c r="G2575" s="11" t="s">
        <v>67</v>
      </c>
      <c r="H2575" s="11" t="s">
        <v>40</v>
      </c>
    </row>
    <row r="2576" hidden="1" customHeight="1" spans="1:8">
      <c r="A2576" s="11">
        <f ca="1">ROWS(【河南省广播电视局】:A2576)-1</f>
        <v>93</v>
      </c>
      <c r="B2576" s="11" t="s">
        <v>4341</v>
      </c>
      <c r="C2576" s="11" t="s">
        <v>4341</v>
      </c>
      <c r="D2576" s="11" t="s">
        <v>64</v>
      </c>
      <c r="E2576" s="11" t="s">
        <v>4342</v>
      </c>
      <c r="F2576" s="11" t="s">
        <v>4344</v>
      </c>
      <c r="G2576" s="11" t="s">
        <v>67</v>
      </c>
      <c r="H2576" s="11" t="s">
        <v>40</v>
      </c>
    </row>
    <row r="2577" hidden="1" customHeight="1" spans="1:8">
      <c r="A2577" s="11">
        <f ca="1">ROWS(【河南省广播电视局】:A2577)-1</f>
        <v>94</v>
      </c>
      <c r="B2577" s="11" t="s">
        <v>4345</v>
      </c>
      <c r="C2577" s="11" t="s">
        <v>4345</v>
      </c>
      <c r="D2577" s="11" t="s">
        <v>64</v>
      </c>
      <c r="E2577" s="11" t="s">
        <v>4346</v>
      </c>
      <c r="F2577" s="11" t="s">
        <v>4347</v>
      </c>
      <c r="G2577" s="11" t="s">
        <v>67</v>
      </c>
      <c r="H2577" s="11" t="s">
        <v>40</v>
      </c>
    </row>
    <row r="2578" hidden="1" customHeight="1" spans="1:8">
      <c r="A2578" s="11">
        <f ca="1">ROWS(【河南省广播电视局】:A2578)-1</f>
        <v>95</v>
      </c>
      <c r="B2578" s="11" t="s">
        <v>4345</v>
      </c>
      <c r="C2578" s="11" t="s">
        <v>4345</v>
      </c>
      <c r="D2578" s="11" t="s">
        <v>64</v>
      </c>
      <c r="E2578" s="11" t="s">
        <v>4348</v>
      </c>
      <c r="F2578" s="11" t="s">
        <v>4349</v>
      </c>
      <c r="G2578" s="11" t="s">
        <v>67</v>
      </c>
      <c r="H2578" s="11" t="s">
        <v>40</v>
      </c>
    </row>
    <row r="2579" hidden="1" customHeight="1" spans="1:8">
      <c r="A2579" s="11">
        <f ca="1">ROWS(【河南省广播电视局】:A2579)-1</f>
        <v>96</v>
      </c>
      <c r="B2579" s="11" t="s">
        <v>4350</v>
      </c>
      <c r="C2579" s="11" t="s">
        <v>4350</v>
      </c>
      <c r="D2579" s="11" t="s">
        <v>64</v>
      </c>
      <c r="E2579" s="11" t="s">
        <v>4351</v>
      </c>
      <c r="F2579" s="11" t="s">
        <v>4352</v>
      </c>
      <c r="G2579" s="11" t="s">
        <v>67</v>
      </c>
      <c r="H2579" s="11" t="s">
        <v>40</v>
      </c>
    </row>
    <row r="2580" hidden="1" customHeight="1" spans="1:8">
      <c r="A2580" s="11">
        <f ca="1">ROWS(【河南省广播电视局】:A2580)-1</f>
        <v>97</v>
      </c>
      <c r="B2580" s="11" t="s">
        <v>4353</v>
      </c>
      <c r="C2580" s="11" t="s">
        <v>4353</v>
      </c>
      <c r="D2580" s="11" t="s">
        <v>64</v>
      </c>
      <c r="E2580" s="11" t="s">
        <v>4354</v>
      </c>
      <c r="F2580" s="11" t="s">
        <v>4355</v>
      </c>
      <c r="G2580" s="11" t="s">
        <v>67</v>
      </c>
      <c r="H2580" s="11" t="s">
        <v>40</v>
      </c>
    </row>
    <row r="2581" hidden="1" customHeight="1" spans="1:8">
      <c r="A2581" s="11">
        <f ca="1">ROWS(【河南省广播电视局】:A2581)-1</f>
        <v>98</v>
      </c>
      <c r="B2581" s="11" t="s">
        <v>4356</v>
      </c>
      <c r="C2581" s="11" t="s">
        <v>4356</v>
      </c>
      <c r="D2581" s="11" t="s">
        <v>64</v>
      </c>
      <c r="E2581" s="11" t="s">
        <v>4357</v>
      </c>
      <c r="F2581" s="11" t="s">
        <v>4358</v>
      </c>
      <c r="G2581" s="11" t="s">
        <v>67</v>
      </c>
      <c r="H2581" s="11" t="s">
        <v>40</v>
      </c>
    </row>
    <row r="2582" hidden="1" customHeight="1" spans="1:8">
      <c r="A2582" s="11">
        <f ca="1">ROWS(【河南省广播电视局】:A2582)-1</f>
        <v>99</v>
      </c>
      <c r="B2582" s="11" t="s">
        <v>4359</v>
      </c>
      <c r="C2582" s="11" t="s">
        <v>4359</v>
      </c>
      <c r="D2582" s="11" t="s">
        <v>64</v>
      </c>
      <c r="E2582" s="11" t="s">
        <v>4360</v>
      </c>
      <c r="F2582" s="11" t="s">
        <v>4361</v>
      </c>
      <c r="G2582" s="11" t="s">
        <v>67</v>
      </c>
      <c r="H2582" s="11" t="s">
        <v>40</v>
      </c>
    </row>
    <row r="2583" hidden="1" customHeight="1" spans="1:8">
      <c r="A2583" s="11">
        <f ca="1">ROWS(【河南省广播电视局】:A2583)-1</f>
        <v>100</v>
      </c>
      <c r="B2583" s="11" t="s">
        <v>4359</v>
      </c>
      <c r="C2583" s="11" t="s">
        <v>4359</v>
      </c>
      <c r="D2583" s="11" t="s">
        <v>64</v>
      </c>
      <c r="E2583" s="11" t="s">
        <v>4362</v>
      </c>
      <c r="F2583" s="11" t="s">
        <v>4363</v>
      </c>
      <c r="G2583" s="11" t="s">
        <v>67</v>
      </c>
      <c r="H2583" s="11" t="s">
        <v>40</v>
      </c>
    </row>
    <row r="2584" hidden="1" customHeight="1" spans="1:8">
      <c r="A2584" s="11">
        <f ca="1">ROWS(【河南省广播电视局】:A2584)-1</f>
        <v>101</v>
      </c>
      <c r="B2584" s="11" t="s">
        <v>4359</v>
      </c>
      <c r="C2584" s="11" t="s">
        <v>4359</v>
      </c>
      <c r="D2584" s="11" t="s">
        <v>64</v>
      </c>
      <c r="E2584" s="11" t="s">
        <v>4362</v>
      </c>
      <c r="F2584" s="11" t="s">
        <v>4364</v>
      </c>
      <c r="G2584" s="11" t="s">
        <v>67</v>
      </c>
      <c r="H2584" s="11" t="s">
        <v>40</v>
      </c>
    </row>
    <row r="2585" hidden="1" customHeight="1" spans="1:8">
      <c r="A2585" s="11">
        <f ca="1">ROWS(【河南省广播电视局】:A2585)-1</f>
        <v>102</v>
      </c>
      <c r="B2585" s="11" t="s">
        <v>4359</v>
      </c>
      <c r="C2585" s="11" t="s">
        <v>4359</v>
      </c>
      <c r="D2585" s="11" t="s">
        <v>64</v>
      </c>
      <c r="E2585" s="11" t="s">
        <v>4365</v>
      </c>
      <c r="F2585" s="11" t="s">
        <v>4366</v>
      </c>
      <c r="G2585" s="11" t="s">
        <v>67</v>
      </c>
      <c r="H2585" s="11" t="s">
        <v>40</v>
      </c>
    </row>
    <row r="2586" hidden="1" customHeight="1" spans="1:8">
      <c r="A2586" s="11">
        <f ca="1">ROWS(【河南省广播电视局】:A2586)-1</f>
        <v>103</v>
      </c>
      <c r="B2586" s="11" t="s">
        <v>4359</v>
      </c>
      <c r="C2586" s="11" t="s">
        <v>4359</v>
      </c>
      <c r="D2586" s="11" t="s">
        <v>64</v>
      </c>
      <c r="E2586" s="11" t="s">
        <v>4365</v>
      </c>
      <c r="F2586" s="11" t="s">
        <v>4367</v>
      </c>
      <c r="G2586" s="11" t="s">
        <v>67</v>
      </c>
      <c r="H2586" s="11" t="s">
        <v>40</v>
      </c>
    </row>
    <row r="2587" hidden="1" customHeight="1" spans="1:8">
      <c r="A2587" s="11">
        <f ca="1">ROWS(【河南省广播电视局】:A2587)-1</f>
        <v>104</v>
      </c>
      <c r="B2587" s="11" t="s">
        <v>4359</v>
      </c>
      <c r="C2587" s="11" t="s">
        <v>4359</v>
      </c>
      <c r="D2587" s="11" t="s">
        <v>64</v>
      </c>
      <c r="E2587" s="11" t="s">
        <v>4368</v>
      </c>
      <c r="F2587" s="11" t="s">
        <v>4369</v>
      </c>
      <c r="G2587" s="11" t="s">
        <v>67</v>
      </c>
      <c r="H2587" s="11" t="s">
        <v>40</v>
      </c>
    </row>
    <row r="2588" hidden="1" customHeight="1" spans="1:8">
      <c r="A2588" s="11">
        <f ca="1">ROWS(【河南省广播电视局】:A2588)-1</f>
        <v>105</v>
      </c>
      <c r="B2588" s="11" t="s">
        <v>4370</v>
      </c>
      <c r="C2588" s="11" t="s">
        <v>4370</v>
      </c>
      <c r="D2588" s="11" t="s">
        <v>64</v>
      </c>
      <c r="E2588" s="11" t="s">
        <v>4371</v>
      </c>
      <c r="F2588" s="11" t="s">
        <v>4372</v>
      </c>
      <c r="G2588" s="11" t="s">
        <v>67</v>
      </c>
      <c r="H2588" s="11" t="s">
        <v>40</v>
      </c>
    </row>
    <row r="2589" hidden="1" customHeight="1" spans="1:8">
      <c r="A2589" s="11">
        <f ca="1">ROWS(【河南省广播电视局】:A2589)-1</f>
        <v>106</v>
      </c>
      <c r="B2589" s="11" t="s">
        <v>4370</v>
      </c>
      <c r="C2589" s="11" t="s">
        <v>4370</v>
      </c>
      <c r="D2589" s="11" t="s">
        <v>64</v>
      </c>
      <c r="E2589" s="11" t="s">
        <v>4373</v>
      </c>
      <c r="F2589" s="11" t="s">
        <v>4374</v>
      </c>
      <c r="G2589" s="11" t="s">
        <v>67</v>
      </c>
      <c r="H2589" s="11" t="s">
        <v>40</v>
      </c>
    </row>
    <row r="2590" hidden="1" customHeight="1" spans="1:8">
      <c r="A2590" s="11">
        <f ca="1">ROWS(【河南省广播电视局】:A2590)-1</f>
        <v>107</v>
      </c>
      <c r="B2590" s="11" t="s">
        <v>4370</v>
      </c>
      <c r="C2590" s="11" t="s">
        <v>4370</v>
      </c>
      <c r="D2590" s="11" t="s">
        <v>64</v>
      </c>
      <c r="E2590" s="11" t="s">
        <v>4375</v>
      </c>
      <c r="F2590" s="11" t="s">
        <v>4376</v>
      </c>
      <c r="G2590" s="11" t="s">
        <v>67</v>
      </c>
      <c r="H2590" s="11" t="s">
        <v>40</v>
      </c>
    </row>
    <row r="2591" hidden="1" customHeight="1" spans="1:8">
      <c r="A2591" s="11">
        <f ca="1">ROWS(【河南省广播电视局】:A2591)-1</f>
        <v>108</v>
      </c>
      <c r="B2591" s="11" t="s">
        <v>4370</v>
      </c>
      <c r="C2591" s="11" t="s">
        <v>4370</v>
      </c>
      <c r="D2591" s="11" t="s">
        <v>64</v>
      </c>
      <c r="E2591" s="11" t="s">
        <v>4377</v>
      </c>
      <c r="F2591" s="11" t="s">
        <v>4378</v>
      </c>
      <c r="G2591" s="11" t="s">
        <v>67</v>
      </c>
      <c r="H2591" s="11" t="s">
        <v>40</v>
      </c>
    </row>
    <row r="2592" hidden="1" customHeight="1" spans="1:8">
      <c r="A2592" s="11">
        <f ca="1">ROWS(【河南省广播电视局】:A2592)-1</f>
        <v>109</v>
      </c>
      <c r="B2592" s="11" t="s">
        <v>4370</v>
      </c>
      <c r="C2592" s="11" t="s">
        <v>4370</v>
      </c>
      <c r="D2592" s="11" t="s">
        <v>64</v>
      </c>
      <c r="E2592" s="11" t="s">
        <v>4379</v>
      </c>
      <c r="F2592" s="11" t="s">
        <v>4380</v>
      </c>
      <c r="G2592" s="11" t="s">
        <v>67</v>
      </c>
      <c r="H2592" s="11" t="s">
        <v>40</v>
      </c>
    </row>
    <row r="2593" hidden="1" customHeight="1" spans="1:8">
      <c r="A2593" s="11">
        <f ca="1">ROWS(【河南省广播电视局】:A2593)-1</f>
        <v>110</v>
      </c>
      <c r="B2593" s="11" t="s">
        <v>4381</v>
      </c>
      <c r="C2593" s="11" t="s">
        <v>4381</v>
      </c>
      <c r="D2593" s="11" t="s">
        <v>64</v>
      </c>
      <c r="E2593" s="11" t="s">
        <v>4382</v>
      </c>
      <c r="F2593" s="11" t="s">
        <v>4383</v>
      </c>
      <c r="G2593" s="11" t="s">
        <v>67</v>
      </c>
      <c r="H2593" s="11" t="s">
        <v>40</v>
      </c>
    </row>
    <row r="2594" hidden="1" customHeight="1" spans="1:8">
      <c r="A2594" s="11">
        <f ca="1">ROWS(【河南省广播电视局】:A2594)-1</f>
        <v>111</v>
      </c>
      <c r="B2594" s="11" t="s">
        <v>4381</v>
      </c>
      <c r="C2594" s="11" t="s">
        <v>4381</v>
      </c>
      <c r="D2594" s="11" t="s">
        <v>64</v>
      </c>
      <c r="E2594" s="11" t="s">
        <v>4384</v>
      </c>
      <c r="F2594" s="11" t="s">
        <v>4385</v>
      </c>
      <c r="G2594" s="11" t="s">
        <v>67</v>
      </c>
      <c r="H2594" s="11" t="s">
        <v>40</v>
      </c>
    </row>
    <row r="2595" hidden="1" customHeight="1" spans="1:8">
      <c r="A2595" s="11">
        <f ca="1">ROWS(【河南省广播电视局】:A2595)-1</f>
        <v>112</v>
      </c>
      <c r="B2595" s="11" t="s">
        <v>4381</v>
      </c>
      <c r="C2595" s="11" t="s">
        <v>4381</v>
      </c>
      <c r="D2595" s="11" t="s">
        <v>64</v>
      </c>
      <c r="E2595" s="11" t="s">
        <v>4382</v>
      </c>
      <c r="F2595" s="11" t="s">
        <v>4386</v>
      </c>
      <c r="G2595" s="11" t="s">
        <v>67</v>
      </c>
      <c r="H2595" s="11" t="s">
        <v>40</v>
      </c>
    </row>
    <row r="2596" hidden="1" customHeight="1" spans="1:8">
      <c r="A2596" s="11">
        <f ca="1">ROWS(【河南省广播电视局】:A2596)-1</f>
        <v>113</v>
      </c>
      <c r="B2596" s="11" t="s">
        <v>4381</v>
      </c>
      <c r="C2596" s="11" t="s">
        <v>4381</v>
      </c>
      <c r="D2596" s="11" t="s">
        <v>64</v>
      </c>
      <c r="E2596" s="11" t="s">
        <v>4387</v>
      </c>
      <c r="F2596" s="11" t="s">
        <v>4388</v>
      </c>
      <c r="G2596" s="11" t="s">
        <v>67</v>
      </c>
      <c r="H2596" s="11" t="s">
        <v>40</v>
      </c>
    </row>
    <row r="2597" hidden="1" customHeight="1" spans="1:8">
      <c r="A2597" s="11">
        <f ca="1">ROWS(【河南省广播电视局】:A2597)-1</f>
        <v>114</v>
      </c>
      <c r="B2597" s="11" t="s">
        <v>4389</v>
      </c>
      <c r="C2597" s="11" t="s">
        <v>4389</v>
      </c>
      <c r="D2597" s="11" t="s">
        <v>64</v>
      </c>
      <c r="E2597" s="11" t="s">
        <v>4390</v>
      </c>
      <c r="F2597" s="11" t="s">
        <v>4391</v>
      </c>
      <c r="G2597" s="11" t="s">
        <v>67</v>
      </c>
      <c r="H2597" s="11" t="s">
        <v>40</v>
      </c>
    </row>
    <row r="2598" hidden="1" customHeight="1" spans="1:8">
      <c r="A2598" s="11">
        <f ca="1">ROWS(【河南省广播电视局】:A2598)-1</f>
        <v>115</v>
      </c>
      <c r="B2598" s="11" t="s">
        <v>4389</v>
      </c>
      <c r="C2598" s="11" t="s">
        <v>4389</v>
      </c>
      <c r="D2598" s="11" t="s">
        <v>64</v>
      </c>
      <c r="E2598" s="11" t="s">
        <v>4390</v>
      </c>
      <c r="F2598" s="11" t="s">
        <v>4392</v>
      </c>
      <c r="G2598" s="11" t="s">
        <v>67</v>
      </c>
      <c r="H2598" s="11" t="s">
        <v>40</v>
      </c>
    </row>
    <row r="2599" hidden="1" customHeight="1" spans="1:8">
      <c r="A2599" s="11">
        <f ca="1">ROWS(【河南省广播电视局】:A2599)-1</f>
        <v>116</v>
      </c>
      <c r="B2599" s="11" t="s">
        <v>4389</v>
      </c>
      <c r="C2599" s="11" t="s">
        <v>4389</v>
      </c>
      <c r="D2599" s="11" t="s">
        <v>64</v>
      </c>
      <c r="E2599" s="11" t="s">
        <v>4390</v>
      </c>
      <c r="F2599" s="11" t="s">
        <v>4393</v>
      </c>
      <c r="G2599" s="11" t="s">
        <v>67</v>
      </c>
      <c r="H2599" s="11" t="s">
        <v>40</v>
      </c>
    </row>
    <row r="2600" hidden="1" customHeight="1" spans="1:8">
      <c r="A2600" s="11">
        <f ca="1">ROWS(【河南省广播电视局】:A2600)-1</f>
        <v>117</v>
      </c>
      <c r="B2600" s="11" t="s">
        <v>4389</v>
      </c>
      <c r="C2600" s="11" t="s">
        <v>4389</v>
      </c>
      <c r="D2600" s="11" t="s">
        <v>64</v>
      </c>
      <c r="E2600" s="11" t="s">
        <v>4390</v>
      </c>
      <c r="F2600" s="11" t="s">
        <v>4394</v>
      </c>
      <c r="G2600" s="11" t="s">
        <v>67</v>
      </c>
      <c r="H2600" s="11" t="s">
        <v>40</v>
      </c>
    </row>
    <row r="2601" hidden="1" customHeight="1" spans="1:8">
      <c r="A2601" s="11">
        <f ca="1">ROWS(【河南省广播电视局】:A2601)-1</f>
        <v>118</v>
      </c>
      <c r="B2601" s="11" t="s">
        <v>4395</v>
      </c>
      <c r="C2601" s="11" t="s">
        <v>4396</v>
      </c>
      <c r="D2601" s="11" t="s">
        <v>64</v>
      </c>
      <c r="E2601" s="11" t="s">
        <v>4397</v>
      </c>
      <c r="F2601" s="11" t="s">
        <v>4396</v>
      </c>
      <c r="G2601" s="11" t="s">
        <v>67</v>
      </c>
      <c r="H2601" s="11" t="s">
        <v>40</v>
      </c>
    </row>
    <row r="2602" hidden="1" customHeight="1" spans="1:8">
      <c r="A2602" s="11">
        <f ca="1">ROWS(【河南省广播电视局】:A2602)-1</f>
        <v>119</v>
      </c>
      <c r="B2602" s="11" t="s">
        <v>4395</v>
      </c>
      <c r="C2602" s="11" t="s">
        <v>4398</v>
      </c>
      <c r="D2602" s="11" t="s">
        <v>64</v>
      </c>
      <c r="E2602" s="11" t="s">
        <v>4397</v>
      </c>
      <c r="F2602" s="11" t="s">
        <v>4399</v>
      </c>
      <c r="G2602" s="11" t="s">
        <v>67</v>
      </c>
      <c r="H2602" s="11" t="s">
        <v>40</v>
      </c>
    </row>
    <row r="2603" hidden="1" customHeight="1" spans="1:8">
      <c r="A2603" s="11">
        <f ca="1">ROWS(【河南省广播电视局】:A2603)-1</f>
        <v>120</v>
      </c>
      <c r="B2603" s="11" t="s">
        <v>4400</v>
      </c>
      <c r="C2603" s="11" t="s">
        <v>4400</v>
      </c>
      <c r="D2603" s="11" t="s">
        <v>98</v>
      </c>
      <c r="E2603" s="11" t="s">
        <v>4401</v>
      </c>
      <c r="F2603" s="11" t="s">
        <v>4402</v>
      </c>
      <c r="G2603" s="11" t="s">
        <v>67</v>
      </c>
      <c r="H2603" s="11" t="s">
        <v>40</v>
      </c>
    </row>
    <row r="2604" hidden="1" customHeight="1" spans="1:8">
      <c r="A2604" s="104" t="s">
        <v>4403</v>
      </c>
      <c r="B2604" s="104"/>
      <c r="C2604" s="104"/>
      <c r="D2604" s="104"/>
      <c r="E2604" s="104"/>
      <c r="F2604" s="104"/>
      <c r="G2604" s="104"/>
      <c r="H2604" s="104"/>
    </row>
    <row r="2605" customHeight="1" spans="1:8">
      <c r="A2605" s="11">
        <f ca="1">ROWS(【河南省公安厅】:A2605)-1</f>
        <v>1</v>
      </c>
      <c r="B2605" s="11" t="s">
        <v>4404</v>
      </c>
      <c r="C2605" s="11" t="s">
        <v>4404</v>
      </c>
      <c r="D2605" s="11" t="s">
        <v>64</v>
      </c>
      <c r="E2605" s="11" t="s">
        <v>4405</v>
      </c>
      <c r="F2605" s="11" t="s">
        <v>4404</v>
      </c>
      <c r="G2605" s="11" t="s">
        <v>78</v>
      </c>
      <c r="H2605" s="11" t="s">
        <v>25</v>
      </c>
    </row>
    <row r="2606" customHeight="1" spans="1:8">
      <c r="A2606" s="11">
        <f ca="1">ROWS(【河南省公安厅】:A2606)-1</f>
        <v>2</v>
      </c>
      <c r="B2606" s="11" t="s">
        <v>4406</v>
      </c>
      <c r="C2606" s="11" t="s">
        <v>4406</v>
      </c>
      <c r="D2606" s="11" t="s">
        <v>64</v>
      </c>
      <c r="E2606" s="11" t="s">
        <v>4407</v>
      </c>
      <c r="F2606" s="11" t="s">
        <v>4406</v>
      </c>
      <c r="G2606" s="11" t="s">
        <v>78</v>
      </c>
      <c r="H2606" s="11" t="s">
        <v>25</v>
      </c>
    </row>
    <row r="2607" customHeight="1" spans="1:8">
      <c r="A2607" s="11">
        <f ca="1">ROWS(【河南省公安厅】:A2607)-1</f>
        <v>3</v>
      </c>
      <c r="B2607" s="11" t="s">
        <v>4408</v>
      </c>
      <c r="C2607" s="11" t="s">
        <v>4408</v>
      </c>
      <c r="D2607" s="11" t="s">
        <v>64</v>
      </c>
      <c r="E2607" s="11" t="s">
        <v>4409</v>
      </c>
      <c r="F2607" s="11" t="s">
        <v>4408</v>
      </c>
      <c r="G2607" s="11" t="s">
        <v>78</v>
      </c>
      <c r="H2607" s="11" t="s">
        <v>25</v>
      </c>
    </row>
    <row r="2608" customHeight="1" spans="1:8">
      <c r="A2608" s="11">
        <f ca="1">ROWS(【河南省公安厅】:A2608)-1</f>
        <v>4</v>
      </c>
      <c r="B2608" s="11" t="s">
        <v>4410</v>
      </c>
      <c r="C2608" s="11" t="s">
        <v>4410</v>
      </c>
      <c r="D2608" s="11" t="s">
        <v>64</v>
      </c>
      <c r="E2608" s="11" t="s">
        <v>4411</v>
      </c>
      <c r="F2608" s="11" t="s">
        <v>4410</v>
      </c>
      <c r="G2608" s="11" t="s">
        <v>126</v>
      </c>
      <c r="H2608" s="11" t="s">
        <v>25</v>
      </c>
    </row>
    <row r="2609" customHeight="1" spans="1:8">
      <c r="A2609" s="11">
        <f ca="1">ROWS(【河南省公安厅】:A2609)-1</f>
        <v>5</v>
      </c>
      <c r="B2609" s="11" t="s">
        <v>4412</v>
      </c>
      <c r="C2609" s="11" t="s">
        <v>4412</v>
      </c>
      <c r="D2609" s="11" t="s">
        <v>64</v>
      </c>
      <c r="E2609" s="11" t="s">
        <v>4413</v>
      </c>
      <c r="F2609" s="11" t="s">
        <v>4414</v>
      </c>
      <c r="G2609" s="11" t="s">
        <v>126</v>
      </c>
      <c r="H2609" s="11" t="s">
        <v>25</v>
      </c>
    </row>
    <row r="2610" customHeight="1" spans="1:8">
      <c r="A2610" s="11">
        <f ca="1">ROWS(【河南省公安厅】:A2610)-1</f>
        <v>6</v>
      </c>
      <c r="B2610" s="11" t="s">
        <v>4412</v>
      </c>
      <c r="C2610" s="11" t="s">
        <v>4412</v>
      </c>
      <c r="D2610" s="11" t="s">
        <v>64</v>
      </c>
      <c r="E2610" s="11" t="s">
        <v>4413</v>
      </c>
      <c r="F2610" s="11" t="s">
        <v>4415</v>
      </c>
      <c r="G2610" s="11" t="s">
        <v>126</v>
      </c>
      <c r="H2610" s="11" t="s">
        <v>25</v>
      </c>
    </row>
    <row r="2611" customHeight="1" spans="1:8">
      <c r="A2611" s="11">
        <f ca="1">ROWS(【河南省公安厅】:A2611)-1</f>
        <v>7</v>
      </c>
      <c r="B2611" s="11" t="s">
        <v>4412</v>
      </c>
      <c r="C2611" s="11" t="s">
        <v>4412</v>
      </c>
      <c r="D2611" s="11" t="s">
        <v>64</v>
      </c>
      <c r="E2611" s="11" t="s">
        <v>4413</v>
      </c>
      <c r="F2611" s="11" t="s">
        <v>4416</v>
      </c>
      <c r="G2611" s="11" t="s">
        <v>126</v>
      </c>
      <c r="H2611" s="11" t="s">
        <v>25</v>
      </c>
    </row>
    <row r="2612" customHeight="1" spans="1:8">
      <c r="A2612" s="11">
        <f ca="1">ROWS(【河南省公安厅】:A2612)-1</f>
        <v>8</v>
      </c>
      <c r="B2612" s="11" t="s">
        <v>4412</v>
      </c>
      <c r="C2612" s="11" t="s">
        <v>4412</v>
      </c>
      <c r="D2612" s="11" t="s">
        <v>64</v>
      </c>
      <c r="E2612" s="11" t="s">
        <v>4413</v>
      </c>
      <c r="F2612" s="11" t="s">
        <v>4417</v>
      </c>
      <c r="G2612" s="11" t="s">
        <v>126</v>
      </c>
      <c r="H2612" s="11" t="s">
        <v>25</v>
      </c>
    </row>
    <row r="2613" customHeight="1" spans="1:8">
      <c r="A2613" s="11">
        <f ca="1">ROWS(【河南省公安厅】:A2613)-1</f>
        <v>9</v>
      </c>
      <c r="B2613" s="11" t="s">
        <v>4412</v>
      </c>
      <c r="C2613" s="11" t="s">
        <v>4412</v>
      </c>
      <c r="D2613" s="11" t="s">
        <v>64</v>
      </c>
      <c r="E2613" s="11" t="s">
        <v>4413</v>
      </c>
      <c r="F2613" s="11" t="s">
        <v>4418</v>
      </c>
      <c r="G2613" s="11" t="s">
        <v>126</v>
      </c>
      <c r="H2613" s="11" t="s">
        <v>25</v>
      </c>
    </row>
    <row r="2614" customHeight="1" spans="1:8">
      <c r="A2614" s="11">
        <f ca="1">ROWS(【河南省公安厅】:A2614)-1</f>
        <v>10</v>
      </c>
      <c r="B2614" s="11" t="s">
        <v>4412</v>
      </c>
      <c r="C2614" s="11" t="s">
        <v>4412</v>
      </c>
      <c r="D2614" s="11" t="s">
        <v>64</v>
      </c>
      <c r="E2614" s="11" t="s">
        <v>4413</v>
      </c>
      <c r="F2614" s="11" t="s">
        <v>4419</v>
      </c>
      <c r="G2614" s="11" t="s">
        <v>126</v>
      </c>
      <c r="H2614" s="11" t="s">
        <v>25</v>
      </c>
    </row>
    <row r="2615" customHeight="1" spans="1:8">
      <c r="A2615" s="11">
        <f ca="1">ROWS(【河南省公安厅】:A2615)-1</f>
        <v>11</v>
      </c>
      <c r="B2615" s="11" t="s">
        <v>4412</v>
      </c>
      <c r="C2615" s="11" t="s">
        <v>4412</v>
      </c>
      <c r="D2615" s="11" t="s">
        <v>64</v>
      </c>
      <c r="E2615" s="11" t="s">
        <v>4413</v>
      </c>
      <c r="F2615" s="11" t="s">
        <v>4420</v>
      </c>
      <c r="G2615" s="11" t="s">
        <v>126</v>
      </c>
      <c r="H2615" s="11" t="s">
        <v>25</v>
      </c>
    </row>
    <row r="2616" customHeight="1" spans="1:8">
      <c r="A2616" s="11">
        <f ca="1">ROWS(【河南省公安厅】:A2616)-1</f>
        <v>12</v>
      </c>
      <c r="B2616" s="11" t="s">
        <v>4412</v>
      </c>
      <c r="C2616" s="11" t="s">
        <v>4412</v>
      </c>
      <c r="D2616" s="11" t="s">
        <v>64</v>
      </c>
      <c r="E2616" s="11" t="s">
        <v>4413</v>
      </c>
      <c r="F2616" s="11" t="s">
        <v>4421</v>
      </c>
      <c r="G2616" s="11" t="s">
        <v>126</v>
      </c>
      <c r="H2616" s="11" t="s">
        <v>25</v>
      </c>
    </row>
    <row r="2617" customHeight="1" spans="1:8">
      <c r="A2617" s="11">
        <f ca="1">ROWS(【河南省公安厅】:A2617)-1</f>
        <v>13</v>
      </c>
      <c r="B2617" s="11" t="s">
        <v>4412</v>
      </c>
      <c r="C2617" s="11" t="s">
        <v>4412</v>
      </c>
      <c r="D2617" s="11" t="s">
        <v>64</v>
      </c>
      <c r="E2617" s="11" t="s">
        <v>4413</v>
      </c>
      <c r="F2617" s="11" t="s">
        <v>4422</v>
      </c>
      <c r="G2617" s="11" t="s">
        <v>126</v>
      </c>
      <c r="H2617" s="11" t="s">
        <v>25</v>
      </c>
    </row>
    <row r="2618" customHeight="1" spans="1:8">
      <c r="A2618" s="11">
        <f ca="1">ROWS(【河南省公安厅】:A2618)-1</f>
        <v>14</v>
      </c>
      <c r="B2618" s="11" t="s">
        <v>4412</v>
      </c>
      <c r="C2618" s="11" t="s">
        <v>4412</v>
      </c>
      <c r="D2618" s="11" t="s">
        <v>64</v>
      </c>
      <c r="E2618" s="11" t="s">
        <v>4413</v>
      </c>
      <c r="F2618" s="11" t="s">
        <v>4423</v>
      </c>
      <c r="G2618" s="11" t="s">
        <v>126</v>
      </c>
      <c r="H2618" s="11" t="s">
        <v>25</v>
      </c>
    </row>
    <row r="2619" customHeight="1" spans="1:8">
      <c r="A2619" s="11">
        <f ca="1">ROWS(【河南省公安厅】:A2619)-1</f>
        <v>15</v>
      </c>
      <c r="B2619" s="11" t="s">
        <v>4412</v>
      </c>
      <c r="C2619" s="11" t="s">
        <v>4412</v>
      </c>
      <c r="D2619" s="11" t="s">
        <v>64</v>
      </c>
      <c r="E2619" s="11" t="s">
        <v>4413</v>
      </c>
      <c r="F2619" s="11" t="s">
        <v>4424</v>
      </c>
      <c r="G2619" s="11" t="s">
        <v>126</v>
      </c>
      <c r="H2619" s="11" t="s">
        <v>25</v>
      </c>
    </row>
    <row r="2620" customHeight="1" spans="1:8">
      <c r="A2620" s="11">
        <f ca="1">ROWS(【河南省公安厅】:A2620)-1</f>
        <v>16</v>
      </c>
      <c r="B2620" s="11" t="s">
        <v>4412</v>
      </c>
      <c r="C2620" s="11" t="s">
        <v>4412</v>
      </c>
      <c r="D2620" s="11" t="s">
        <v>64</v>
      </c>
      <c r="E2620" s="11" t="s">
        <v>4413</v>
      </c>
      <c r="F2620" s="11" t="s">
        <v>4425</v>
      </c>
      <c r="G2620" s="11" t="s">
        <v>126</v>
      </c>
      <c r="H2620" s="11" t="s">
        <v>25</v>
      </c>
    </row>
    <row r="2621" customHeight="1" spans="1:8">
      <c r="A2621" s="11">
        <f ca="1">ROWS(【河南省公安厅】:A2621)-1</f>
        <v>17</v>
      </c>
      <c r="B2621" s="11" t="s">
        <v>4412</v>
      </c>
      <c r="C2621" s="11" t="s">
        <v>4412</v>
      </c>
      <c r="D2621" s="11" t="s">
        <v>64</v>
      </c>
      <c r="E2621" s="11" t="s">
        <v>4413</v>
      </c>
      <c r="F2621" s="11" t="s">
        <v>4426</v>
      </c>
      <c r="G2621" s="11" t="s">
        <v>126</v>
      </c>
      <c r="H2621" s="11" t="s">
        <v>25</v>
      </c>
    </row>
    <row r="2622" customHeight="1" spans="1:8">
      <c r="A2622" s="11">
        <f ca="1">ROWS(【河南省公安厅】:A2622)-1</f>
        <v>18</v>
      </c>
      <c r="B2622" s="11" t="s">
        <v>4412</v>
      </c>
      <c r="C2622" s="11" t="s">
        <v>4412</v>
      </c>
      <c r="D2622" s="11" t="s">
        <v>64</v>
      </c>
      <c r="E2622" s="11" t="s">
        <v>4413</v>
      </c>
      <c r="F2622" s="11" t="s">
        <v>4427</v>
      </c>
      <c r="G2622" s="11" t="s">
        <v>126</v>
      </c>
      <c r="H2622" s="11" t="s">
        <v>25</v>
      </c>
    </row>
    <row r="2623" customHeight="1" spans="1:8">
      <c r="A2623" s="11">
        <f ca="1">ROWS(【河南省公安厅】:A2623)-1</f>
        <v>19</v>
      </c>
      <c r="B2623" s="11" t="s">
        <v>4412</v>
      </c>
      <c r="C2623" s="11" t="s">
        <v>4412</v>
      </c>
      <c r="D2623" s="11" t="s">
        <v>64</v>
      </c>
      <c r="E2623" s="11" t="s">
        <v>4413</v>
      </c>
      <c r="F2623" s="11" t="s">
        <v>4428</v>
      </c>
      <c r="G2623" s="11" t="s">
        <v>126</v>
      </c>
      <c r="H2623" s="11" t="s">
        <v>25</v>
      </c>
    </row>
    <row r="2624" customHeight="1" spans="1:8">
      <c r="A2624" s="11">
        <f ca="1">ROWS(【河南省公安厅】:A2624)-1</f>
        <v>20</v>
      </c>
      <c r="B2624" s="11" t="s">
        <v>4412</v>
      </c>
      <c r="C2624" s="11" t="s">
        <v>4412</v>
      </c>
      <c r="D2624" s="11" t="s">
        <v>64</v>
      </c>
      <c r="E2624" s="11" t="s">
        <v>4413</v>
      </c>
      <c r="F2624" s="11" t="s">
        <v>4429</v>
      </c>
      <c r="G2624" s="11" t="s">
        <v>126</v>
      </c>
      <c r="H2624" s="11" t="s">
        <v>25</v>
      </c>
    </row>
    <row r="2625" customHeight="1" spans="1:8">
      <c r="A2625" s="11">
        <f ca="1">ROWS(【河南省公安厅】:A2625)-1</f>
        <v>21</v>
      </c>
      <c r="B2625" s="11" t="s">
        <v>4412</v>
      </c>
      <c r="C2625" s="11" t="s">
        <v>4412</v>
      </c>
      <c r="D2625" s="11" t="s">
        <v>64</v>
      </c>
      <c r="E2625" s="11" t="s">
        <v>4413</v>
      </c>
      <c r="F2625" s="11" t="s">
        <v>4430</v>
      </c>
      <c r="G2625" s="11" t="s">
        <v>126</v>
      </c>
      <c r="H2625" s="11" t="s">
        <v>25</v>
      </c>
    </row>
    <row r="2626" customHeight="1" spans="1:8">
      <c r="A2626" s="11">
        <f ca="1">ROWS(【河南省公安厅】:A2626)-1</f>
        <v>22</v>
      </c>
      <c r="B2626" s="11" t="s">
        <v>4431</v>
      </c>
      <c r="C2626" s="11" t="s">
        <v>4431</v>
      </c>
      <c r="D2626" s="11" t="s">
        <v>64</v>
      </c>
      <c r="E2626" s="11" t="s">
        <v>4432</v>
      </c>
      <c r="F2626" s="11" t="s">
        <v>4431</v>
      </c>
      <c r="G2626" s="11" t="s">
        <v>126</v>
      </c>
      <c r="H2626" s="11" t="s">
        <v>25</v>
      </c>
    </row>
    <row r="2627" customHeight="1" spans="1:8">
      <c r="A2627" s="11">
        <f ca="1">ROWS(【河南省公安厅】:A2627)-1</f>
        <v>23</v>
      </c>
      <c r="B2627" s="11" t="s">
        <v>4433</v>
      </c>
      <c r="C2627" s="11" t="s">
        <v>4433</v>
      </c>
      <c r="D2627" s="11" t="s">
        <v>64</v>
      </c>
      <c r="E2627" s="11" t="s">
        <v>4434</v>
      </c>
      <c r="F2627" s="11" t="s">
        <v>4435</v>
      </c>
      <c r="G2627" s="11" t="s">
        <v>126</v>
      </c>
      <c r="H2627" s="11" t="s">
        <v>25</v>
      </c>
    </row>
    <row r="2628" customHeight="1" spans="1:8">
      <c r="A2628" s="11">
        <f ca="1">ROWS(【河南省公安厅】:A2628)-1</f>
        <v>24</v>
      </c>
      <c r="B2628" s="11" t="s">
        <v>4433</v>
      </c>
      <c r="C2628" s="11" t="s">
        <v>4433</v>
      </c>
      <c r="D2628" s="11" t="s">
        <v>64</v>
      </c>
      <c r="E2628" s="11" t="s">
        <v>4434</v>
      </c>
      <c r="F2628" s="11" t="s">
        <v>4436</v>
      </c>
      <c r="G2628" s="11" t="s">
        <v>126</v>
      </c>
      <c r="H2628" s="11" t="s">
        <v>25</v>
      </c>
    </row>
    <row r="2629" customHeight="1" spans="1:8">
      <c r="A2629" s="11">
        <f ca="1">ROWS(【河南省公安厅】:A2629)-1</f>
        <v>25</v>
      </c>
      <c r="B2629" s="11" t="s">
        <v>4433</v>
      </c>
      <c r="C2629" s="11" t="s">
        <v>4433</v>
      </c>
      <c r="D2629" s="11" t="s">
        <v>64</v>
      </c>
      <c r="E2629" s="11" t="s">
        <v>4434</v>
      </c>
      <c r="F2629" s="11" t="s">
        <v>4437</v>
      </c>
      <c r="G2629" s="11" t="s">
        <v>126</v>
      </c>
      <c r="H2629" s="11" t="s">
        <v>25</v>
      </c>
    </row>
    <row r="2630" customHeight="1" spans="1:8">
      <c r="A2630" s="11">
        <f ca="1">ROWS(【河南省公安厅】:A2630)-1</f>
        <v>26</v>
      </c>
      <c r="B2630" s="11" t="s">
        <v>4433</v>
      </c>
      <c r="C2630" s="11" t="s">
        <v>4433</v>
      </c>
      <c r="D2630" s="11" t="s">
        <v>64</v>
      </c>
      <c r="E2630" s="11" t="s">
        <v>4434</v>
      </c>
      <c r="F2630" s="11" t="s">
        <v>4438</v>
      </c>
      <c r="G2630" s="11" t="s">
        <v>126</v>
      </c>
      <c r="H2630" s="11" t="s">
        <v>25</v>
      </c>
    </row>
    <row r="2631" customHeight="1" spans="1:8">
      <c r="A2631" s="11">
        <f ca="1">ROWS(【河南省公安厅】:A2631)-1</f>
        <v>27</v>
      </c>
      <c r="B2631" s="11" t="s">
        <v>4433</v>
      </c>
      <c r="C2631" s="11" t="s">
        <v>4433</v>
      </c>
      <c r="D2631" s="11" t="s">
        <v>64</v>
      </c>
      <c r="E2631" s="11" t="s">
        <v>4434</v>
      </c>
      <c r="F2631" s="11" t="s">
        <v>4439</v>
      </c>
      <c r="G2631" s="11" t="s">
        <v>126</v>
      </c>
      <c r="H2631" s="11" t="s">
        <v>25</v>
      </c>
    </row>
    <row r="2632" customHeight="1" spans="1:8">
      <c r="A2632" s="11">
        <f ca="1">ROWS(【河南省公安厅】:A2632)-1</f>
        <v>28</v>
      </c>
      <c r="B2632" s="11" t="s">
        <v>4433</v>
      </c>
      <c r="C2632" s="11" t="s">
        <v>4433</v>
      </c>
      <c r="D2632" s="11" t="s">
        <v>64</v>
      </c>
      <c r="E2632" s="11" t="s">
        <v>4434</v>
      </c>
      <c r="F2632" s="11" t="s">
        <v>4440</v>
      </c>
      <c r="G2632" s="11" t="s">
        <v>126</v>
      </c>
      <c r="H2632" s="11" t="s">
        <v>25</v>
      </c>
    </row>
    <row r="2633" customHeight="1" spans="1:8">
      <c r="A2633" s="11">
        <f ca="1">ROWS(【河南省公安厅】:A2633)-1</f>
        <v>29</v>
      </c>
      <c r="B2633" s="11" t="s">
        <v>4433</v>
      </c>
      <c r="C2633" s="11" t="s">
        <v>4433</v>
      </c>
      <c r="D2633" s="11" t="s">
        <v>64</v>
      </c>
      <c r="E2633" s="11" t="s">
        <v>4434</v>
      </c>
      <c r="F2633" s="11" t="s">
        <v>4441</v>
      </c>
      <c r="G2633" s="11" t="s">
        <v>126</v>
      </c>
      <c r="H2633" s="11" t="s">
        <v>25</v>
      </c>
    </row>
    <row r="2634" customHeight="1" spans="1:8">
      <c r="A2634" s="11">
        <f ca="1">ROWS(【河南省公安厅】:A2634)-1</f>
        <v>30</v>
      </c>
      <c r="B2634" s="11" t="s">
        <v>4433</v>
      </c>
      <c r="C2634" s="11" t="s">
        <v>4433</v>
      </c>
      <c r="D2634" s="11" t="s">
        <v>64</v>
      </c>
      <c r="E2634" s="11" t="s">
        <v>4434</v>
      </c>
      <c r="F2634" s="11" t="s">
        <v>4442</v>
      </c>
      <c r="G2634" s="11" t="s">
        <v>126</v>
      </c>
      <c r="H2634" s="11" t="s">
        <v>25</v>
      </c>
    </row>
    <row r="2635" customHeight="1" spans="1:8">
      <c r="A2635" s="11">
        <f ca="1">ROWS(【河南省公安厅】:A2635)-1</f>
        <v>31</v>
      </c>
      <c r="B2635" s="11" t="s">
        <v>4433</v>
      </c>
      <c r="C2635" s="11" t="s">
        <v>4433</v>
      </c>
      <c r="D2635" s="11" t="s">
        <v>64</v>
      </c>
      <c r="E2635" s="11" t="s">
        <v>4434</v>
      </c>
      <c r="F2635" s="11" t="s">
        <v>4443</v>
      </c>
      <c r="G2635" s="11" t="s">
        <v>126</v>
      </c>
      <c r="H2635" s="11" t="s">
        <v>25</v>
      </c>
    </row>
    <row r="2636" customHeight="1" spans="1:8">
      <c r="A2636" s="11">
        <f ca="1">ROWS(【河南省公安厅】:A2636)-1</f>
        <v>32</v>
      </c>
      <c r="B2636" s="11" t="s">
        <v>4433</v>
      </c>
      <c r="C2636" s="11" t="s">
        <v>4433</v>
      </c>
      <c r="D2636" s="11" t="s">
        <v>64</v>
      </c>
      <c r="E2636" s="11" t="s">
        <v>4434</v>
      </c>
      <c r="F2636" s="11" t="s">
        <v>4444</v>
      </c>
      <c r="G2636" s="11" t="s">
        <v>126</v>
      </c>
      <c r="H2636" s="11" t="s">
        <v>25</v>
      </c>
    </row>
    <row r="2637" customHeight="1" spans="1:8">
      <c r="A2637" s="11">
        <f ca="1">ROWS(【河南省公安厅】:A2637)-1</f>
        <v>33</v>
      </c>
      <c r="B2637" s="11" t="s">
        <v>4433</v>
      </c>
      <c r="C2637" s="11" t="s">
        <v>4433</v>
      </c>
      <c r="D2637" s="11" t="s">
        <v>64</v>
      </c>
      <c r="E2637" s="11" t="s">
        <v>4434</v>
      </c>
      <c r="F2637" s="11" t="s">
        <v>4445</v>
      </c>
      <c r="G2637" s="11" t="s">
        <v>126</v>
      </c>
      <c r="H2637" s="11" t="s">
        <v>25</v>
      </c>
    </row>
    <row r="2638" customHeight="1" spans="1:8">
      <c r="A2638" s="11">
        <f ca="1">ROWS(【河南省公安厅】:A2638)-1</f>
        <v>34</v>
      </c>
      <c r="B2638" s="11" t="s">
        <v>4433</v>
      </c>
      <c r="C2638" s="11" t="s">
        <v>4433</v>
      </c>
      <c r="D2638" s="11" t="s">
        <v>64</v>
      </c>
      <c r="E2638" s="11" t="s">
        <v>4434</v>
      </c>
      <c r="F2638" s="11" t="s">
        <v>4446</v>
      </c>
      <c r="G2638" s="11" t="s">
        <v>126</v>
      </c>
      <c r="H2638" s="11" t="s">
        <v>25</v>
      </c>
    </row>
    <row r="2639" customHeight="1" spans="1:8">
      <c r="A2639" s="11">
        <f ca="1">ROWS(【河南省公安厅】:A2639)-1</f>
        <v>35</v>
      </c>
      <c r="B2639" s="11" t="s">
        <v>4433</v>
      </c>
      <c r="C2639" s="11" t="s">
        <v>4433</v>
      </c>
      <c r="D2639" s="11" t="s">
        <v>64</v>
      </c>
      <c r="E2639" s="11" t="s">
        <v>4434</v>
      </c>
      <c r="F2639" s="11" t="s">
        <v>4447</v>
      </c>
      <c r="G2639" s="11" t="s">
        <v>126</v>
      </c>
      <c r="H2639" s="11" t="s">
        <v>25</v>
      </c>
    </row>
    <row r="2640" customHeight="1" spans="1:8">
      <c r="A2640" s="11">
        <f ca="1">ROWS(【河南省公安厅】:A2640)-1</f>
        <v>36</v>
      </c>
      <c r="B2640" s="11" t="s">
        <v>4433</v>
      </c>
      <c r="C2640" s="11" t="s">
        <v>4433</v>
      </c>
      <c r="D2640" s="11" t="s">
        <v>64</v>
      </c>
      <c r="E2640" s="11" t="s">
        <v>4434</v>
      </c>
      <c r="F2640" s="11" t="s">
        <v>4448</v>
      </c>
      <c r="G2640" s="11" t="s">
        <v>126</v>
      </c>
      <c r="H2640" s="11" t="s">
        <v>25</v>
      </c>
    </row>
    <row r="2641" customHeight="1" spans="1:8">
      <c r="A2641" s="11">
        <f ca="1">ROWS(【河南省公安厅】:A2641)-1</f>
        <v>37</v>
      </c>
      <c r="B2641" s="11" t="s">
        <v>4433</v>
      </c>
      <c r="C2641" s="11" t="s">
        <v>4433</v>
      </c>
      <c r="D2641" s="11" t="s">
        <v>64</v>
      </c>
      <c r="E2641" s="11" t="s">
        <v>4434</v>
      </c>
      <c r="F2641" s="11" t="s">
        <v>4449</v>
      </c>
      <c r="G2641" s="11" t="s">
        <v>126</v>
      </c>
      <c r="H2641" s="11" t="s">
        <v>25</v>
      </c>
    </row>
    <row r="2642" customHeight="1" spans="1:8">
      <c r="A2642" s="11">
        <f ca="1">ROWS(【河南省公安厅】:A2642)-1</f>
        <v>38</v>
      </c>
      <c r="B2642" s="11" t="s">
        <v>4433</v>
      </c>
      <c r="C2642" s="11" t="s">
        <v>4433</v>
      </c>
      <c r="D2642" s="11" t="s">
        <v>64</v>
      </c>
      <c r="E2642" s="11" t="s">
        <v>4434</v>
      </c>
      <c r="F2642" s="11" t="s">
        <v>4450</v>
      </c>
      <c r="G2642" s="11" t="s">
        <v>126</v>
      </c>
      <c r="H2642" s="11" t="s">
        <v>25</v>
      </c>
    </row>
    <row r="2643" customHeight="1" spans="1:8">
      <c r="A2643" s="11">
        <f ca="1">ROWS(【河南省公安厅】:A2643)-1</f>
        <v>39</v>
      </c>
      <c r="B2643" s="11" t="s">
        <v>4433</v>
      </c>
      <c r="C2643" s="11" t="s">
        <v>4433</v>
      </c>
      <c r="D2643" s="11" t="s">
        <v>64</v>
      </c>
      <c r="E2643" s="11" t="s">
        <v>4434</v>
      </c>
      <c r="F2643" s="11" t="s">
        <v>4451</v>
      </c>
      <c r="G2643" s="11" t="s">
        <v>126</v>
      </c>
      <c r="H2643" s="11" t="s">
        <v>25</v>
      </c>
    </row>
    <row r="2644" customHeight="1" spans="1:8">
      <c r="A2644" s="11">
        <f ca="1">ROWS(【河南省公安厅】:A2644)-1</f>
        <v>40</v>
      </c>
      <c r="B2644" s="11" t="s">
        <v>4433</v>
      </c>
      <c r="C2644" s="11" t="s">
        <v>4433</v>
      </c>
      <c r="D2644" s="11" t="s">
        <v>64</v>
      </c>
      <c r="E2644" s="11" t="s">
        <v>4434</v>
      </c>
      <c r="F2644" s="11" t="s">
        <v>4452</v>
      </c>
      <c r="G2644" s="11" t="s">
        <v>126</v>
      </c>
      <c r="H2644" s="11" t="s">
        <v>25</v>
      </c>
    </row>
    <row r="2645" customHeight="1" spans="1:8">
      <c r="A2645" s="11">
        <f ca="1">ROWS(【河南省公安厅】:A2645)-1</f>
        <v>41</v>
      </c>
      <c r="B2645" s="11" t="s">
        <v>4453</v>
      </c>
      <c r="C2645" s="11" t="s">
        <v>4453</v>
      </c>
      <c r="D2645" s="11" t="s">
        <v>64</v>
      </c>
      <c r="E2645" s="11" t="s">
        <v>4454</v>
      </c>
      <c r="F2645" s="11" t="s">
        <v>4455</v>
      </c>
      <c r="G2645" s="11" t="s">
        <v>126</v>
      </c>
      <c r="H2645" s="11" t="s">
        <v>25</v>
      </c>
    </row>
    <row r="2646" customHeight="1" spans="1:8">
      <c r="A2646" s="11">
        <f ca="1">ROWS(【河南省公安厅】:A2646)-1</f>
        <v>42</v>
      </c>
      <c r="B2646" s="11" t="s">
        <v>4453</v>
      </c>
      <c r="C2646" s="11" t="s">
        <v>4453</v>
      </c>
      <c r="D2646" s="11" t="s">
        <v>64</v>
      </c>
      <c r="E2646" s="11" t="s">
        <v>4454</v>
      </c>
      <c r="F2646" s="11" t="s">
        <v>4456</v>
      </c>
      <c r="G2646" s="11" t="s">
        <v>126</v>
      </c>
      <c r="H2646" s="11" t="s">
        <v>25</v>
      </c>
    </row>
    <row r="2647" customHeight="1" spans="1:8">
      <c r="A2647" s="11">
        <f ca="1">ROWS(【河南省公安厅】:A2647)-1</f>
        <v>43</v>
      </c>
      <c r="B2647" s="11" t="s">
        <v>4453</v>
      </c>
      <c r="C2647" s="11" t="s">
        <v>4453</v>
      </c>
      <c r="D2647" s="11" t="s">
        <v>64</v>
      </c>
      <c r="E2647" s="11" t="s">
        <v>4454</v>
      </c>
      <c r="F2647" s="11" t="s">
        <v>4457</v>
      </c>
      <c r="G2647" s="11" t="s">
        <v>126</v>
      </c>
      <c r="H2647" s="11" t="s">
        <v>25</v>
      </c>
    </row>
    <row r="2648" customHeight="1" spans="1:8">
      <c r="A2648" s="11">
        <f ca="1">ROWS(【河南省公安厅】:A2648)-1</f>
        <v>44</v>
      </c>
      <c r="B2648" s="11" t="s">
        <v>4458</v>
      </c>
      <c r="C2648" s="11" t="s">
        <v>4458</v>
      </c>
      <c r="D2648" s="11" t="s">
        <v>64</v>
      </c>
      <c r="E2648" s="11" t="s">
        <v>4459</v>
      </c>
      <c r="F2648" s="11" t="s">
        <v>4458</v>
      </c>
      <c r="G2648" s="11" t="s">
        <v>126</v>
      </c>
      <c r="H2648" s="11" t="s">
        <v>25</v>
      </c>
    </row>
    <row r="2649" customHeight="1" spans="1:8">
      <c r="A2649" s="11">
        <f ca="1">ROWS(【河南省公安厅】:A2649)-1</f>
        <v>45</v>
      </c>
      <c r="B2649" s="11" t="s">
        <v>4460</v>
      </c>
      <c r="C2649" s="11" t="s">
        <v>4460</v>
      </c>
      <c r="D2649" s="11" t="s">
        <v>87</v>
      </c>
      <c r="E2649" s="11" t="s">
        <v>4461</v>
      </c>
      <c r="F2649" s="11" t="s">
        <v>4460</v>
      </c>
      <c r="G2649" s="11" t="s">
        <v>78</v>
      </c>
      <c r="H2649" s="11" t="s">
        <v>25</v>
      </c>
    </row>
    <row r="2650" customHeight="1" spans="1:8">
      <c r="A2650" s="11">
        <f ca="1">ROWS(【河南省公安厅】:A2650)-1</f>
        <v>46</v>
      </c>
      <c r="B2650" s="11" t="s">
        <v>4462</v>
      </c>
      <c r="C2650" s="11" t="s">
        <v>4462</v>
      </c>
      <c r="D2650" s="11" t="s">
        <v>64</v>
      </c>
      <c r="E2650" s="11" t="s">
        <v>4463</v>
      </c>
      <c r="F2650" s="11" t="s">
        <v>4462</v>
      </c>
      <c r="G2650" s="11" t="s">
        <v>126</v>
      </c>
      <c r="H2650" s="11" t="s">
        <v>25</v>
      </c>
    </row>
    <row r="2651" hidden="1" customHeight="1" spans="1:8">
      <c r="A2651" s="11">
        <f ca="1">ROWS(【河南省公安厅】:A2651)-1</f>
        <v>47</v>
      </c>
      <c r="B2651" s="11" t="s">
        <v>4464</v>
      </c>
      <c r="C2651" s="11" t="s">
        <v>4465</v>
      </c>
      <c r="D2651" s="11" t="s">
        <v>114</v>
      </c>
      <c r="E2651" s="11" t="s">
        <v>4466</v>
      </c>
      <c r="F2651" s="11" t="s">
        <v>4465</v>
      </c>
      <c r="G2651" s="11" t="s">
        <v>520</v>
      </c>
      <c r="H2651" s="11" t="s">
        <v>25</v>
      </c>
    </row>
    <row r="2652" hidden="1" customHeight="1" spans="1:8">
      <c r="A2652" s="11">
        <f ca="1">ROWS(【河南省公安厅】:A2652)-1</f>
        <v>48</v>
      </c>
      <c r="B2652" s="11" t="s">
        <v>4464</v>
      </c>
      <c r="C2652" s="11" t="s">
        <v>4467</v>
      </c>
      <c r="D2652" s="11" t="s">
        <v>114</v>
      </c>
      <c r="E2652" s="11" t="s">
        <v>4466</v>
      </c>
      <c r="F2652" s="11" t="s">
        <v>4467</v>
      </c>
      <c r="G2652" s="11" t="s">
        <v>520</v>
      </c>
      <c r="H2652" s="11" t="s">
        <v>25</v>
      </c>
    </row>
    <row r="2653" hidden="1" customHeight="1" spans="1:8">
      <c r="A2653" s="11">
        <f ca="1">ROWS(【河南省公安厅】:A2653)-1</f>
        <v>49</v>
      </c>
      <c r="B2653" s="11" t="s">
        <v>4464</v>
      </c>
      <c r="C2653" s="11" t="s">
        <v>4468</v>
      </c>
      <c r="D2653" s="11" t="s">
        <v>114</v>
      </c>
      <c r="E2653" s="11" t="s">
        <v>4469</v>
      </c>
      <c r="F2653" s="11" t="s">
        <v>4468</v>
      </c>
      <c r="G2653" s="11" t="s">
        <v>520</v>
      </c>
      <c r="H2653" s="11" t="s">
        <v>25</v>
      </c>
    </row>
    <row r="2654" hidden="1" customHeight="1" spans="1:8">
      <c r="A2654" s="11">
        <f ca="1">ROWS(【河南省公安厅】:A2654)-1</f>
        <v>50</v>
      </c>
      <c r="B2654" s="11" t="s">
        <v>4464</v>
      </c>
      <c r="C2654" s="11" t="s">
        <v>4470</v>
      </c>
      <c r="D2654" s="11" t="s">
        <v>114</v>
      </c>
      <c r="E2654" s="11" t="s">
        <v>4471</v>
      </c>
      <c r="F2654" s="11" t="s">
        <v>4470</v>
      </c>
      <c r="G2654" s="11" t="s">
        <v>520</v>
      </c>
      <c r="H2654" s="11" t="s">
        <v>25</v>
      </c>
    </row>
    <row r="2655" hidden="1" customHeight="1" spans="1:8">
      <c r="A2655" s="11">
        <f ca="1">ROWS(【河南省公安厅】:A2655)-1</f>
        <v>51</v>
      </c>
      <c r="B2655" s="11" t="s">
        <v>4464</v>
      </c>
      <c r="C2655" s="11" t="s">
        <v>4472</v>
      </c>
      <c r="D2655" s="11" t="s">
        <v>114</v>
      </c>
      <c r="E2655" s="11" t="s">
        <v>4466</v>
      </c>
      <c r="F2655" s="11" t="s">
        <v>4472</v>
      </c>
      <c r="G2655" s="11" t="s">
        <v>520</v>
      </c>
      <c r="H2655" s="11" t="s">
        <v>25</v>
      </c>
    </row>
    <row r="2656" hidden="1" customHeight="1" spans="1:8">
      <c r="A2656" s="11">
        <f ca="1">ROWS(【河南省公安厅】:A2656)-1</f>
        <v>52</v>
      </c>
      <c r="B2656" s="11" t="s">
        <v>4464</v>
      </c>
      <c r="C2656" s="11" t="s">
        <v>4473</v>
      </c>
      <c r="D2656" s="11" t="s">
        <v>114</v>
      </c>
      <c r="E2656" s="11" t="s">
        <v>210</v>
      </c>
      <c r="F2656" s="11" t="s">
        <v>4473</v>
      </c>
      <c r="G2656" s="11" t="s">
        <v>520</v>
      </c>
      <c r="H2656" s="11" t="s">
        <v>25</v>
      </c>
    </row>
    <row r="2657" hidden="1" customHeight="1" spans="1:8">
      <c r="A2657" s="11">
        <f ca="1">ROWS(【河南省公安厅】:A2657)-1</f>
        <v>53</v>
      </c>
      <c r="B2657" s="11" t="s">
        <v>4474</v>
      </c>
      <c r="C2657" s="11" t="s">
        <v>4475</v>
      </c>
      <c r="D2657" s="11" t="s">
        <v>114</v>
      </c>
      <c r="E2657" s="11" t="s">
        <v>4476</v>
      </c>
      <c r="F2657" s="11" t="s">
        <v>4475</v>
      </c>
      <c r="G2657" s="11" t="s">
        <v>520</v>
      </c>
      <c r="H2657" s="11" t="s">
        <v>25</v>
      </c>
    </row>
    <row r="2658" hidden="1" customHeight="1" spans="1:8">
      <c r="A2658" s="11">
        <f ca="1">ROWS(【河南省公安厅】:A2658)-1</f>
        <v>54</v>
      </c>
      <c r="B2658" s="11" t="s">
        <v>4474</v>
      </c>
      <c r="C2658" s="11" t="s">
        <v>4477</v>
      </c>
      <c r="D2658" s="11" t="s">
        <v>114</v>
      </c>
      <c r="E2658" s="11" t="s">
        <v>4476</v>
      </c>
      <c r="F2658" s="11" t="s">
        <v>4477</v>
      </c>
      <c r="G2658" s="11" t="s">
        <v>520</v>
      </c>
      <c r="H2658" s="11" t="s">
        <v>25</v>
      </c>
    </row>
    <row r="2659" hidden="1" customHeight="1" spans="1:8">
      <c r="A2659" s="11">
        <f ca="1">ROWS(【河南省公安厅】:A2659)-1</f>
        <v>55</v>
      </c>
      <c r="B2659" s="11" t="s">
        <v>4474</v>
      </c>
      <c r="C2659" s="11" t="s">
        <v>4478</v>
      </c>
      <c r="D2659" s="11" t="s">
        <v>114</v>
      </c>
      <c r="E2659" s="11" t="s">
        <v>4476</v>
      </c>
      <c r="F2659" s="11" t="s">
        <v>4478</v>
      </c>
      <c r="G2659" s="11" t="s">
        <v>520</v>
      </c>
      <c r="H2659" s="11" t="s">
        <v>25</v>
      </c>
    </row>
    <row r="2660" hidden="1" customHeight="1" spans="1:8">
      <c r="A2660" s="11">
        <f ca="1">ROWS(【河南省公安厅】:A2660)-1</f>
        <v>56</v>
      </c>
      <c r="B2660" s="11" t="s">
        <v>4474</v>
      </c>
      <c r="C2660" s="11" t="s">
        <v>4479</v>
      </c>
      <c r="D2660" s="11" t="s">
        <v>114</v>
      </c>
      <c r="E2660" s="11" t="s">
        <v>4480</v>
      </c>
      <c r="F2660" s="11" t="s">
        <v>4479</v>
      </c>
      <c r="G2660" s="11" t="s">
        <v>520</v>
      </c>
      <c r="H2660" s="11" t="s">
        <v>25</v>
      </c>
    </row>
    <row r="2661" hidden="1" customHeight="1" spans="1:8">
      <c r="A2661" s="11">
        <f ca="1">ROWS(【河南省公安厅】:A2661)-1</f>
        <v>57</v>
      </c>
      <c r="B2661" s="11" t="s">
        <v>4474</v>
      </c>
      <c r="C2661" s="11" t="s">
        <v>4481</v>
      </c>
      <c r="D2661" s="11" t="s">
        <v>114</v>
      </c>
      <c r="E2661" s="11" t="s">
        <v>4480</v>
      </c>
      <c r="F2661" s="11" t="s">
        <v>4481</v>
      </c>
      <c r="G2661" s="11" t="s">
        <v>520</v>
      </c>
      <c r="H2661" s="11" t="s">
        <v>25</v>
      </c>
    </row>
    <row r="2662" hidden="1" customHeight="1" spans="1:8">
      <c r="A2662" s="11">
        <f ca="1">ROWS(【河南省公安厅】:A2662)-1</f>
        <v>58</v>
      </c>
      <c r="B2662" s="11" t="s">
        <v>4474</v>
      </c>
      <c r="C2662" s="11" t="s">
        <v>4482</v>
      </c>
      <c r="D2662" s="11" t="s">
        <v>114</v>
      </c>
      <c r="E2662" s="11" t="s">
        <v>4483</v>
      </c>
      <c r="F2662" s="11" t="s">
        <v>4482</v>
      </c>
      <c r="G2662" s="11" t="s">
        <v>520</v>
      </c>
      <c r="H2662" s="11" t="s">
        <v>25</v>
      </c>
    </row>
    <row r="2663" hidden="1" customHeight="1" spans="1:8">
      <c r="A2663" s="11">
        <f ca="1">ROWS(【河南省公安厅】:A2663)-1</f>
        <v>59</v>
      </c>
      <c r="B2663" s="11" t="s">
        <v>4474</v>
      </c>
      <c r="C2663" s="11" t="s">
        <v>4484</v>
      </c>
      <c r="D2663" s="11" t="s">
        <v>114</v>
      </c>
      <c r="E2663" s="11" t="s">
        <v>4485</v>
      </c>
      <c r="F2663" s="11" t="s">
        <v>4484</v>
      </c>
      <c r="G2663" s="11" t="s">
        <v>520</v>
      </c>
      <c r="H2663" s="11" t="s">
        <v>25</v>
      </c>
    </row>
    <row r="2664" hidden="1" customHeight="1" spans="1:8">
      <c r="A2664" s="11">
        <f ca="1">ROWS(【河南省公安厅】:A2664)-1</f>
        <v>60</v>
      </c>
      <c r="B2664" s="11" t="s">
        <v>4486</v>
      </c>
      <c r="C2664" s="11" t="s">
        <v>4486</v>
      </c>
      <c r="D2664" s="11" t="s">
        <v>64</v>
      </c>
      <c r="E2664" s="11" t="s">
        <v>4487</v>
      </c>
      <c r="F2664" s="11" t="s">
        <v>4486</v>
      </c>
      <c r="G2664" s="11" t="s">
        <v>67</v>
      </c>
      <c r="H2664" s="11" t="s">
        <v>25</v>
      </c>
    </row>
    <row r="2665" customHeight="1" spans="1:8">
      <c r="A2665" s="11">
        <f ca="1">ROWS(【河南省公安厅】:A2665)-1</f>
        <v>61</v>
      </c>
      <c r="B2665" s="11" t="s">
        <v>4488</v>
      </c>
      <c r="C2665" s="11" t="s">
        <v>4488</v>
      </c>
      <c r="D2665" s="11" t="s">
        <v>64</v>
      </c>
      <c r="E2665" s="11" t="s">
        <v>4489</v>
      </c>
      <c r="F2665" s="11" t="s">
        <v>4490</v>
      </c>
      <c r="G2665" s="11" t="s">
        <v>78</v>
      </c>
      <c r="H2665" s="11" t="s">
        <v>25</v>
      </c>
    </row>
    <row r="2666" customHeight="1" spans="1:8">
      <c r="A2666" s="11">
        <f ca="1">ROWS(【河南省公安厅】:A2666)-1</f>
        <v>62</v>
      </c>
      <c r="B2666" s="11" t="s">
        <v>4488</v>
      </c>
      <c r="C2666" s="11" t="s">
        <v>4488</v>
      </c>
      <c r="D2666" s="11" t="s">
        <v>64</v>
      </c>
      <c r="E2666" s="11" t="s">
        <v>4489</v>
      </c>
      <c r="F2666" s="11" t="s">
        <v>4491</v>
      </c>
      <c r="G2666" s="11" t="s">
        <v>78</v>
      </c>
      <c r="H2666" s="11" t="s">
        <v>25</v>
      </c>
    </row>
    <row r="2667" hidden="1" customHeight="1" spans="1:8">
      <c r="A2667" s="11">
        <f ca="1">ROWS(【河南省公安厅】:A2667)-1</f>
        <v>63</v>
      </c>
      <c r="B2667" s="11" t="s">
        <v>4492</v>
      </c>
      <c r="C2667" s="11" t="s">
        <v>4492</v>
      </c>
      <c r="D2667" s="11" t="s">
        <v>64</v>
      </c>
      <c r="E2667" s="11" t="s">
        <v>4493</v>
      </c>
      <c r="F2667" s="11" t="s">
        <v>4494</v>
      </c>
      <c r="G2667" s="11" t="s">
        <v>520</v>
      </c>
      <c r="H2667" s="11" t="s">
        <v>25</v>
      </c>
    </row>
    <row r="2668" customHeight="1" spans="1:8">
      <c r="A2668" s="11">
        <f ca="1">ROWS(【河南省公安厅】:A2668)-1</f>
        <v>64</v>
      </c>
      <c r="B2668" s="11" t="s">
        <v>4492</v>
      </c>
      <c r="C2668" s="11" t="s">
        <v>4492</v>
      </c>
      <c r="D2668" s="11" t="s">
        <v>64</v>
      </c>
      <c r="E2668" s="11" t="s">
        <v>4493</v>
      </c>
      <c r="F2668" s="11" t="s">
        <v>4495</v>
      </c>
      <c r="G2668" s="11" t="s">
        <v>78</v>
      </c>
      <c r="H2668" s="11" t="s">
        <v>25</v>
      </c>
    </row>
    <row r="2669" customHeight="1" spans="1:8">
      <c r="A2669" s="11">
        <f ca="1">ROWS(【河南省公安厅】:A2669)-1</f>
        <v>65</v>
      </c>
      <c r="B2669" s="11" t="s">
        <v>4496</v>
      </c>
      <c r="C2669" s="11" t="s">
        <v>4496</v>
      </c>
      <c r="D2669" s="11" t="s">
        <v>64</v>
      </c>
      <c r="E2669" s="11" t="s">
        <v>4493</v>
      </c>
      <c r="F2669" s="11" t="s">
        <v>4497</v>
      </c>
      <c r="G2669" s="11" t="s">
        <v>78</v>
      </c>
      <c r="H2669" s="11" t="s">
        <v>25</v>
      </c>
    </row>
    <row r="2670" customHeight="1" spans="1:8">
      <c r="A2670" s="11">
        <f ca="1">ROWS(【河南省公安厅】:A2670)-1</f>
        <v>66</v>
      </c>
      <c r="B2670" s="22" t="s">
        <v>4498</v>
      </c>
      <c r="C2670" s="22" t="s">
        <v>4498</v>
      </c>
      <c r="D2670" s="11" t="s">
        <v>114</v>
      </c>
      <c r="E2670" s="11" t="s">
        <v>4499</v>
      </c>
      <c r="F2670" s="22" t="s">
        <v>4500</v>
      </c>
      <c r="G2670" s="22" t="s">
        <v>126</v>
      </c>
      <c r="H2670" s="22" t="s">
        <v>25</v>
      </c>
    </row>
    <row r="2671" customHeight="1" spans="1:8">
      <c r="A2671" s="11">
        <f ca="1">ROWS(【河南省公安厅】:A2671)-1</f>
        <v>67</v>
      </c>
      <c r="B2671" s="22" t="s">
        <v>4498</v>
      </c>
      <c r="C2671" s="22" t="s">
        <v>4498</v>
      </c>
      <c r="D2671" s="11" t="s">
        <v>114</v>
      </c>
      <c r="E2671" s="11" t="s">
        <v>4499</v>
      </c>
      <c r="F2671" s="22" t="s">
        <v>4501</v>
      </c>
      <c r="G2671" s="22" t="s">
        <v>126</v>
      </c>
      <c r="H2671" s="22" t="s">
        <v>25</v>
      </c>
    </row>
    <row r="2672" customHeight="1" spans="1:8">
      <c r="A2672" s="11">
        <f ca="1">ROWS(【河南省公安厅】:A2672)-1</f>
        <v>68</v>
      </c>
      <c r="B2672" s="22" t="s">
        <v>4502</v>
      </c>
      <c r="C2672" s="22" t="s">
        <v>4502</v>
      </c>
      <c r="D2672" s="22" t="s">
        <v>87</v>
      </c>
      <c r="E2672" s="22" t="s">
        <v>4503</v>
      </c>
      <c r="F2672" s="22" t="s">
        <v>4502</v>
      </c>
      <c r="G2672" s="22" t="s">
        <v>126</v>
      </c>
      <c r="H2672" s="22" t="s">
        <v>25</v>
      </c>
    </row>
    <row r="2673" customHeight="1" spans="1:8">
      <c r="A2673" s="11">
        <f ca="1">ROWS(【河南省公安厅】:A2673)-1</f>
        <v>69</v>
      </c>
      <c r="B2673" s="22" t="s">
        <v>4502</v>
      </c>
      <c r="C2673" s="22" t="s">
        <v>4502</v>
      </c>
      <c r="D2673" s="22" t="s">
        <v>87</v>
      </c>
      <c r="E2673" s="22" t="s">
        <v>4503</v>
      </c>
      <c r="F2673" s="22" t="s">
        <v>4504</v>
      </c>
      <c r="G2673" s="22" t="s">
        <v>126</v>
      </c>
      <c r="H2673" s="22" t="s">
        <v>25</v>
      </c>
    </row>
    <row r="2674" customHeight="1" spans="1:8">
      <c r="A2674" s="11">
        <f ca="1">ROWS(【河南省公安厅】:A2674)-1</f>
        <v>70</v>
      </c>
      <c r="B2674" s="22" t="s">
        <v>4505</v>
      </c>
      <c r="C2674" s="22" t="s">
        <v>4505</v>
      </c>
      <c r="D2674" s="11" t="s">
        <v>98</v>
      </c>
      <c r="E2674" s="22" t="s">
        <v>4506</v>
      </c>
      <c r="F2674" s="22" t="s">
        <v>4507</v>
      </c>
      <c r="G2674" s="22" t="s">
        <v>126</v>
      </c>
      <c r="H2674" s="22" t="s">
        <v>25</v>
      </c>
    </row>
    <row r="2675" customHeight="1" spans="1:8">
      <c r="A2675" s="11">
        <f ca="1">ROWS(【河南省公安厅】:A2675)-1</f>
        <v>71</v>
      </c>
      <c r="B2675" s="22" t="s">
        <v>4505</v>
      </c>
      <c r="C2675" s="22" t="s">
        <v>4505</v>
      </c>
      <c r="D2675" s="11" t="s">
        <v>98</v>
      </c>
      <c r="E2675" s="22" t="s">
        <v>4506</v>
      </c>
      <c r="F2675" s="22" t="s">
        <v>4508</v>
      </c>
      <c r="G2675" s="22" t="s">
        <v>126</v>
      </c>
      <c r="H2675" s="22" t="s">
        <v>25</v>
      </c>
    </row>
    <row r="2676" hidden="1" customHeight="1" spans="1:8">
      <c r="A2676" s="11">
        <f ca="1">ROWS(【河南省公安厅】:A2676)-1</f>
        <v>72</v>
      </c>
      <c r="B2676" s="11" t="s">
        <v>4509</v>
      </c>
      <c r="C2676" s="11" t="s">
        <v>4509</v>
      </c>
      <c r="D2676" s="11" t="s">
        <v>98</v>
      </c>
      <c r="E2676" s="22" t="s">
        <v>4510</v>
      </c>
      <c r="F2676" s="22" t="s">
        <v>4511</v>
      </c>
      <c r="G2676" s="22" t="s">
        <v>2447</v>
      </c>
      <c r="H2676" s="22" t="s">
        <v>25</v>
      </c>
    </row>
    <row r="2677" hidden="1" customHeight="1" spans="1:8">
      <c r="A2677" s="11">
        <f ca="1">ROWS(【河南省公安厅】:A2677)-1</f>
        <v>73</v>
      </c>
      <c r="B2677" s="11" t="s">
        <v>4509</v>
      </c>
      <c r="C2677" s="11" t="s">
        <v>4509</v>
      </c>
      <c r="D2677" s="11" t="s">
        <v>98</v>
      </c>
      <c r="E2677" s="22" t="s">
        <v>4510</v>
      </c>
      <c r="F2677" s="22" t="s">
        <v>4512</v>
      </c>
      <c r="G2677" s="22" t="s">
        <v>2447</v>
      </c>
      <c r="H2677" s="22" t="s">
        <v>25</v>
      </c>
    </row>
    <row r="2678" hidden="1" customHeight="1" spans="1:8">
      <c r="A2678" s="11">
        <f ca="1">ROWS(【河南省公安厅】:A2678)-1</f>
        <v>74</v>
      </c>
      <c r="B2678" s="11" t="s">
        <v>4513</v>
      </c>
      <c r="C2678" s="11" t="s">
        <v>4513</v>
      </c>
      <c r="D2678" s="11" t="s">
        <v>64</v>
      </c>
      <c r="E2678" s="11" t="s">
        <v>4514</v>
      </c>
      <c r="F2678" s="11" t="s">
        <v>4515</v>
      </c>
      <c r="G2678" s="11" t="s">
        <v>67</v>
      </c>
      <c r="H2678" s="11" t="s">
        <v>25</v>
      </c>
    </row>
    <row r="2679" hidden="1" customHeight="1" spans="1:8">
      <c r="A2679" s="11">
        <f ca="1">ROWS(【河南省公安厅】:A2679)-1</f>
        <v>75</v>
      </c>
      <c r="B2679" s="11" t="s">
        <v>4513</v>
      </c>
      <c r="C2679" s="11" t="s">
        <v>4513</v>
      </c>
      <c r="D2679" s="11" t="s">
        <v>64</v>
      </c>
      <c r="E2679" s="11" t="s">
        <v>4514</v>
      </c>
      <c r="F2679" s="11" t="s">
        <v>4516</v>
      </c>
      <c r="G2679" s="11" t="s">
        <v>67</v>
      </c>
      <c r="H2679" s="11" t="s">
        <v>25</v>
      </c>
    </row>
    <row r="2680" hidden="1" customHeight="1" spans="1:8">
      <c r="A2680" s="11">
        <f ca="1">ROWS(【河南省公安厅】:A2680)-1</f>
        <v>76</v>
      </c>
      <c r="B2680" s="11" t="s">
        <v>4517</v>
      </c>
      <c r="C2680" s="11" t="s">
        <v>4517</v>
      </c>
      <c r="D2680" s="11" t="s">
        <v>64</v>
      </c>
      <c r="E2680" s="11" t="s">
        <v>4518</v>
      </c>
      <c r="F2680" s="11" t="s">
        <v>4519</v>
      </c>
      <c r="G2680" s="11" t="s">
        <v>67</v>
      </c>
      <c r="H2680" s="11" t="s">
        <v>25</v>
      </c>
    </row>
    <row r="2681" hidden="1" customHeight="1" spans="1:8">
      <c r="A2681" s="11">
        <f ca="1">ROWS(【河南省公安厅】:A2681)-1</f>
        <v>77</v>
      </c>
      <c r="B2681" s="11" t="s">
        <v>4513</v>
      </c>
      <c r="C2681" s="11" t="s">
        <v>4513</v>
      </c>
      <c r="D2681" s="11" t="s">
        <v>64</v>
      </c>
      <c r="E2681" s="11" t="s">
        <v>4514</v>
      </c>
      <c r="F2681" s="11" t="s">
        <v>4520</v>
      </c>
      <c r="G2681" s="11" t="s">
        <v>67</v>
      </c>
      <c r="H2681" s="11" t="s">
        <v>25</v>
      </c>
    </row>
    <row r="2682" hidden="1" customHeight="1" spans="1:8">
      <c r="A2682" s="11">
        <f ca="1">ROWS(【河南省公安厅】:A2682)-1</f>
        <v>78</v>
      </c>
      <c r="B2682" s="11" t="s">
        <v>4513</v>
      </c>
      <c r="C2682" s="11" t="s">
        <v>4513</v>
      </c>
      <c r="D2682" s="11" t="s">
        <v>64</v>
      </c>
      <c r="E2682" s="11" t="s">
        <v>4514</v>
      </c>
      <c r="F2682" s="11" t="s">
        <v>4521</v>
      </c>
      <c r="G2682" s="11" t="s">
        <v>67</v>
      </c>
      <c r="H2682" s="11" t="s">
        <v>25</v>
      </c>
    </row>
    <row r="2683" hidden="1" customHeight="1" spans="1:8">
      <c r="A2683" s="11">
        <f ca="1">ROWS(【河南省公安厅】:A2683)-1</f>
        <v>79</v>
      </c>
      <c r="B2683" s="11" t="s">
        <v>4513</v>
      </c>
      <c r="C2683" s="11" t="s">
        <v>4513</v>
      </c>
      <c r="D2683" s="11" t="s">
        <v>64</v>
      </c>
      <c r="E2683" s="11" t="s">
        <v>4514</v>
      </c>
      <c r="F2683" s="11" t="s">
        <v>4522</v>
      </c>
      <c r="G2683" s="11" t="s">
        <v>67</v>
      </c>
      <c r="H2683" s="11" t="s">
        <v>25</v>
      </c>
    </row>
    <row r="2684" hidden="1" customHeight="1" spans="1:8">
      <c r="A2684" s="11">
        <f ca="1">ROWS(【河南省公安厅】:A2684)-1</f>
        <v>80</v>
      </c>
      <c r="B2684" s="11" t="s">
        <v>4513</v>
      </c>
      <c r="C2684" s="11" t="s">
        <v>4513</v>
      </c>
      <c r="D2684" s="11" t="s">
        <v>64</v>
      </c>
      <c r="E2684" s="11" t="s">
        <v>4514</v>
      </c>
      <c r="F2684" s="11" t="s">
        <v>4523</v>
      </c>
      <c r="G2684" s="11" t="s">
        <v>67</v>
      </c>
      <c r="H2684" s="11" t="s">
        <v>25</v>
      </c>
    </row>
    <row r="2685" hidden="1" customHeight="1" spans="1:8">
      <c r="A2685" s="11">
        <f ca="1">ROWS(【河南省公安厅】:A2685)-1</f>
        <v>81</v>
      </c>
      <c r="B2685" s="11" t="s">
        <v>4513</v>
      </c>
      <c r="C2685" s="11" t="s">
        <v>4513</v>
      </c>
      <c r="D2685" s="11" t="s">
        <v>64</v>
      </c>
      <c r="E2685" s="11" t="s">
        <v>4514</v>
      </c>
      <c r="F2685" s="11" t="s">
        <v>4524</v>
      </c>
      <c r="G2685" s="11" t="s">
        <v>67</v>
      </c>
      <c r="H2685" s="11" t="s">
        <v>25</v>
      </c>
    </row>
    <row r="2686" hidden="1" customHeight="1" spans="1:8">
      <c r="A2686" s="11">
        <f ca="1">ROWS(【河南省公安厅】:A2686)-1</f>
        <v>82</v>
      </c>
      <c r="B2686" s="11" t="s">
        <v>4513</v>
      </c>
      <c r="C2686" s="11" t="s">
        <v>4513</v>
      </c>
      <c r="D2686" s="11" t="s">
        <v>64</v>
      </c>
      <c r="E2686" s="11" t="s">
        <v>4514</v>
      </c>
      <c r="F2686" s="11" t="s">
        <v>4525</v>
      </c>
      <c r="G2686" s="11" t="s">
        <v>67</v>
      </c>
      <c r="H2686" s="11" t="s">
        <v>25</v>
      </c>
    </row>
    <row r="2687" customHeight="1" spans="1:8">
      <c r="A2687" s="11">
        <f ca="1">ROWS(【河南省公安厅】:A2687)-1</f>
        <v>83</v>
      </c>
      <c r="B2687" s="11" t="s">
        <v>4526</v>
      </c>
      <c r="C2687" s="11" t="s">
        <v>4526</v>
      </c>
      <c r="D2687" s="11" t="s">
        <v>87</v>
      </c>
      <c r="E2687" s="11" t="s">
        <v>4527</v>
      </c>
      <c r="F2687" s="11" t="s">
        <v>4528</v>
      </c>
      <c r="G2687" s="11" t="s">
        <v>78</v>
      </c>
      <c r="H2687" s="11" t="s">
        <v>25</v>
      </c>
    </row>
    <row r="2688" customHeight="1" spans="1:8">
      <c r="A2688" s="11">
        <f ca="1">ROWS(【河南省公安厅】:A2688)-1</f>
        <v>84</v>
      </c>
      <c r="B2688" s="11" t="s">
        <v>4526</v>
      </c>
      <c r="C2688" s="11" t="s">
        <v>4526</v>
      </c>
      <c r="D2688" s="11" t="s">
        <v>87</v>
      </c>
      <c r="E2688" s="11" t="s">
        <v>4527</v>
      </c>
      <c r="F2688" s="11" t="s">
        <v>4529</v>
      </c>
      <c r="G2688" s="11" t="s">
        <v>78</v>
      </c>
      <c r="H2688" s="11" t="s">
        <v>25</v>
      </c>
    </row>
    <row r="2689" customHeight="1" spans="1:8">
      <c r="A2689" s="11">
        <f ca="1">ROWS(【河南省公安厅】:A2689)-1</f>
        <v>85</v>
      </c>
      <c r="B2689" s="11" t="s">
        <v>4526</v>
      </c>
      <c r="C2689" s="11" t="s">
        <v>4526</v>
      </c>
      <c r="D2689" s="11" t="s">
        <v>87</v>
      </c>
      <c r="E2689" s="11" t="s">
        <v>4527</v>
      </c>
      <c r="F2689" s="11" t="s">
        <v>4530</v>
      </c>
      <c r="G2689" s="11" t="s">
        <v>78</v>
      </c>
      <c r="H2689" s="11" t="s">
        <v>25</v>
      </c>
    </row>
    <row r="2690" customHeight="1" spans="1:8">
      <c r="A2690" s="11">
        <f ca="1">ROWS(【河南省公安厅】:A2690)-1</f>
        <v>86</v>
      </c>
      <c r="B2690" s="11" t="s">
        <v>4526</v>
      </c>
      <c r="C2690" s="11" t="s">
        <v>4526</v>
      </c>
      <c r="D2690" s="11" t="s">
        <v>87</v>
      </c>
      <c r="E2690" s="11" t="s">
        <v>4527</v>
      </c>
      <c r="F2690" s="11" t="s">
        <v>4531</v>
      </c>
      <c r="G2690" s="11" t="s">
        <v>78</v>
      </c>
      <c r="H2690" s="11" t="s">
        <v>25</v>
      </c>
    </row>
    <row r="2691" customHeight="1" spans="1:8">
      <c r="A2691" s="11">
        <f ca="1">ROWS(【河南省公安厅】:A2691)-1</f>
        <v>87</v>
      </c>
      <c r="B2691" s="11" t="s">
        <v>4526</v>
      </c>
      <c r="C2691" s="11" t="s">
        <v>4526</v>
      </c>
      <c r="D2691" s="11" t="s">
        <v>87</v>
      </c>
      <c r="E2691" s="11" t="s">
        <v>4527</v>
      </c>
      <c r="F2691" s="11" t="s">
        <v>4532</v>
      </c>
      <c r="G2691" s="11" t="s">
        <v>78</v>
      </c>
      <c r="H2691" s="11" t="s">
        <v>25</v>
      </c>
    </row>
    <row r="2692" customHeight="1" spans="1:8">
      <c r="A2692" s="11">
        <f ca="1">ROWS(【河南省公安厅】:A2692)-1</f>
        <v>88</v>
      </c>
      <c r="B2692" s="11" t="s">
        <v>4526</v>
      </c>
      <c r="C2692" s="11" t="s">
        <v>4526</v>
      </c>
      <c r="D2692" s="11" t="s">
        <v>87</v>
      </c>
      <c r="E2692" s="11" t="s">
        <v>4527</v>
      </c>
      <c r="F2692" s="11" t="s">
        <v>4533</v>
      </c>
      <c r="G2692" s="11" t="s">
        <v>78</v>
      </c>
      <c r="H2692" s="11" t="s">
        <v>25</v>
      </c>
    </row>
    <row r="2693" customHeight="1" spans="1:8">
      <c r="A2693" s="11">
        <f ca="1">ROWS(【河南省公安厅】:A2693)-1</f>
        <v>89</v>
      </c>
      <c r="B2693" s="11" t="s">
        <v>4526</v>
      </c>
      <c r="C2693" s="11" t="s">
        <v>4526</v>
      </c>
      <c r="D2693" s="11" t="s">
        <v>87</v>
      </c>
      <c r="E2693" s="11" t="s">
        <v>4527</v>
      </c>
      <c r="F2693" s="11" t="s">
        <v>4534</v>
      </c>
      <c r="G2693" s="11" t="s">
        <v>78</v>
      </c>
      <c r="H2693" s="11" t="s">
        <v>25</v>
      </c>
    </row>
    <row r="2694" customHeight="1" spans="1:8">
      <c r="A2694" s="11">
        <f ca="1">ROWS(【河南省公安厅】:A2694)-1</f>
        <v>90</v>
      </c>
      <c r="B2694" s="11" t="s">
        <v>4526</v>
      </c>
      <c r="C2694" s="11" t="s">
        <v>4526</v>
      </c>
      <c r="D2694" s="11" t="s">
        <v>87</v>
      </c>
      <c r="E2694" s="11" t="s">
        <v>4527</v>
      </c>
      <c r="F2694" s="11" t="s">
        <v>4535</v>
      </c>
      <c r="G2694" s="11" t="s">
        <v>78</v>
      </c>
      <c r="H2694" s="11" t="s">
        <v>25</v>
      </c>
    </row>
    <row r="2695" customHeight="1" spans="1:8">
      <c r="A2695" s="11">
        <f ca="1">ROWS(【河南省公安厅】:A2695)-1</f>
        <v>91</v>
      </c>
      <c r="B2695" s="11" t="s">
        <v>4526</v>
      </c>
      <c r="C2695" s="11" t="s">
        <v>4526</v>
      </c>
      <c r="D2695" s="11" t="s">
        <v>87</v>
      </c>
      <c r="E2695" s="11" t="s">
        <v>4527</v>
      </c>
      <c r="F2695" s="11" t="s">
        <v>4536</v>
      </c>
      <c r="G2695" s="11" t="s">
        <v>78</v>
      </c>
      <c r="H2695" s="11" t="s">
        <v>25</v>
      </c>
    </row>
    <row r="2696" customHeight="1" spans="1:8">
      <c r="A2696" s="11">
        <f ca="1">ROWS(【河南省公安厅】:A2696)-1</f>
        <v>92</v>
      </c>
      <c r="B2696" s="11" t="s">
        <v>4526</v>
      </c>
      <c r="C2696" s="11" t="s">
        <v>4526</v>
      </c>
      <c r="D2696" s="11" t="s">
        <v>87</v>
      </c>
      <c r="E2696" s="11" t="s">
        <v>4527</v>
      </c>
      <c r="F2696" s="11" t="s">
        <v>4537</v>
      </c>
      <c r="G2696" s="11" t="s">
        <v>78</v>
      </c>
      <c r="H2696" s="11" t="s">
        <v>25</v>
      </c>
    </row>
    <row r="2697" customHeight="1" spans="1:8">
      <c r="A2697" s="11">
        <f ca="1">ROWS(【河南省公安厅】:A2697)-1</f>
        <v>93</v>
      </c>
      <c r="B2697" s="11" t="s">
        <v>4538</v>
      </c>
      <c r="C2697" s="11" t="s">
        <v>4538</v>
      </c>
      <c r="D2697" s="11" t="s">
        <v>64</v>
      </c>
      <c r="E2697" s="11" t="s">
        <v>4527</v>
      </c>
      <c r="F2697" s="11" t="s">
        <v>4539</v>
      </c>
      <c r="G2697" s="11" t="s">
        <v>78</v>
      </c>
      <c r="H2697" s="11" t="s">
        <v>25</v>
      </c>
    </row>
    <row r="2698" customHeight="1" spans="1:8">
      <c r="A2698" s="11">
        <f ca="1">ROWS(【河南省公安厅】:A2698)-1</f>
        <v>94</v>
      </c>
      <c r="B2698" s="11" t="s">
        <v>4538</v>
      </c>
      <c r="C2698" s="11" t="s">
        <v>4538</v>
      </c>
      <c r="D2698" s="11" t="s">
        <v>64</v>
      </c>
      <c r="E2698" s="11" t="s">
        <v>4527</v>
      </c>
      <c r="F2698" s="11" t="s">
        <v>4540</v>
      </c>
      <c r="G2698" s="11" t="s">
        <v>78</v>
      </c>
      <c r="H2698" s="11" t="s">
        <v>25</v>
      </c>
    </row>
    <row r="2699" customHeight="1" spans="1:8">
      <c r="A2699" s="11">
        <f ca="1">ROWS(【河南省公安厅】:A2699)-1</f>
        <v>95</v>
      </c>
      <c r="B2699" s="11" t="s">
        <v>4538</v>
      </c>
      <c r="C2699" s="11" t="s">
        <v>4538</v>
      </c>
      <c r="D2699" s="11" t="s">
        <v>64</v>
      </c>
      <c r="E2699" s="11" t="s">
        <v>4527</v>
      </c>
      <c r="F2699" s="11" t="s">
        <v>4541</v>
      </c>
      <c r="G2699" s="11" t="s">
        <v>78</v>
      </c>
      <c r="H2699" s="11" t="s">
        <v>25</v>
      </c>
    </row>
    <row r="2700" customHeight="1" spans="1:8">
      <c r="A2700" s="11">
        <f ca="1">ROWS(【河南省公安厅】:A2700)-1</f>
        <v>96</v>
      </c>
      <c r="B2700" s="11" t="s">
        <v>4538</v>
      </c>
      <c r="C2700" s="11" t="s">
        <v>4538</v>
      </c>
      <c r="D2700" s="11" t="s">
        <v>64</v>
      </c>
      <c r="E2700" s="11" t="s">
        <v>4527</v>
      </c>
      <c r="F2700" s="11" t="s">
        <v>4542</v>
      </c>
      <c r="G2700" s="11" t="s">
        <v>78</v>
      </c>
      <c r="H2700" s="11" t="s">
        <v>25</v>
      </c>
    </row>
    <row r="2701" customHeight="1" spans="1:8">
      <c r="A2701" s="11">
        <f ca="1">ROWS(【河南省公安厅】:A2701)-1</f>
        <v>97</v>
      </c>
      <c r="B2701" s="11" t="s">
        <v>4538</v>
      </c>
      <c r="C2701" s="11" t="s">
        <v>4538</v>
      </c>
      <c r="D2701" s="11" t="s">
        <v>64</v>
      </c>
      <c r="E2701" s="11" t="s">
        <v>4527</v>
      </c>
      <c r="F2701" s="11" t="s">
        <v>4543</v>
      </c>
      <c r="G2701" s="11" t="s">
        <v>78</v>
      </c>
      <c r="H2701" s="11" t="s">
        <v>25</v>
      </c>
    </row>
    <row r="2702" customHeight="1" spans="1:8">
      <c r="A2702" s="11">
        <f ca="1">ROWS(【河南省公安厅】:A2702)-1</f>
        <v>98</v>
      </c>
      <c r="B2702" s="11" t="s">
        <v>4538</v>
      </c>
      <c r="C2702" s="11" t="s">
        <v>4538</v>
      </c>
      <c r="D2702" s="11" t="s">
        <v>64</v>
      </c>
      <c r="E2702" s="11" t="s">
        <v>4527</v>
      </c>
      <c r="F2702" s="11" t="s">
        <v>4544</v>
      </c>
      <c r="G2702" s="11" t="s">
        <v>78</v>
      </c>
      <c r="H2702" s="11" t="s">
        <v>25</v>
      </c>
    </row>
    <row r="2703" customHeight="1" spans="1:8">
      <c r="A2703" s="11">
        <f ca="1">ROWS(【河南省公安厅】:A2703)-1</f>
        <v>99</v>
      </c>
      <c r="B2703" s="11" t="s">
        <v>4538</v>
      </c>
      <c r="C2703" s="11" t="s">
        <v>4538</v>
      </c>
      <c r="D2703" s="11" t="s">
        <v>64</v>
      </c>
      <c r="E2703" s="11" t="s">
        <v>4527</v>
      </c>
      <c r="F2703" s="11" t="s">
        <v>4545</v>
      </c>
      <c r="G2703" s="11" t="s">
        <v>78</v>
      </c>
      <c r="H2703" s="11" t="s">
        <v>25</v>
      </c>
    </row>
    <row r="2704" customHeight="1" spans="1:8">
      <c r="A2704" s="11">
        <f ca="1">ROWS(【河南省公安厅】:A2704)-1</f>
        <v>100</v>
      </c>
      <c r="B2704" s="11" t="s">
        <v>4538</v>
      </c>
      <c r="C2704" s="11" t="s">
        <v>4538</v>
      </c>
      <c r="D2704" s="11" t="s">
        <v>64</v>
      </c>
      <c r="E2704" s="11" t="s">
        <v>4527</v>
      </c>
      <c r="F2704" s="11" t="s">
        <v>4546</v>
      </c>
      <c r="G2704" s="11" t="s">
        <v>78</v>
      </c>
      <c r="H2704" s="11" t="s">
        <v>25</v>
      </c>
    </row>
    <row r="2705" customHeight="1" spans="1:8">
      <c r="A2705" s="11">
        <f ca="1">ROWS(【河南省公安厅】:A2705)-1</f>
        <v>101</v>
      </c>
      <c r="B2705" s="11" t="s">
        <v>4538</v>
      </c>
      <c r="C2705" s="11" t="s">
        <v>4538</v>
      </c>
      <c r="D2705" s="11" t="s">
        <v>64</v>
      </c>
      <c r="E2705" s="11" t="s">
        <v>4527</v>
      </c>
      <c r="F2705" s="11" t="s">
        <v>4547</v>
      </c>
      <c r="G2705" s="11" t="s">
        <v>78</v>
      </c>
      <c r="H2705" s="11" t="s">
        <v>25</v>
      </c>
    </row>
    <row r="2706" customHeight="1" spans="1:8">
      <c r="A2706" s="11">
        <f ca="1">ROWS(【河南省公安厅】:A2706)-1</f>
        <v>102</v>
      </c>
      <c r="B2706" s="11" t="s">
        <v>4538</v>
      </c>
      <c r="C2706" s="11" t="s">
        <v>4538</v>
      </c>
      <c r="D2706" s="11" t="s">
        <v>64</v>
      </c>
      <c r="E2706" s="11" t="s">
        <v>4527</v>
      </c>
      <c r="F2706" s="11" t="s">
        <v>4548</v>
      </c>
      <c r="G2706" s="11" t="s">
        <v>78</v>
      </c>
      <c r="H2706" s="11" t="s">
        <v>25</v>
      </c>
    </row>
    <row r="2707" customHeight="1" spans="1:8">
      <c r="A2707" s="11">
        <f ca="1">ROWS(【河南省公安厅】:A2707)-1</f>
        <v>103</v>
      </c>
      <c r="B2707" s="11" t="s">
        <v>4538</v>
      </c>
      <c r="C2707" s="11" t="s">
        <v>4538</v>
      </c>
      <c r="D2707" s="11" t="s">
        <v>64</v>
      </c>
      <c r="E2707" s="11" t="s">
        <v>4527</v>
      </c>
      <c r="F2707" s="11" t="s">
        <v>4549</v>
      </c>
      <c r="G2707" s="11" t="s">
        <v>78</v>
      </c>
      <c r="H2707" s="11" t="s">
        <v>25</v>
      </c>
    </row>
    <row r="2708" customHeight="1" spans="1:8">
      <c r="A2708" s="11">
        <f ca="1">ROWS(【河南省公安厅】:A2708)-1</f>
        <v>104</v>
      </c>
      <c r="B2708" s="11" t="s">
        <v>4538</v>
      </c>
      <c r="C2708" s="11" t="s">
        <v>4538</v>
      </c>
      <c r="D2708" s="11" t="s">
        <v>64</v>
      </c>
      <c r="E2708" s="11" t="s">
        <v>4527</v>
      </c>
      <c r="F2708" s="11" t="s">
        <v>4550</v>
      </c>
      <c r="G2708" s="11" t="s">
        <v>78</v>
      </c>
      <c r="H2708" s="11" t="s">
        <v>25</v>
      </c>
    </row>
    <row r="2709" customHeight="1" spans="1:8">
      <c r="A2709" s="11">
        <f ca="1">ROWS(【河南省公安厅】:A2709)-1</f>
        <v>105</v>
      </c>
      <c r="B2709" s="11" t="s">
        <v>4526</v>
      </c>
      <c r="C2709" s="11" t="s">
        <v>4526</v>
      </c>
      <c r="D2709" s="11" t="s">
        <v>87</v>
      </c>
      <c r="E2709" s="11" t="s">
        <v>4527</v>
      </c>
      <c r="F2709" s="11" t="s">
        <v>4551</v>
      </c>
      <c r="G2709" s="11" t="s">
        <v>78</v>
      </c>
      <c r="H2709" s="11" t="s">
        <v>25</v>
      </c>
    </row>
    <row r="2710" customHeight="1" spans="1:8">
      <c r="A2710" s="11">
        <f ca="1">ROWS(【河南省公安厅】:A2710)-1</f>
        <v>106</v>
      </c>
      <c r="B2710" s="11" t="s">
        <v>4526</v>
      </c>
      <c r="C2710" s="11" t="s">
        <v>4526</v>
      </c>
      <c r="D2710" s="11" t="s">
        <v>87</v>
      </c>
      <c r="E2710" s="11" t="s">
        <v>4527</v>
      </c>
      <c r="F2710" s="11" t="s">
        <v>4552</v>
      </c>
      <c r="G2710" s="11" t="s">
        <v>78</v>
      </c>
      <c r="H2710" s="11" t="s">
        <v>25</v>
      </c>
    </row>
    <row r="2711" customHeight="1" spans="1:8">
      <c r="A2711" s="11">
        <f ca="1">ROWS(【河南省公安厅】:A2711)-1</f>
        <v>107</v>
      </c>
      <c r="B2711" s="11" t="s">
        <v>4526</v>
      </c>
      <c r="C2711" s="11" t="s">
        <v>4526</v>
      </c>
      <c r="D2711" s="11" t="s">
        <v>87</v>
      </c>
      <c r="E2711" s="11" t="s">
        <v>4527</v>
      </c>
      <c r="F2711" s="11" t="s">
        <v>4553</v>
      </c>
      <c r="G2711" s="11" t="s">
        <v>78</v>
      </c>
      <c r="H2711" s="11" t="s">
        <v>25</v>
      </c>
    </row>
    <row r="2712" customHeight="1" spans="1:8">
      <c r="A2712" s="11">
        <f ca="1">ROWS(【河南省公安厅】:A2712)-1</f>
        <v>108</v>
      </c>
      <c r="B2712" s="11" t="s">
        <v>4526</v>
      </c>
      <c r="C2712" s="11" t="s">
        <v>4526</v>
      </c>
      <c r="D2712" s="11" t="s">
        <v>87</v>
      </c>
      <c r="E2712" s="11" t="s">
        <v>4527</v>
      </c>
      <c r="F2712" s="11" t="s">
        <v>4554</v>
      </c>
      <c r="G2712" s="11" t="s">
        <v>78</v>
      </c>
      <c r="H2712" s="11" t="s">
        <v>25</v>
      </c>
    </row>
    <row r="2713" customHeight="1" spans="1:8">
      <c r="A2713" s="11">
        <f ca="1">ROWS(【河南省公安厅】:A2713)-1</f>
        <v>109</v>
      </c>
      <c r="B2713" s="11" t="s">
        <v>4526</v>
      </c>
      <c r="C2713" s="11" t="s">
        <v>4526</v>
      </c>
      <c r="D2713" s="11" t="s">
        <v>87</v>
      </c>
      <c r="E2713" s="11" t="s">
        <v>4527</v>
      </c>
      <c r="F2713" s="11" t="s">
        <v>4555</v>
      </c>
      <c r="G2713" s="11" t="s">
        <v>78</v>
      </c>
      <c r="H2713" s="11" t="s">
        <v>25</v>
      </c>
    </row>
    <row r="2714" customHeight="1" spans="1:8">
      <c r="A2714" s="11">
        <f ca="1">ROWS(【河南省公安厅】:A2714)-1</f>
        <v>110</v>
      </c>
      <c r="B2714" s="11" t="s">
        <v>4538</v>
      </c>
      <c r="C2714" s="11" t="s">
        <v>4538</v>
      </c>
      <c r="D2714" s="11" t="s">
        <v>64</v>
      </c>
      <c r="E2714" s="11" t="s">
        <v>4527</v>
      </c>
      <c r="F2714" s="11" t="s">
        <v>4556</v>
      </c>
      <c r="G2714" s="11" t="s">
        <v>78</v>
      </c>
      <c r="H2714" s="11" t="s">
        <v>25</v>
      </c>
    </row>
    <row r="2715" customHeight="1" spans="1:8">
      <c r="A2715" s="11">
        <f ca="1">ROWS(【河南省公安厅】:A2715)-1</f>
        <v>111</v>
      </c>
      <c r="B2715" s="11" t="s">
        <v>4538</v>
      </c>
      <c r="C2715" s="11" t="s">
        <v>4538</v>
      </c>
      <c r="D2715" s="11" t="s">
        <v>64</v>
      </c>
      <c r="E2715" s="11" t="s">
        <v>4527</v>
      </c>
      <c r="F2715" s="11" t="s">
        <v>4557</v>
      </c>
      <c r="G2715" s="11" t="s">
        <v>78</v>
      </c>
      <c r="H2715" s="11" t="s">
        <v>25</v>
      </c>
    </row>
    <row r="2716" customHeight="1" spans="1:8">
      <c r="A2716" s="11">
        <f ca="1">ROWS(【河南省公安厅】:A2716)-1</f>
        <v>112</v>
      </c>
      <c r="B2716" s="11" t="s">
        <v>4538</v>
      </c>
      <c r="C2716" s="11" t="s">
        <v>4538</v>
      </c>
      <c r="D2716" s="11" t="s">
        <v>64</v>
      </c>
      <c r="E2716" s="11" t="s">
        <v>4527</v>
      </c>
      <c r="F2716" s="11" t="s">
        <v>4558</v>
      </c>
      <c r="G2716" s="11" t="s">
        <v>78</v>
      </c>
      <c r="H2716" s="11" t="s">
        <v>25</v>
      </c>
    </row>
    <row r="2717" customHeight="1" spans="1:8">
      <c r="A2717" s="11">
        <f ca="1">ROWS(【河南省公安厅】:A2717)-1</f>
        <v>113</v>
      </c>
      <c r="B2717" s="11" t="s">
        <v>4538</v>
      </c>
      <c r="C2717" s="11" t="s">
        <v>4538</v>
      </c>
      <c r="D2717" s="11" t="s">
        <v>64</v>
      </c>
      <c r="E2717" s="11" t="s">
        <v>4527</v>
      </c>
      <c r="F2717" s="11" t="s">
        <v>4559</v>
      </c>
      <c r="G2717" s="11" t="s">
        <v>78</v>
      </c>
      <c r="H2717" s="11" t="s">
        <v>25</v>
      </c>
    </row>
    <row r="2718" customHeight="1" spans="1:8">
      <c r="A2718" s="11">
        <f ca="1">ROWS(【河南省公安厅】:A2718)-1</f>
        <v>114</v>
      </c>
      <c r="B2718" s="11" t="s">
        <v>4538</v>
      </c>
      <c r="C2718" s="11" t="s">
        <v>4538</v>
      </c>
      <c r="D2718" s="11" t="s">
        <v>64</v>
      </c>
      <c r="E2718" s="11" t="s">
        <v>4527</v>
      </c>
      <c r="F2718" s="11" t="s">
        <v>4560</v>
      </c>
      <c r="G2718" s="11" t="s">
        <v>78</v>
      </c>
      <c r="H2718" s="11" t="s">
        <v>25</v>
      </c>
    </row>
    <row r="2719" customHeight="1" spans="1:8">
      <c r="A2719" s="11">
        <f ca="1">ROWS(【河南省公安厅】:A2719)-1</f>
        <v>115</v>
      </c>
      <c r="B2719" s="11" t="s">
        <v>4538</v>
      </c>
      <c r="C2719" s="11" t="s">
        <v>4538</v>
      </c>
      <c r="D2719" s="11" t="s">
        <v>64</v>
      </c>
      <c r="E2719" s="11" t="s">
        <v>4527</v>
      </c>
      <c r="F2719" s="11" t="s">
        <v>4561</v>
      </c>
      <c r="G2719" s="11" t="s">
        <v>78</v>
      </c>
      <c r="H2719" s="11" t="s">
        <v>25</v>
      </c>
    </row>
    <row r="2720" customHeight="1" spans="1:8">
      <c r="A2720" s="11">
        <f ca="1">ROWS(【河南省公安厅】:A2720)-1</f>
        <v>116</v>
      </c>
      <c r="B2720" s="11" t="s">
        <v>4538</v>
      </c>
      <c r="C2720" s="11" t="s">
        <v>4538</v>
      </c>
      <c r="D2720" s="11" t="s">
        <v>64</v>
      </c>
      <c r="E2720" s="11" t="s">
        <v>4527</v>
      </c>
      <c r="F2720" s="11" t="s">
        <v>4562</v>
      </c>
      <c r="G2720" s="11" t="s">
        <v>78</v>
      </c>
      <c r="H2720" s="11" t="s">
        <v>25</v>
      </c>
    </row>
    <row r="2721" customHeight="1" spans="1:8">
      <c r="A2721" s="11">
        <f ca="1">ROWS(【河南省公安厅】:A2721)-1</f>
        <v>117</v>
      </c>
      <c r="B2721" s="11" t="s">
        <v>4538</v>
      </c>
      <c r="C2721" s="11" t="s">
        <v>4538</v>
      </c>
      <c r="D2721" s="11" t="s">
        <v>64</v>
      </c>
      <c r="E2721" s="11" t="s">
        <v>4527</v>
      </c>
      <c r="F2721" s="18" t="s">
        <v>4563</v>
      </c>
      <c r="G2721" s="11" t="s">
        <v>78</v>
      </c>
      <c r="H2721" s="11" t="s">
        <v>25</v>
      </c>
    </row>
    <row r="2722" customHeight="1" spans="1:8">
      <c r="A2722" s="11">
        <f ca="1">ROWS(【河南省公安厅】:A2722)-1</f>
        <v>118</v>
      </c>
      <c r="B2722" s="11" t="s">
        <v>4564</v>
      </c>
      <c r="C2722" s="11" t="s">
        <v>4564</v>
      </c>
      <c r="D2722" s="11" t="s">
        <v>87</v>
      </c>
      <c r="E2722" s="11" t="s">
        <v>4527</v>
      </c>
      <c r="F2722" s="11" t="s">
        <v>4565</v>
      </c>
      <c r="G2722" s="11" t="s">
        <v>78</v>
      </c>
      <c r="H2722" s="11" t="s">
        <v>25</v>
      </c>
    </row>
    <row r="2723" customHeight="1" spans="1:8">
      <c r="A2723" s="11">
        <f ca="1">ROWS(【河南省公安厅】:A2723)-1</f>
        <v>119</v>
      </c>
      <c r="B2723" s="11" t="s">
        <v>4564</v>
      </c>
      <c r="C2723" s="11" t="s">
        <v>4564</v>
      </c>
      <c r="D2723" s="11" t="s">
        <v>87</v>
      </c>
      <c r="E2723" s="11" t="s">
        <v>4527</v>
      </c>
      <c r="F2723" s="11" t="s">
        <v>4566</v>
      </c>
      <c r="G2723" s="11" t="s">
        <v>78</v>
      </c>
      <c r="H2723" s="11" t="s">
        <v>25</v>
      </c>
    </row>
    <row r="2724" customHeight="1" spans="1:8">
      <c r="A2724" s="11">
        <f ca="1">ROWS(【河南省公安厅】:A2724)-1</f>
        <v>120</v>
      </c>
      <c r="B2724" s="11" t="s">
        <v>4526</v>
      </c>
      <c r="C2724" s="11" t="s">
        <v>4526</v>
      </c>
      <c r="D2724" s="11" t="s">
        <v>87</v>
      </c>
      <c r="E2724" s="11" t="s">
        <v>4527</v>
      </c>
      <c r="F2724" s="18" t="s">
        <v>4567</v>
      </c>
      <c r="G2724" s="11" t="s">
        <v>78</v>
      </c>
      <c r="H2724" s="11" t="s">
        <v>25</v>
      </c>
    </row>
    <row r="2725" customHeight="1" spans="1:8">
      <c r="A2725" s="11">
        <f ca="1">ROWS(【河南省公安厅】:A2725)-1</f>
        <v>121</v>
      </c>
      <c r="B2725" s="11" t="s">
        <v>4526</v>
      </c>
      <c r="C2725" s="11" t="s">
        <v>4526</v>
      </c>
      <c r="D2725" s="11" t="s">
        <v>87</v>
      </c>
      <c r="E2725" s="11" t="s">
        <v>4527</v>
      </c>
      <c r="F2725" s="18" t="s">
        <v>4568</v>
      </c>
      <c r="G2725" s="11" t="s">
        <v>78</v>
      </c>
      <c r="H2725" s="11" t="s">
        <v>25</v>
      </c>
    </row>
    <row r="2726" customHeight="1" spans="1:8">
      <c r="A2726" s="11">
        <f ca="1">ROWS(【河南省公安厅】:A2726)-1</f>
        <v>122</v>
      </c>
      <c r="B2726" s="11" t="s">
        <v>4526</v>
      </c>
      <c r="C2726" s="11" t="s">
        <v>4526</v>
      </c>
      <c r="D2726" s="11" t="s">
        <v>87</v>
      </c>
      <c r="E2726" s="11" t="s">
        <v>4527</v>
      </c>
      <c r="F2726" s="18" t="s">
        <v>4569</v>
      </c>
      <c r="G2726" s="11" t="s">
        <v>78</v>
      </c>
      <c r="H2726" s="11" t="s">
        <v>25</v>
      </c>
    </row>
    <row r="2727" customHeight="1" spans="1:8">
      <c r="A2727" s="11">
        <f ca="1">ROWS(【河南省公安厅】:A2727)-1</f>
        <v>123</v>
      </c>
      <c r="B2727" s="11" t="s">
        <v>4526</v>
      </c>
      <c r="C2727" s="11" t="s">
        <v>4526</v>
      </c>
      <c r="D2727" s="11" t="s">
        <v>87</v>
      </c>
      <c r="E2727" s="11" t="s">
        <v>4527</v>
      </c>
      <c r="F2727" s="18" t="s">
        <v>4570</v>
      </c>
      <c r="G2727" s="11" t="s">
        <v>78</v>
      </c>
      <c r="H2727" s="11" t="s">
        <v>25</v>
      </c>
    </row>
    <row r="2728" customHeight="1" spans="1:8">
      <c r="A2728" s="11">
        <f ca="1">ROWS(【河南省公安厅】:A2728)-1</f>
        <v>124</v>
      </c>
      <c r="B2728" s="11" t="s">
        <v>4526</v>
      </c>
      <c r="C2728" s="11" t="s">
        <v>4526</v>
      </c>
      <c r="D2728" s="11" t="s">
        <v>87</v>
      </c>
      <c r="E2728" s="11" t="s">
        <v>4527</v>
      </c>
      <c r="F2728" s="18" t="s">
        <v>4571</v>
      </c>
      <c r="G2728" s="11" t="s">
        <v>78</v>
      </c>
      <c r="H2728" s="11" t="s">
        <v>25</v>
      </c>
    </row>
    <row r="2729" customHeight="1" spans="1:8">
      <c r="A2729" s="11">
        <f ca="1">ROWS(【河南省公安厅】:A2729)-1</f>
        <v>125</v>
      </c>
      <c r="B2729" s="11" t="s">
        <v>4526</v>
      </c>
      <c r="C2729" s="11" t="s">
        <v>4526</v>
      </c>
      <c r="D2729" s="11" t="s">
        <v>87</v>
      </c>
      <c r="E2729" s="11" t="s">
        <v>4527</v>
      </c>
      <c r="F2729" s="18" t="s">
        <v>4572</v>
      </c>
      <c r="G2729" s="11" t="s">
        <v>78</v>
      </c>
      <c r="H2729" s="11" t="s">
        <v>25</v>
      </c>
    </row>
    <row r="2730" customHeight="1" spans="1:8">
      <c r="A2730" s="11">
        <f ca="1">ROWS(【河南省公安厅】:A2730)-1</f>
        <v>126</v>
      </c>
      <c r="B2730" s="11" t="s">
        <v>4526</v>
      </c>
      <c r="C2730" s="11" t="s">
        <v>4526</v>
      </c>
      <c r="D2730" s="11" t="s">
        <v>87</v>
      </c>
      <c r="E2730" s="11" t="s">
        <v>4527</v>
      </c>
      <c r="F2730" s="18" t="s">
        <v>4573</v>
      </c>
      <c r="G2730" s="11" t="s">
        <v>78</v>
      </c>
      <c r="H2730" s="11" t="s">
        <v>25</v>
      </c>
    </row>
    <row r="2731" customHeight="1" spans="1:8">
      <c r="A2731" s="11">
        <f ca="1">ROWS(【河南省公安厅】:A2731)-1</f>
        <v>127</v>
      </c>
      <c r="B2731" s="11" t="s">
        <v>4526</v>
      </c>
      <c r="C2731" s="11" t="s">
        <v>4526</v>
      </c>
      <c r="D2731" s="11" t="s">
        <v>87</v>
      </c>
      <c r="E2731" s="11" t="s">
        <v>4527</v>
      </c>
      <c r="F2731" s="11" t="s">
        <v>4574</v>
      </c>
      <c r="G2731" s="11" t="s">
        <v>78</v>
      </c>
      <c r="H2731" s="11" t="s">
        <v>25</v>
      </c>
    </row>
    <row r="2732" customHeight="1" spans="1:8">
      <c r="A2732" s="11">
        <f ca="1">ROWS(【河南省公安厅】:A2732)-1</f>
        <v>128</v>
      </c>
      <c r="B2732" s="11" t="s">
        <v>4526</v>
      </c>
      <c r="C2732" s="11" t="s">
        <v>4526</v>
      </c>
      <c r="D2732" s="11" t="s">
        <v>87</v>
      </c>
      <c r="E2732" s="11" t="s">
        <v>4527</v>
      </c>
      <c r="F2732" s="11" t="s">
        <v>4575</v>
      </c>
      <c r="G2732" s="11" t="s">
        <v>78</v>
      </c>
      <c r="H2732" s="11" t="s">
        <v>25</v>
      </c>
    </row>
    <row r="2733" customHeight="1" spans="1:8">
      <c r="A2733" s="11">
        <f ca="1">ROWS(【河南省公安厅】:A2733)-1</f>
        <v>129</v>
      </c>
      <c r="B2733" s="11" t="s">
        <v>4576</v>
      </c>
      <c r="C2733" s="11" t="s">
        <v>4576</v>
      </c>
      <c r="D2733" s="11" t="s">
        <v>87</v>
      </c>
      <c r="E2733" s="11" t="s">
        <v>4527</v>
      </c>
      <c r="F2733" s="18" t="s">
        <v>4577</v>
      </c>
      <c r="G2733" s="11" t="s">
        <v>78</v>
      </c>
      <c r="H2733" s="11" t="s">
        <v>25</v>
      </c>
    </row>
    <row r="2734" customHeight="1" spans="1:8">
      <c r="A2734" s="11">
        <f ca="1">ROWS(【河南省公安厅】:A2734)-1</f>
        <v>130</v>
      </c>
      <c r="B2734" s="11" t="s">
        <v>4576</v>
      </c>
      <c r="C2734" s="11" t="s">
        <v>4576</v>
      </c>
      <c r="D2734" s="11" t="s">
        <v>87</v>
      </c>
      <c r="E2734" s="11" t="s">
        <v>4527</v>
      </c>
      <c r="F2734" s="18" t="s">
        <v>4578</v>
      </c>
      <c r="G2734" s="11" t="s">
        <v>78</v>
      </c>
      <c r="H2734" s="11" t="s">
        <v>25</v>
      </c>
    </row>
    <row r="2735" customHeight="1" spans="1:8">
      <c r="A2735" s="11">
        <f ca="1">ROWS(【河南省公安厅】:A2735)-1</f>
        <v>131</v>
      </c>
      <c r="B2735" s="11" t="s">
        <v>4579</v>
      </c>
      <c r="C2735" s="11" t="s">
        <v>4579</v>
      </c>
      <c r="D2735" s="11" t="s">
        <v>87</v>
      </c>
      <c r="E2735" s="11" t="s">
        <v>4527</v>
      </c>
      <c r="F2735" s="18" t="s">
        <v>4580</v>
      </c>
      <c r="G2735" s="11" t="s">
        <v>78</v>
      </c>
      <c r="H2735" s="11" t="s">
        <v>25</v>
      </c>
    </row>
    <row r="2736" customHeight="1" spans="1:8">
      <c r="A2736" s="11">
        <f ca="1">ROWS(【河南省公安厅】:A2736)-1</f>
        <v>132</v>
      </c>
      <c r="B2736" s="11" t="s">
        <v>4579</v>
      </c>
      <c r="C2736" s="11" t="s">
        <v>4579</v>
      </c>
      <c r="D2736" s="11" t="s">
        <v>87</v>
      </c>
      <c r="E2736" s="11" t="s">
        <v>4527</v>
      </c>
      <c r="F2736" s="18" t="s">
        <v>4581</v>
      </c>
      <c r="G2736" s="11" t="s">
        <v>78</v>
      </c>
      <c r="H2736" s="11" t="s">
        <v>25</v>
      </c>
    </row>
    <row r="2737" customHeight="1" spans="1:8">
      <c r="A2737" s="11">
        <f ca="1">ROWS(【河南省公安厅】:A2737)-1</f>
        <v>133</v>
      </c>
      <c r="B2737" s="11" t="s">
        <v>4579</v>
      </c>
      <c r="C2737" s="11" t="s">
        <v>4579</v>
      </c>
      <c r="D2737" s="11" t="s">
        <v>87</v>
      </c>
      <c r="E2737" s="11" t="s">
        <v>4527</v>
      </c>
      <c r="F2737" s="18" t="s">
        <v>4582</v>
      </c>
      <c r="G2737" s="11" t="s">
        <v>78</v>
      </c>
      <c r="H2737" s="11" t="s">
        <v>25</v>
      </c>
    </row>
    <row r="2738" customHeight="1" spans="1:8">
      <c r="A2738" s="11">
        <f ca="1">ROWS(【河南省公安厅】:A2738)-1</f>
        <v>134</v>
      </c>
      <c r="B2738" s="11" t="s">
        <v>4579</v>
      </c>
      <c r="C2738" s="11" t="s">
        <v>4579</v>
      </c>
      <c r="D2738" s="11" t="s">
        <v>87</v>
      </c>
      <c r="E2738" s="11" t="s">
        <v>4527</v>
      </c>
      <c r="F2738" s="18" t="s">
        <v>4583</v>
      </c>
      <c r="G2738" s="11" t="s">
        <v>78</v>
      </c>
      <c r="H2738" s="11" t="s">
        <v>25</v>
      </c>
    </row>
    <row r="2739" customHeight="1" spans="1:8">
      <c r="A2739" s="11">
        <f ca="1">ROWS(【河南省公安厅】:A2739)-1</f>
        <v>135</v>
      </c>
      <c r="B2739" s="11" t="s">
        <v>4579</v>
      </c>
      <c r="C2739" s="11" t="s">
        <v>4579</v>
      </c>
      <c r="D2739" s="11" t="s">
        <v>87</v>
      </c>
      <c r="E2739" s="11" t="s">
        <v>4527</v>
      </c>
      <c r="F2739" s="18" t="s">
        <v>4584</v>
      </c>
      <c r="G2739" s="11" t="s">
        <v>78</v>
      </c>
      <c r="H2739" s="11" t="s">
        <v>25</v>
      </c>
    </row>
    <row r="2740" customHeight="1" spans="1:8">
      <c r="A2740" s="11">
        <f ca="1">ROWS(【河南省公安厅】:A2740)-1</f>
        <v>136</v>
      </c>
      <c r="B2740" s="11" t="s">
        <v>4579</v>
      </c>
      <c r="C2740" s="11" t="s">
        <v>4579</v>
      </c>
      <c r="D2740" s="11" t="s">
        <v>87</v>
      </c>
      <c r="E2740" s="11" t="s">
        <v>4527</v>
      </c>
      <c r="F2740" s="18" t="s">
        <v>4585</v>
      </c>
      <c r="G2740" s="11" t="s">
        <v>78</v>
      </c>
      <c r="H2740" s="11" t="s">
        <v>25</v>
      </c>
    </row>
    <row r="2741" customHeight="1" spans="1:8">
      <c r="A2741" s="11">
        <f ca="1">ROWS(【河南省公安厅】:A2741)-1</f>
        <v>137</v>
      </c>
      <c r="B2741" s="11" t="s">
        <v>4579</v>
      </c>
      <c r="C2741" s="11" t="s">
        <v>4579</v>
      </c>
      <c r="D2741" s="11" t="s">
        <v>87</v>
      </c>
      <c r="E2741" s="11" t="s">
        <v>4527</v>
      </c>
      <c r="F2741" s="18" t="s">
        <v>4586</v>
      </c>
      <c r="G2741" s="11" t="s">
        <v>78</v>
      </c>
      <c r="H2741" s="11" t="s">
        <v>25</v>
      </c>
    </row>
    <row r="2742" customHeight="1" spans="1:8">
      <c r="A2742" s="11">
        <f ca="1">ROWS(【河南省公安厅】:A2742)-1</f>
        <v>138</v>
      </c>
      <c r="B2742" s="11" t="s">
        <v>4587</v>
      </c>
      <c r="C2742" s="11" t="s">
        <v>4587</v>
      </c>
      <c r="D2742" s="11" t="s">
        <v>87</v>
      </c>
      <c r="E2742" s="11" t="s">
        <v>4588</v>
      </c>
      <c r="F2742" s="11" t="s">
        <v>4589</v>
      </c>
      <c r="G2742" s="11" t="s">
        <v>78</v>
      </c>
      <c r="H2742" s="11" t="s">
        <v>25</v>
      </c>
    </row>
    <row r="2743" customHeight="1" spans="1:8">
      <c r="A2743" s="11">
        <f ca="1">ROWS(【河南省公安厅】:A2743)-1</f>
        <v>139</v>
      </c>
      <c r="B2743" s="11" t="s">
        <v>4587</v>
      </c>
      <c r="C2743" s="11" t="s">
        <v>4587</v>
      </c>
      <c r="D2743" s="11" t="s">
        <v>87</v>
      </c>
      <c r="E2743" s="11" t="s">
        <v>4588</v>
      </c>
      <c r="F2743" s="11" t="s">
        <v>4590</v>
      </c>
      <c r="G2743" s="11" t="s">
        <v>78</v>
      </c>
      <c r="H2743" s="11" t="s">
        <v>25</v>
      </c>
    </row>
    <row r="2744" customHeight="1" spans="1:8">
      <c r="A2744" s="11">
        <f ca="1">ROWS(【河南省公安厅】:A2744)-1</f>
        <v>140</v>
      </c>
      <c r="B2744" s="11" t="s">
        <v>4587</v>
      </c>
      <c r="C2744" s="11" t="s">
        <v>4587</v>
      </c>
      <c r="D2744" s="11" t="s">
        <v>87</v>
      </c>
      <c r="E2744" s="11" t="s">
        <v>4588</v>
      </c>
      <c r="F2744" s="11" t="s">
        <v>4591</v>
      </c>
      <c r="G2744" s="11" t="s">
        <v>78</v>
      </c>
      <c r="H2744" s="11" t="s">
        <v>25</v>
      </c>
    </row>
    <row r="2745" customHeight="1" spans="1:8">
      <c r="A2745" s="11">
        <f ca="1">ROWS(【河南省公安厅】:A2745)-1</f>
        <v>141</v>
      </c>
      <c r="B2745" s="11" t="s">
        <v>4587</v>
      </c>
      <c r="C2745" s="11" t="s">
        <v>4587</v>
      </c>
      <c r="D2745" s="11" t="s">
        <v>87</v>
      </c>
      <c r="E2745" s="11" t="s">
        <v>4588</v>
      </c>
      <c r="F2745" s="11" t="s">
        <v>4592</v>
      </c>
      <c r="G2745" s="11" t="s">
        <v>78</v>
      </c>
      <c r="H2745" s="11" t="s">
        <v>25</v>
      </c>
    </row>
    <row r="2746" customHeight="1" spans="1:8">
      <c r="A2746" s="11">
        <f ca="1">ROWS(【河南省公安厅】:A2746)-1</f>
        <v>142</v>
      </c>
      <c r="B2746" s="11" t="s">
        <v>4587</v>
      </c>
      <c r="C2746" s="11" t="s">
        <v>4587</v>
      </c>
      <c r="D2746" s="11" t="s">
        <v>87</v>
      </c>
      <c r="E2746" s="11" t="s">
        <v>4588</v>
      </c>
      <c r="F2746" s="11" t="s">
        <v>4593</v>
      </c>
      <c r="G2746" s="11" t="s">
        <v>78</v>
      </c>
      <c r="H2746" s="11" t="s">
        <v>25</v>
      </c>
    </row>
    <row r="2747" customHeight="1" spans="1:8">
      <c r="A2747" s="11">
        <f ca="1">ROWS(【河南省公安厅】:A2747)-1</f>
        <v>143</v>
      </c>
      <c r="B2747" s="11" t="s">
        <v>4587</v>
      </c>
      <c r="C2747" s="11" t="s">
        <v>4587</v>
      </c>
      <c r="D2747" s="11" t="s">
        <v>87</v>
      </c>
      <c r="E2747" s="11" t="s">
        <v>4588</v>
      </c>
      <c r="F2747" s="11" t="s">
        <v>4587</v>
      </c>
      <c r="G2747" s="11" t="s">
        <v>78</v>
      </c>
      <c r="H2747" s="11" t="s">
        <v>25</v>
      </c>
    </row>
    <row r="2748" customHeight="1" spans="1:8">
      <c r="A2748" s="11">
        <f ca="1">ROWS(【河南省公安厅】:A2748)-1</f>
        <v>144</v>
      </c>
      <c r="B2748" s="11" t="s">
        <v>4587</v>
      </c>
      <c r="C2748" s="11" t="s">
        <v>4587</v>
      </c>
      <c r="D2748" s="11" t="s">
        <v>87</v>
      </c>
      <c r="E2748" s="11" t="s">
        <v>4588</v>
      </c>
      <c r="F2748" s="11" t="s">
        <v>4594</v>
      </c>
      <c r="G2748" s="11" t="s">
        <v>78</v>
      </c>
      <c r="H2748" s="11" t="s">
        <v>25</v>
      </c>
    </row>
    <row r="2749" customHeight="1" spans="1:8">
      <c r="A2749" s="11">
        <f ca="1">ROWS(【河南省公安厅】:A2749)-1</f>
        <v>145</v>
      </c>
      <c r="B2749" s="11" t="s">
        <v>4595</v>
      </c>
      <c r="C2749" s="11" t="s">
        <v>4595</v>
      </c>
      <c r="D2749" s="18" t="s">
        <v>87</v>
      </c>
      <c r="E2749" s="11" t="s">
        <v>4527</v>
      </c>
      <c r="F2749" s="18" t="s">
        <v>4596</v>
      </c>
      <c r="G2749" s="11" t="s">
        <v>78</v>
      </c>
      <c r="H2749" s="11" t="s">
        <v>25</v>
      </c>
    </row>
    <row r="2750" customHeight="1" spans="1:8">
      <c r="A2750" s="11">
        <f ca="1">ROWS(【河南省公安厅】:A2750)-1</f>
        <v>146</v>
      </c>
      <c r="B2750" s="11" t="s">
        <v>4595</v>
      </c>
      <c r="C2750" s="11" t="s">
        <v>4595</v>
      </c>
      <c r="D2750" s="18" t="s">
        <v>87</v>
      </c>
      <c r="E2750" s="11" t="s">
        <v>4527</v>
      </c>
      <c r="F2750" s="18" t="s">
        <v>4597</v>
      </c>
      <c r="G2750" s="11" t="s">
        <v>78</v>
      </c>
      <c r="H2750" s="11" t="s">
        <v>25</v>
      </c>
    </row>
    <row r="2751" customHeight="1" spans="1:8">
      <c r="A2751" s="11">
        <f ca="1">ROWS(【河南省公安厅】:A2751)-1</f>
        <v>147</v>
      </c>
      <c r="B2751" s="11" t="s">
        <v>4595</v>
      </c>
      <c r="C2751" s="11" t="s">
        <v>4595</v>
      </c>
      <c r="D2751" s="18" t="s">
        <v>87</v>
      </c>
      <c r="E2751" s="11" t="s">
        <v>4527</v>
      </c>
      <c r="F2751" s="18" t="s">
        <v>4598</v>
      </c>
      <c r="G2751" s="11" t="s">
        <v>78</v>
      </c>
      <c r="H2751" s="11" t="s">
        <v>25</v>
      </c>
    </row>
    <row r="2752" customHeight="1" spans="1:8">
      <c r="A2752" s="11">
        <f ca="1">ROWS(【河南省公安厅】:A2752)-1</f>
        <v>148</v>
      </c>
      <c r="B2752" s="11" t="s">
        <v>4595</v>
      </c>
      <c r="C2752" s="11" t="s">
        <v>4595</v>
      </c>
      <c r="D2752" s="18" t="s">
        <v>87</v>
      </c>
      <c r="E2752" s="11" t="s">
        <v>4527</v>
      </c>
      <c r="F2752" s="18" t="s">
        <v>4599</v>
      </c>
      <c r="G2752" s="11" t="s">
        <v>78</v>
      </c>
      <c r="H2752" s="11" t="s">
        <v>25</v>
      </c>
    </row>
    <row r="2753" customHeight="1" spans="1:8">
      <c r="A2753" s="11">
        <f ca="1">ROWS(【河南省公安厅】:A2753)-1</f>
        <v>149</v>
      </c>
      <c r="B2753" s="11" t="s">
        <v>4595</v>
      </c>
      <c r="C2753" s="11" t="s">
        <v>4595</v>
      </c>
      <c r="D2753" s="18" t="s">
        <v>87</v>
      </c>
      <c r="E2753" s="11" t="s">
        <v>4527</v>
      </c>
      <c r="F2753" s="18" t="s">
        <v>4600</v>
      </c>
      <c r="G2753" s="11" t="s">
        <v>78</v>
      </c>
      <c r="H2753" s="11" t="s">
        <v>25</v>
      </c>
    </row>
    <row r="2754" customHeight="1" spans="1:8">
      <c r="A2754" s="11">
        <f ca="1">ROWS(【河南省公安厅】:A2754)-1</f>
        <v>150</v>
      </c>
      <c r="B2754" s="11" t="s">
        <v>4595</v>
      </c>
      <c r="C2754" s="11" t="s">
        <v>4595</v>
      </c>
      <c r="D2754" s="18" t="s">
        <v>87</v>
      </c>
      <c r="E2754" s="11" t="s">
        <v>4527</v>
      </c>
      <c r="F2754" s="18" t="s">
        <v>4601</v>
      </c>
      <c r="G2754" s="11" t="s">
        <v>78</v>
      </c>
      <c r="H2754" s="11" t="s">
        <v>25</v>
      </c>
    </row>
    <row r="2755" customHeight="1" spans="1:8">
      <c r="A2755" s="11">
        <f ca="1">ROWS(【河南省公安厅】:A2755)-1</f>
        <v>151</v>
      </c>
      <c r="B2755" s="11" t="s">
        <v>4595</v>
      </c>
      <c r="C2755" s="11" t="s">
        <v>4595</v>
      </c>
      <c r="D2755" s="18" t="s">
        <v>87</v>
      </c>
      <c r="E2755" s="11" t="s">
        <v>4527</v>
      </c>
      <c r="F2755" s="18" t="s">
        <v>4602</v>
      </c>
      <c r="G2755" s="11" t="s">
        <v>78</v>
      </c>
      <c r="H2755" s="11" t="s">
        <v>25</v>
      </c>
    </row>
    <row r="2756" customHeight="1" spans="1:8">
      <c r="A2756" s="11">
        <f ca="1">ROWS(【河南省公安厅】:A2756)-1</f>
        <v>152</v>
      </c>
      <c r="B2756" s="11" t="s">
        <v>4595</v>
      </c>
      <c r="C2756" s="11" t="s">
        <v>4595</v>
      </c>
      <c r="D2756" s="18" t="s">
        <v>87</v>
      </c>
      <c r="E2756" s="11" t="s">
        <v>4527</v>
      </c>
      <c r="F2756" s="18" t="s">
        <v>4603</v>
      </c>
      <c r="G2756" s="11" t="s">
        <v>78</v>
      </c>
      <c r="H2756" s="11" t="s">
        <v>25</v>
      </c>
    </row>
    <row r="2757" customHeight="1" spans="1:8">
      <c r="A2757" s="11">
        <f ca="1">ROWS(【河南省公安厅】:A2757)-1</f>
        <v>153</v>
      </c>
      <c r="B2757" s="11" t="s">
        <v>4604</v>
      </c>
      <c r="C2757" s="11" t="s">
        <v>4604</v>
      </c>
      <c r="D2757" s="18" t="s">
        <v>87</v>
      </c>
      <c r="E2757" s="11" t="s">
        <v>4527</v>
      </c>
      <c r="F2757" s="18" t="s">
        <v>4605</v>
      </c>
      <c r="G2757" s="11" t="s">
        <v>78</v>
      </c>
      <c r="H2757" s="11" t="s">
        <v>25</v>
      </c>
    </row>
    <row r="2758" customHeight="1" spans="1:8">
      <c r="A2758" s="11">
        <f ca="1">ROWS(【河南省公安厅】:A2758)-1</f>
        <v>154</v>
      </c>
      <c r="B2758" s="11" t="s">
        <v>4604</v>
      </c>
      <c r="C2758" s="11" t="s">
        <v>4604</v>
      </c>
      <c r="D2758" s="18" t="s">
        <v>87</v>
      </c>
      <c r="E2758" s="11" t="s">
        <v>4527</v>
      </c>
      <c r="F2758" s="18" t="s">
        <v>4606</v>
      </c>
      <c r="G2758" s="11" t="s">
        <v>78</v>
      </c>
      <c r="H2758" s="11" t="s">
        <v>25</v>
      </c>
    </row>
    <row r="2759" customHeight="1" spans="1:8">
      <c r="A2759" s="11">
        <f ca="1">ROWS(【河南省公安厅】:A2759)-1</f>
        <v>155</v>
      </c>
      <c r="B2759" s="11" t="s">
        <v>4604</v>
      </c>
      <c r="C2759" s="11" t="s">
        <v>4604</v>
      </c>
      <c r="D2759" s="18" t="s">
        <v>87</v>
      </c>
      <c r="E2759" s="11" t="s">
        <v>4527</v>
      </c>
      <c r="F2759" s="18" t="s">
        <v>4607</v>
      </c>
      <c r="G2759" s="11" t="s">
        <v>78</v>
      </c>
      <c r="H2759" s="11" t="s">
        <v>25</v>
      </c>
    </row>
    <row r="2760" customHeight="1" spans="1:8">
      <c r="A2760" s="11">
        <f ca="1">ROWS(【河南省公安厅】:A2760)-1</f>
        <v>156</v>
      </c>
      <c r="B2760" s="11" t="s">
        <v>4604</v>
      </c>
      <c r="C2760" s="11" t="s">
        <v>4604</v>
      </c>
      <c r="D2760" s="18" t="s">
        <v>87</v>
      </c>
      <c r="E2760" s="11" t="s">
        <v>4527</v>
      </c>
      <c r="F2760" s="18" t="s">
        <v>4608</v>
      </c>
      <c r="G2760" s="11" t="s">
        <v>78</v>
      </c>
      <c r="H2760" s="11" t="s">
        <v>25</v>
      </c>
    </row>
    <row r="2761" customHeight="1" spans="1:8">
      <c r="A2761" s="11">
        <f ca="1">ROWS(【河南省公安厅】:A2761)-1</f>
        <v>157</v>
      </c>
      <c r="B2761" s="11" t="s">
        <v>4604</v>
      </c>
      <c r="C2761" s="11" t="s">
        <v>4604</v>
      </c>
      <c r="D2761" s="18" t="s">
        <v>87</v>
      </c>
      <c r="E2761" s="11" t="s">
        <v>4527</v>
      </c>
      <c r="F2761" s="18" t="s">
        <v>4609</v>
      </c>
      <c r="G2761" s="11" t="s">
        <v>78</v>
      </c>
      <c r="H2761" s="11" t="s">
        <v>25</v>
      </c>
    </row>
    <row r="2762" customHeight="1" spans="1:8">
      <c r="A2762" s="11">
        <f ca="1">ROWS(【河南省公安厅】:A2762)-1</f>
        <v>158</v>
      </c>
      <c r="B2762" s="11" t="s">
        <v>4604</v>
      </c>
      <c r="C2762" s="11" t="s">
        <v>4604</v>
      </c>
      <c r="D2762" s="18" t="s">
        <v>87</v>
      </c>
      <c r="E2762" s="11" t="s">
        <v>4527</v>
      </c>
      <c r="F2762" s="18" t="s">
        <v>4610</v>
      </c>
      <c r="G2762" s="11" t="s">
        <v>78</v>
      </c>
      <c r="H2762" s="11" t="s">
        <v>25</v>
      </c>
    </row>
    <row r="2763" customHeight="1" spans="1:8">
      <c r="A2763" s="11">
        <f ca="1">ROWS(【河南省公安厅】:A2763)-1</f>
        <v>159</v>
      </c>
      <c r="B2763" s="11" t="s">
        <v>4604</v>
      </c>
      <c r="C2763" s="11" t="s">
        <v>4604</v>
      </c>
      <c r="D2763" s="18" t="s">
        <v>87</v>
      </c>
      <c r="E2763" s="11" t="s">
        <v>4527</v>
      </c>
      <c r="F2763" s="18" t="s">
        <v>4611</v>
      </c>
      <c r="G2763" s="11" t="s">
        <v>78</v>
      </c>
      <c r="H2763" s="11" t="s">
        <v>25</v>
      </c>
    </row>
    <row r="2764" customHeight="1" spans="1:8">
      <c r="A2764" s="11">
        <f ca="1">ROWS(【河南省公安厅】:A2764)-1</f>
        <v>160</v>
      </c>
      <c r="B2764" s="11" t="s">
        <v>4604</v>
      </c>
      <c r="C2764" s="11" t="s">
        <v>4604</v>
      </c>
      <c r="D2764" s="18" t="s">
        <v>87</v>
      </c>
      <c r="E2764" s="11" t="s">
        <v>4527</v>
      </c>
      <c r="F2764" s="18" t="s">
        <v>4612</v>
      </c>
      <c r="G2764" s="11" t="s">
        <v>78</v>
      </c>
      <c r="H2764" s="11" t="s">
        <v>25</v>
      </c>
    </row>
    <row r="2765" customHeight="1" spans="1:8">
      <c r="A2765" s="11">
        <f ca="1">ROWS(【河南省公安厅】:A2765)-1</f>
        <v>161</v>
      </c>
      <c r="B2765" s="11" t="s">
        <v>4613</v>
      </c>
      <c r="C2765" s="11" t="s">
        <v>4613</v>
      </c>
      <c r="D2765" s="11" t="s">
        <v>64</v>
      </c>
      <c r="E2765" s="11" t="s">
        <v>4614</v>
      </c>
      <c r="F2765" s="11" t="s">
        <v>4613</v>
      </c>
      <c r="G2765" s="11" t="s">
        <v>78</v>
      </c>
      <c r="H2765" s="11" t="s">
        <v>25</v>
      </c>
    </row>
    <row r="2766" customHeight="1" spans="1:8">
      <c r="A2766" s="11">
        <f ca="1">ROWS(【河南省公安厅】:A2766)-1</f>
        <v>162</v>
      </c>
      <c r="B2766" s="11" t="s">
        <v>4526</v>
      </c>
      <c r="C2766" s="11" t="s">
        <v>4526</v>
      </c>
      <c r="D2766" s="18" t="s">
        <v>87</v>
      </c>
      <c r="E2766" s="11" t="s">
        <v>4527</v>
      </c>
      <c r="F2766" s="18" t="s">
        <v>4615</v>
      </c>
      <c r="G2766" s="11" t="s">
        <v>78</v>
      </c>
      <c r="H2766" s="11" t="s">
        <v>25</v>
      </c>
    </row>
    <row r="2767" customHeight="1" spans="1:8">
      <c r="A2767" s="11">
        <f ca="1">ROWS(【河南省公安厅】:A2767)-1</f>
        <v>163</v>
      </c>
      <c r="B2767" s="11" t="s">
        <v>4526</v>
      </c>
      <c r="C2767" s="11" t="s">
        <v>4526</v>
      </c>
      <c r="D2767" s="18" t="s">
        <v>87</v>
      </c>
      <c r="E2767" s="11" t="s">
        <v>4527</v>
      </c>
      <c r="F2767" s="18" t="s">
        <v>4616</v>
      </c>
      <c r="G2767" s="11" t="s">
        <v>78</v>
      </c>
      <c r="H2767" s="11" t="s">
        <v>25</v>
      </c>
    </row>
    <row r="2768" customHeight="1" spans="1:8">
      <c r="A2768" s="11">
        <f ca="1">ROWS(【河南省公安厅】:A2768)-1</f>
        <v>164</v>
      </c>
      <c r="B2768" s="11" t="s">
        <v>4526</v>
      </c>
      <c r="C2768" s="11" t="s">
        <v>4526</v>
      </c>
      <c r="D2768" s="11" t="s">
        <v>87</v>
      </c>
      <c r="E2768" s="11" t="s">
        <v>4527</v>
      </c>
      <c r="F2768" s="18" t="s">
        <v>4617</v>
      </c>
      <c r="G2768" s="11" t="s">
        <v>78</v>
      </c>
      <c r="H2768" s="11" t="s">
        <v>25</v>
      </c>
    </row>
    <row r="2769" hidden="1" customHeight="1" spans="1:8">
      <c r="A2769" s="11">
        <f ca="1">ROWS(【河南省公安厅】:A2769)-1</f>
        <v>165</v>
      </c>
      <c r="B2769" s="11" t="s">
        <v>4618</v>
      </c>
      <c r="C2769" s="11" t="s">
        <v>4618</v>
      </c>
      <c r="D2769" s="11" t="s">
        <v>64</v>
      </c>
      <c r="E2769" s="11" t="s">
        <v>4619</v>
      </c>
      <c r="F2769" s="11" t="s">
        <v>4620</v>
      </c>
      <c r="G2769" s="11" t="s">
        <v>2447</v>
      </c>
      <c r="H2769" s="11" t="s">
        <v>25</v>
      </c>
    </row>
    <row r="2770" hidden="1" customHeight="1" spans="1:8">
      <c r="A2770" s="11">
        <f ca="1">ROWS(【河南省公安厅】:A2770)-1</f>
        <v>166</v>
      </c>
      <c r="B2770" s="11" t="s">
        <v>4618</v>
      </c>
      <c r="C2770" s="11" t="s">
        <v>4618</v>
      </c>
      <c r="D2770" s="11" t="s">
        <v>64</v>
      </c>
      <c r="E2770" s="11" t="s">
        <v>4619</v>
      </c>
      <c r="F2770" s="11" t="s">
        <v>4621</v>
      </c>
      <c r="G2770" s="11" t="s">
        <v>2447</v>
      </c>
      <c r="H2770" s="11" t="s">
        <v>25</v>
      </c>
    </row>
    <row r="2771" hidden="1" customHeight="1" spans="1:8">
      <c r="A2771" s="11">
        <f ca="1">ROWS(【河南省公安厅】:A2771)-1</f>
        <v>167</v>
      </c>
      <c r="B2771" s="11" t="s">
        <v>4618</v>
      </c>
      <c r="C2771" s="11" t="s">
        <v>4618</v>
      </c>
      <c r="D2771" s="11" t="s">
        <v>64</v>
      </c>
      <c r="E2771" s="11" t="s">
        <v>4619</v>
      </c>
      <c r="F2771" s="11" t="s">
        <v>4622</v>
      </c>
      <c r="G2771" s="11" t="s">
        <v>2447</v>
      </c>
      <c r="H2771" s="11" t="s">
        <v>25</v>
      </c>
    </row>
    <row r="2772" hidden="1" customHeight="1" spans="1:8">
      <c r="A2772" s="11">
        <f ca="1">ROWS(【河南省公安厅】:A2772)-1</f>
        <v>168</v>
      </c>
      <c r="B2772" s="11" t="s">
        <v>4618</v>
      </c>
      <c r="C2772" s="11" t="s">
        <v>4618</v>
      </c>
      <c r="D2772" s="11" t="s">
        <v>64</v>
      </c>
      <c r="E2772" s="11" t="s">
        <v>4619</v>
      </c>
      <c r="F2772" s="11" t="s">
        <v>4623</v>
      </c>
      <c r="G2772" s="11" t="s">
        <v>2447</v>
      </c>
      <c r="H2772" s="11" t="s">
        <v>25</v>
      </c>
    </row>
    <row r="2773" hidden="1" customHeight="1" spans="1:8">
      <c r="A2773" s="11">
        <f ca="1">ROWS(【河南省公安厅】:A2773)-1</f>
        <v>169</v>
      </c>
      <c r="B2773" s="11" t="s">
        <v>4618</v>
      </c>
      <c r="C2773" s="11" t="s">
        <v>4618</v>
      </c>
      <c r="D2773" s="11" t="s">
        <v>64</v>
      </c>
      <c r="E2773" s="11" t="s">
        <v>4619</v>
      </c>
      <c r="F2773" s="11" t="s">
        <v>4624</v>
      </c>
      <c r="G2773" s="11" t="s">
        <v>2447</v>
      </c>
      <c r="H2773" s="11" t="s">
        <v>25</v>
      </c>
    </row>
    <row r="2774" hidden="1" customHeight="1" spans="1:8">
      <c r="A2774" s="11">
        <f ca="1">ROWS(【河南省公安厅】:A2774)-1</f>
        <v>170</v>
      </c>
      <c r="B2774" s="11" t="s">
        <v>4618</v>
      </c>
      <c r="C2774" s="11" t="s">
        <v>4618</v>
      </c>
      <c r="D2774" s="11" t="s">
        <v>64</v>
      </c>
      <c r="E2774" s="11" t="s">
        <v>4619</v>
      </c>
      <c r="F2774" s="11" t="s">
        <v>4625</v>
      </c>
      <c r="G2774" s="11" t="s">
        <v>2447</v>
      </c>
      <c r="H2774" s="11" t="s">
        <v>25</v>
      </c>
    </row>
    <row r="2775" hidden="1" customHeight="1" spans="1:8">
      <c r="A2775" s="11">
        <f ca="1">ROWS(【河南省公安厅】:A2775)-1</f>
        <v>171</v>
      </c>
      <c r="B2775" s="11" t="s">
        <v>4618</v>
      </c>
      <c r="C2775" s="11" t="s">
        <v>4618</v>
      </c>
      <c r="D2775" s="11" t="s">
        <v>64</v>
      </c>
      <c r="E2775" s="11" t="s">
        <v>4619</v>
      </c>
      <c r="F2775" s="11" t="s">
        <v>4626</v>
      </c>
      <c r="G2775" s="11" t="s">
        <v>2447</v>
      </c>
      <c r="H2775" s="11" t="s">
        <v>25</v>
      </c>
    </row>
    <row r="2776" hidden="1" customHeight="1" spans="1:8">
      <c r="A2776" s="11">
        <f ca="1">ROWS(【河南省公安厅】:A2776)-1</f>
        <v>172</v>
      </c>
      <c r="B2776" s="11" t="s">
        <v>4618</v>
      </c>
      <c r="C2776" s="11" t="s">
        <v>4618</v>
      </c>
      <c r="D2776" s="11" t="s">
        <v>64</v>
      </c>
      <c r="E2776" s="11" t="s">
        <v>4619</v>
      </c>
      <c r="F2776" s="11" t="s">
        <v>4627</v>
      </c>
      <c r="G2776" s="11" t="s">
        <v>2447</v>
      </c>
      <c r="H2776" s="11" t="s">
        <v>25</v>
      </c>
    </row>
    <row r="2777" hidden="1" customHeight="1" spans="1:8">
      <c r="A2777" s="11">
        <f ca="1">ROWS(【河南省公安厅】:A2777)-1</f>
        <v>173</v>
      </c>
      <c r="B2777" s="11" t="s">
        <v>4618</v>
      </c>
      <c r="C2777" s="11" t="s">
        <v>4618</v>
      </c>
      <c r="D2777" s="11" t="s">
        <v>64</v>
      </c>
      <c r="E2777" s="11" t="s">
        <v>4619</v>
      </c>
      <c r="F2777" s="11" t="s">
        <v>4628</v>
      </c>
      <c r="G2777" s="11" t="s">
        <v>2447</v>
      </c>
      <c r="H2777" s="11" t="s">
        <v>25</v>
      </c>
    </row>
    <row r="2778" hidden="1" customHeight="1" spans="1:8">
      <c r="A2778" s="11">
        <f ca="1">ROWS(【河南省公安厅】:A2778)-1</f>
        <v>174</v>
      </c>
      <c r="B2778" s="11" t="s">
        <v>4618</v>
      </c>
      <c r="C2778" s="11" t="s">
        <v>4618</v>
      </c>
      <c r="D2778" s="11" t="s">
        <v>64</v>
      </c>
      <c r="E2778" s="11" t="s">
        <v>4619</v>
      </c>
      <c r="F2778" s="11" t="s">
        <v>4629</v>
      </c>
      <c r="G2778" s="11" t="s">
        <v>2447</v>
      </c>
      <c r="H2778" s="11" t="s">
        <v>25</v>
      </c>
    </row>
    <row r="2779" hidden="1" customHeight="1" spans="1:8">
      <c r="A2779" s="11">
        <f ca="1">ROWS(【河南省公安厅】:A2779)-1</f>
        <v>175</v>
      </c>
      <c r="B2779" s="11" t="s">
        <v>4618</v>
      </c>
      <c r="C2779" s="11" t="s">
        <v>4618</v>
      </c>
      <c r="D2779" s="11" t="s">
        <v>64</v>
      </c>
      <c r="E2779" s="11" t="s">
        <v>4619</v>
      </c>
      <c r="F2779" s="11" t="s">
        <v>4630</v>
      </c>
      <c r="G2779" s="11" t="s">
        <v>2447</v>
      </c>
      <c r="H2779" s="11" t="s">
        <v>25</v>
      </c>
    </row>
    <row r="2780" hidden="1" customHeight="1" spans="1:8">
      <c r="A2780" s="11">
        <f ca="1">ROWS(【河南省公安厅】:A2780)-1</f>
        <v>176</v>
      </c>
      <c r="B2780" s="11" t="s">
        <v>4618</v>
      </c>
      <c r="C2780" s="11" t="s">
        <v>4618</v>
      </c>
      <c r="D2780" s="11" t="s">
        <v>64</v>
      </c>
      <c r="E2780" s="11" t="s">
        <v>4619</v>
      </c>
      <c r="F2780" s="11" t="s">
        <v>4631</v>
      </c>
      <c r="G2780" s="11" t="s">
        <v>2447</v>
      </c>
      <c r="H2780" s="11" t="s">
        <v>25</v>
      </c>
    </row>
    <row r="2781" hidden="1" customHeight="1" spans="1:8">
      <c r="A2781" s="11">
        <f ca="1">ROWS(【河南省公安厅】:A2781)-1</f>
        <v>177</v>
      </c>
      <c r="B2781" s="11" t="s">
        <v>4618</v>
      </c>
      <c r="C2781" s="11" t="s">
        <v>4618</v>
      </c>
      <c r="D2781" s="11" t="s">
        <v>64</v>
      </c>
      <c r="E2781" s="11" t="s">
        <v>4619</v>
      </c>
      <c r="F2781" s="11" t="s">
        <v>4632</v>
      </c>
      <c r="G2781" s="11" t="s">
        <v>2447</v>
      </c>
      <c r="H2781" s="11" t="s">
        <v>25</v>
      </c>
    </row>
    <row r="2782" hidden="1" customHeight="1" spans="1:8">
      <c r="A2782" s="11">
        <f ca="1">ROWS(【河南省公安厅】:A2782)-1</f>
        <v>178</v>
      </c>
      <c r="B2782" s="11" t="s">
        <v>4618</v>
      </c>
      <c r="C2782" s="11" t="s">
        <v>4618</v>
      </c>
      <c r="D2782" s="11" t="s">
        <v>64</v>
      </c>
      <c r="E2782" s="11" t="s">
        <v>4619</v>
      </c>
      <c r="F2782" s="11" t="s">
        <v>4633</v>
      </c>
      <c r="G2782" s="11" t="s">
        <v>2447</v>
      </c>
      <c r="H2782" s="11" t="s">
        <v>25</v>
      </c>
    </row>
    <row r="2783" hidden="1" customHeight="1" spans="1:8">
      <c r="A2783" s="11">
        <f ca="1">ROWS(【河南省公安厅】:A2783)-1</f>
        <v>179</v>
      </c>
      <c r="B2783" s="11" t="s">
        <v>4618</v>
      </c>
      <c r="C2783" s="11" t="s">
        <v>4618</v>
      </c>
      <c r="D2783" s="11" t="s">
        <v>64</v>
      </c>
      <c r="E2783" s="11" t="s">
        <v>4619</v>
      </c>
      <c r="F2783" s="11" t="s">
        <v>4634</v>
      </c>
      <c r="G2783" s="11" t="s">
        <v>2447</v>
      </c>
      <c r="H2783" s="11" t="s">
        <v>25</v>
      </c>
    </row>
    <row r="2784" hidden="1" customHeight="1" spans="1:8">
      <c r="A2784" s="11">
        <f ca="1">ROWS(【河南省公安厅】:A2784)-1</f>
        <v>180</v>
      </c>
      <c r="B2784" s="11" t="s">
        <v>4618</v>
      </c>
      <c r="C2784" s="11" t="s">
        <v>4618</v>
      </c>
      <c r="D2784" s="11" t="s">
        <v>64</v>
      </c>
      <c r="E2784" s="11" t="s">
        <v>4619</v>
      </c>
      <c r="F2784" s="11" t="s">
        <v>4635</v>
      </c>
      <c r="G2784" s="11" t="s">
        <v>2447</v>
      </c>
      <c r="H2784" s="11" t="s">
        <v>25</v>
      </c>
    </row>
    <row r="2785" hidden="1" customHeight="1" spans="1:8">
      <c r="A2785" s="11">
        <f ca="1">ROWS(【河南省公安厅】:A2785)-1</f>
        <v>181</v>
      </c>
      <c r="B2785" s="11" t="s">
        <v>4618</v>
      </c>
      <c r="C2785" s="11" t="s">
        <v>4618</v>
      </c>
      <c r="D2785" s="11" t="s">
        <v>64</v>
      </c>
      <c r="E2785" s="11" t="s">
        <v>4619</v>
      </c>
      <c r="F2785" s="11" t="s">
        <v>4636</v>
      </c>
      <c r="G2785" s="11" t="s">
        <v>2447</v>
      </c>
      <c r="H2785" s="11" t="s">
        <v>25</v>
      </c>
    </row>
    <row r="2786" hidden="1" customHeight="1" spans="1:8">
      <c r="A2786" s="11">
        <f ca="1">ROWS(【河南省公安厅】:A2786)-1</f>
        <v>182</v>
      </c>
      <c r="B2786" s="11" t="s">
        <v>4618</v>
      </c>
      <c r="C2786" s="11" t="s">
        <v>4618</v>
      </c>
      <c r="D2786" s="11" t="s">
        <v>64</v>
      </c>
      <c r="E2786" s="11" t="s">
        <v>4619</v>
      </c>
      <c r="F2786" s="11" t="s">
        <v>4637</v>
      </c>
      <c r="G2786" s="11" t="s">
        <v>2447</v>
      </c>
      <c r="H2786" s="11" t="s">
        <v>25</v>
      </c>
    </row>
    <row r="2787" hidden="1" customHeight="1" spans="1:8">
      <c r="A2787" s="11">
        <f ca="1">ROWS(【河南省公安厅】:A2787)-1</f>
        <v>183</v>
      </c>
      <c r="B2787" s="11" t="s">
        <v>4618</v>
      </c>
      <c r="C2787" s="11" t="s">
        <v>4618</v>
      </c>
      <c r="D2787" s="11" t="s">
        <v>64</v>
      </c>
      <c r="E2787" s="11" t="s">
        <v>4619</v>
      </c>
      <c r="F2787" s="11" t="s">
        <v>4638</v>
      </c>
      <c r="G2787" s="11" t="s">
        <v>2447</v>
      </c>
      <c r="H2787" s="11" t="s">
        <v>25</v>
      </c>
    </row>
    <row r="2788" hidden="1" customHeight="1" spans="1:8">
      <c r="A2788" s="11">
        <f ca="1">ROWS(【河南省公安厅】:A2788)-1</f>
        <v>184</v>
      </c>
      <c r="B2788" s="11" t="s">
        <v>4639</v>
      </c>
      <c r="C2788" s="11" t="s">
        <v>4639</v>
      </c>
      <c r="D2788" s="11" t="s">
        <v>64</v>
      </c>
      <c r="E2788" s="11" t="s">
        <v>4640</v>
      </c>
      <c r="F2788" s="11" t="s">
        <v>4641</v>
      </c>
      <c r="G2788" s="11" t="s">
        <v>2447</v>
      </c>
      <c r="H2788" s="11" t="s">
        <v>25</v>
      </c>
    </row>
    <row r="2789" hidden="1" customHeight="1" spans="1:8">
      <c r="A2789" s="11">
        <f ca="1">ROWS(【河南省公安厅】:A2789)-1</f>
        <v>185</v>
      </c>
      <c r="B2789" s="11" t="s">
        <v>4639</v>
      </c>
      <c r="C2789" s="11" t="s">
        <v>4639</v>
      </c>
      <c r="D2789" s="11" t="s">
        <v>64</v>
      </c>
      <c r="E2789" s="11" t="s">
        <v>4640</v>
      </c>
      <c r="F2789" s="11" t="s">
        <v>4642</v>
      </c>
      <c r="G2789" s="11" t="s">
        <v>2447</v>
      </c>
      <c r="H2789" s="11" t="s">
        <v>25</v>
      </c>
    </row>
    <row r="2790" hidden="1" customHeight="1" spans="1:8">
      <c r="A2790" s="11">
        <f ca="1">ROWS(【河南省公安厅】:A2790)-1</f>
        <v>186</v>
      </c>
      <c r="B2790" s="11" t="s">
        <v>4639</v>
      </c>
      <c r="C2790" s="11" t="s">
        <v>4639</v>
      </c>
      <c r="D2790" s="11" t="s">
        <v>64</v>
      </c>
      <c r="E2790" s="11" t="s">
        <v>4640</v>
      </c>
      <c r="F2790" s="11" t="s">
        <v>4643</v>
      </c>
      <c r="G2790" s="11" t="s">
        <v>2447</v>
      </c>
      <c r="H2790" s="11" t="s">
        <v>25</v>
      </c>
    </row>
    <row r="2791" hidden="1" customHeight="1" spans="1:8">
      <c r="A2791" s="11">
        <f ca="1">ROWS(【河南省公安厅】:A2791)-1</f>
        <v>187</v>
      </c>
      <c r="B2791" s="11" t="s">
        <v>4639</v>
      </c>
      <c r="C2791" s="11" t="s">
        <v>4639</v>
      </c>
      <c r="D2791" s="11" t="s">
        <v>64</v>
      </c>
      <c r="E2791" s="11" t="s">
        <v>4640</v>
      </c>
      <c r="F2791" s="11" t="s">
        <v>4644</v>
      </c>
      <c r="G2791" s="11" t="s">
        <v>2447</v>
      </c>
      <c r="H2791" s="11" t="s">
        <v>25</v>
      </c>
    </row>
    <row r="2792" customHeight="1" spans="1:8">
      <c r="A2792" s="11">
        <f ca="1">ROWS(【河南省公安厅】:A2792)-1</f>
        <v>188</v>
      </c>
      <c r="B2792" s="11" t="s">
        <v>4645</v>
      </c>
      <c r="C2792" s="11" t="s">
        <v>4645</v>
      </c>
      <c r="D2792" s="11" t="s">
        <v>64</v>
      </c>
      <c r="E2792" s="11" t="s">
        <v>4646</v>
      </c>
      <c r="F2792" s="11" t="s">
        <v>4645</v>
      </c>
      <c r="G2792" s="11" t="s">
        <v>126</v>
      </c>
      <c r="H2792" s="11" t="s">
        <v>25</v>
      </c>
    </row>
    <row r="2793" customHeight="1" spans="1:8">
      <c r="A2793" s="11">
        <f ca="1">ROWS(【河南省公安厅】:A2793)-1</f>
        <v>189</v>
      </c>
      <c r="B2793" s="11" t="s">
        <v>4645</v>
      </c>
      <c r="C2793" s="11" t="s">
        <v>4645</v>
      </c>
      <c r="D2793" s="11" t="s">
        <v>64</v>
      </c>
      <c r="E2793" s="11" t="s">
        <v>4646</v>
      </c>
      <c r="F2793" s="11" t="s">
        <v>4647</v>
      </c>
      <c r="G2793" s="11" t="s">
        <v>126</v>
      </c>
      <c r="H2793" s="11" t="s">
        <v>25</v>
      </c>
    </row>
    <row r="2794" customHeight="1" spans="1:8">
      <c r="A2794" s="11">
        <f ca="1">ROWS(【河南省公安厅】:A2794)-1</f>
        <v>190</v>
      </c>
      <c r="B2794" s="11" t="s">
        <v>4648</v>
      </c>
      <c r="C2794" s="11" t="s">
        <v>4649</v>
      </c>
      <c r="D2794" s="11" t="s">
        <v>64</v>
      </c>
      <c r="E2794" s="11" t="s">
        <v>4650</v>
      </c>
      <c r="F2794" s="11" t="s">
        <v>4649</v>
      </c>
      <c r="G2794" s="11" t="s">
        <v>126</v>
      </c>
      <c r="H2794" s="11" t="s">
        <v>25</v>
      </c>
    </row>
    <row r="2795" customHeight="1" spans="1:8">
      <c r="A2795" s="11">
        <f ca="1">ROWS(【河南省公安厅】:A2795)-1</f>
        <v>191</v>
      </c>
      <c r="B2795" s="11" t="s">
        <v>4648</v>
      </c>
      <c r="C2795" s="11" t="s">
        <v>4651</v>
      </c>
      <c r="D2795" s="11" t="s">
        <v>64</v>
      </c>
      <c r="E2795" s="11" t="s">
        <v>4652</v>
      </c>
      <c r="F2795" s="11" t="s">
        <v>4651</v>
      </c>
      <c r="G2795" s="11" t="s">
        <v>126</v>
      </c>
      <c r="H2795" s="11" t="s">
        <v>25</v>
      </c>
    </row>
    <row r="2796" hidden="1" customHeight="1" spans="1:8">
      <c r="A2796" s="11">
        <f ca="1">ROWS(【河南省公安厅】:A2796)-1</f>
        <v>192</v>
      </c>
      <c r="B2796" s="11" t="s">
        <v>4648</v>
      </c>
      <c r="C2796" s="11" t="s">
        <v>4653</v>
      </c>
      <c r="D2796" s="11" t="s">
        <v>64</v>
      </c>
      <c r="E2796" s="11" t="s">
        <v>4654</v>
      </c>
      <c r="F2796" s="11" t="s">
        <v>4653</v>
      </c>
      <c r="G2796" s="18" t="s">
        <v>67</v>
      </c>
      <c r="H2796" s="11" t="s">
        <v>25</v>
      </c>
    </row>
    <row r="2797" hidden="1" customHeight="1" spans="1:8">
      <c r="A2797" s="11">
        <f ca="1">ROWS(【河南省公安厅】:A2797)-1</f>
        <v>193</v>
      </c>
      <c r="B2797" s="11" t="s">
        <v>4655</v>
      </c>
      <c r="C2797" s="11" t="s">
        <v>4655</v>
      </c>
      <c r="D2797" s="11" t="s">
        <v>64</v>
      </c>
      <c r="E2797" s="11" t="s">
        <v>4656</v>
      </c>
      <c r="F2797" s="11" t="s">
        <v>4657</v>
      </c>
      <c r="G2797" s="11" t="s">
        <v>67</v>
      </c>
      <c r="H2797" s="11" t="s">
        <v>25</v>
      </c>
    </row>
    <row r="2798" customHeight="1" spans="1:8">
      <c r="A2798" s="11">
        <f ca="1">ROWS(【河南省公安厅】:A2798)-1</f>
        <v>194</v>
      </c>
      <c r="B2798" s="11" t="s">
        <v>4658</v>
      </c>
      <c r="C2798" s="11" t="s">
        <v>4658</v>
      </c>
      <c r="D2798" s="11" t="s">
        <v>64</v>
      </c>
      <c r="E2798" s="11" t="s">
        <v>4659</v>
      </c>
      <c r="F2798" s="11" t="s">
        <v>4658</v>
      </c>
      <c r="G2798" s="11" t="s">
        <v>89</v>
      </c>
      <c r="H2798" s="11" t="s">
        <v>25</v>
      </c>
    </row>
    <row r="2799" hidden="1" customHeight="1" spans="1:8">
      <c r="A2799" s="11">
        <f ca="1">ROWS(【河南省公安厅】:A2799)-1</f>
        <v>195</v>
      </c>
      <c r="B2799" s="11" t="s">
        <v>4658</v>
      </c>
      <c r="C2799" s="11" t="s">
        <v>4658</v>
      </c>
      <c r="D2799" s="11" t="s">
        <v>64</v>
      </c>
      <c r="E2799" s="11" t="s">
        <v>4659</v>
      </c>
      <c r="F2799" s="11" t="s">
        <v>4660</v>
      </c>
      <c r="G2799" s="11" t="s">
        <v>67</v>
      </c>
      <c r="H2799" s="11" t="s">
        <v>25</v>
      </c>
    </row>
    <row r="2800" hidden="1" customHeight="1" spans="1:8">
      <c r="A2800" s="11">
        <f ca="1">ROWS(【河南省公安厅】:A2800)-1</f>
        <v>196</v>
      </c>
      <c r="B2800" s="11" t="s">
        <v>4661</v>
      </c>
      <c r="C2800" s="11" t="s">
        <v>4661</v>
      </c>
      <c r="D2800" s="11" t="s">
        <v>64</v>
      </c>
      <c r="E2800" s="11" t="s">
        <v>4662</v>
      </c>
      <c r="F2800" s="11" t="s">
        <v>4661</v>
      </c>
      <c r="G2800" s="11" t="s">
        <v>67</v>
      </c>
      <c r="H2800" s="11" t="s">
        <v>25</v>
      </c>
    </row>
    <row r="2801" hidden="1" customHeight="1" spans="1:8">
      <c r="A2801" s="11">
        <f ca="1">ROWS(【河南省公安厅】:A2801)-1</f>
        <v>197</v>
      </c>
      <c r="B2801" s="11" t="s">
        <v>4663</v>
      </c>
      <c r="C2801" s="11" t="s">
        <v>4663</v>
      </c>
      <c r="D2801" s="11" t="s">
        <v>64</v>
      </c>
      <c r="E2801" s="11" t="s">
        <v>4664</v>
      </c>
      <c r="F2801" s="11" t="s">
        <v>4663</v>
      </c>
      <c r="G2801" s="11" t="s">
        <v>2447</v>
      </c>
      <c r="H2801" s="11" t="s">
        <v>25</v>
      </c>
    </row>
    <row r="2802" hidden="1" customHeight="1" spans="1:8">
      <c r="A2802" s="11">
        <f ca="1">ROWS(【河南省公安厅】:A2802)-1</f>
        <v>198</v>
      </c>
      <c r="B2802" s="11" t="s">
        <v>4665</v>
      </c>
      <c r="C2802" s="11" t="s">
        <v>4665</v>
      </c>
      <c r="D2802" s="11" t="s">
        <v>64</v>
      </c>
      <c r="E2802" s="11" t="s">
        <v>4666</v>
      </c>
      <c r="F2802" s="11" t="s">
        <v>4667</v>
      </c>
      <c r="G2802" s="11" t="s">
        <v>67</v>
      </c>
      <c r="H2802" s="11" t="s">
        <v>25</v>
      </c>
    </row>
    <row r="2803" hidden="1" customHeight="1" spans="1:8">
      <c r="A2803" s="11">
        <f ca="1">ROWS(【河南省公安厅】:A2803)-1</f>
        <v>199</v>
      </c>
      <c r="B2803" s="11" t="s">
        <v>4665</v>
      </c>
      <c r="C2803" s="11" t="s">
        <v>4665</v>
      </c>
      <c r="D2803" s="11" t="s">
        <v>64</v>
      </c>
      <c r="E2803" s="11" t="s">
        <v>4666</v>
      </c>
      <c r="F2803" s="11" t="s">
        <v>4668</v>
      </c>
      <c r="G2803" s="11" t="s">
        <v>67</v>
      </c>
      <c r="H2803" s="11" t="s">
        <v>25</v>
      </c>
    </row>
    <row r="2804" hidden="1" customHeight="1" spans="1:8">
      <c r="A2804" s="11">
        <f ca="1">ROWS(【河南省公安厅】:A2804)-1</f>
        <v>200</v>
      </c>
      <c r="B2804" s="11" t="s">
        <v>4665</v>
      </c>
      <c r="C2804" s="11" t="s">
        <v>4665</v>
      </c>
      <c r="D2804" s="11" t="s">
        <v>64</v>
      </c>
      <c r="E2804" s="11" t="s">
        <v>4666</v>
      </c>
      <c r="F2804" s="11" t="s">
        <v>4669</v>
      </c>
      <c r="G2804" s="11" t="s">
        <v>520</v>
      </c>
      <c r="H2804" s="11" t="s">
        <v>25</v>
      </c>
    </row>
    <row r="2805" hidden="1" customHeight="1" spans="1:8">
      <c r="A2805" s="11">
        <f ca="1">ROWS(【河南省公安厅】:A2805)-1</f>
        <v>201</v>
      </c>
      <c r="B2805" s="11" t="s">
        <v>4665</v>
      </c>
      <c r="C2805" s="11" t="s">
        <v>4665</v>
      </c>
      <c r="D2805" s="11" t="s">
        <v>64</v>
      </c>
      <c r="E2805" s="11" t="s">
        <v>4666</v>
      </c>
      <c r="F2805" s="11" t="s">
        <v>4670</v>
      </c>
      <c r="G2805" s="11" t="s">
        <v>520</v>
      </c>
      <c r="H2805" s="11" t="s">
        <v>25</v>
      </c>
    </row>
    <row r="2806" customHeight="1" spans="1:8">
      <c r="A2806" s="11">
        <f ca="1">ROWS(【河南省公安厅】:A2806)-1</f>
        <v>202</v>
      </c>
      <c r="B2806" s="11" t="s">
        <v>4671</v>
      </c>
      <c r="C2806" s="11" t="s">
        <v>4671</v>
      </c>
      <c r="D2806" s="11" t="s">
        <v>64</v>
      </c>
      <c r="E2806" s="11" t="s">
        <v>4672</v>
      </c>
      <c r="F2806" s="11" t="s">
        <v>4673</v>
      </c>
      <c r="G2806" s="11" t="s">
        <v>89</v>
      </c>
      <c r="H2806" s="11" t="s">
        <v>25</v>
      </c>
    </row>
    <row r="2807" customHeight="1" spans="1:8">
      <c r="A2807" s="11">
        <f ca="1">ROWS(【河南省公安厅】:A2807)-1</f>
        <v>203</v>
      </c>
      <c r="B2807" s="11" t="s">
        <v>4671</v>
      </c>
      <c r="C2807" s="11" t="s">
        <v>4671</v>
      </c>
      <c r="D2807" s="11" t="s">
        <v>64</v>
      </c>
      <c r="E2807" s="11" t="s">
        <v>4674</v>
      </c>
      <c r="F2807" s="11" t="s">
        <v>4675</v>
      </c>
      <c r="G2807" s="11" t="s">
        <v>89</v>
      </c>
      <c r="H2807" s="11" t="s">
        <v>25</v>
      </c>
    </row>
    <row r="2808" hidden="1" customHeight="1" spans="1:8">
      <c r="A2808" s="11">
        <f ca="1">ROWS(【河南省公安厅】:A2808)-1</f>
        <v>204</v>
      </c>
      <c r="B2808" s="11" t="s">
        <v>4676</v>
      </c>
      <c r="C2808" s="11" t="s">
        <v>4676</v>
      </c>
      <c r="D2808" s="11" t="s">
        <v>64</v>
      </c>
      <c r="E2808" s="11" t="s">
        <v>4677</v>
      </c>
      <c r="F2808" s="11" t="s">
        <v>4678</v>
      </c>
      <c r="G2808" s="11" t="s">
        <v>67</v>
      </c>
      <c r="H2808" s="11" t="s">
        <v>25</v>
      </c>
    </row>
    <row r="2809" hidden="1" customHeight="1" spans="1:8">
      <c r="A2809" s="11">
        <f ca="1">ROWS(【河南省公安厅】:A2809)-1</f>
        <v>205</v>
      </c>
      <c r="B2809" s="11" t="s">
        <v>4676</v>
      </c>
      <c r="C2809" s="11" t="s">
        <v>4676</v>
      </c>
      <c r="D2809" s="11" t="s">
        <v>64</v>
      </c>
      <c r="E2809" s="11" t="s">
        <v>4677</v>
      </c>
      <c r="F2809" s="11" t="s">
        <v>4679</v>
      </c>
      <c r="G2809" s="11" t="s">
        <v>67</v>
      </c>
      <c r="H2809" s="11" t="s">
        <v>25</v>
      </c>
    </row>
    <row r="2810" hidden="1" customHeight="1" spans="1:8">
      <c r="A2810" s="11">
        <f ca="1">ROWS(【河南省公安厅】:A2810)-1</f>
        <v>206</v>
      </c>
      <c r="B2810" s="11" t="s">
        <v>4676</v>
      </c>
      <c r="C2810" s="11" t="s">
        <v>4676</v>
      </c>
      <c r="D2810" s="11" t="s">
        <v>64</v>
      </c>
      <c r="E2810" s="11" t="s">
        <v>4677</v>
      </c>
      <c r="F2810" s="11" t="s">
        <v>4680</v>
      </c>
      <c r="G2810" s="11" t="s">
        <v>67</v>
      </c>
      <c r="H2810" s="11" t="s">
        <v>25</v>
      </c>
    </row>
    <row r="2811" hidden="1" customHeight="1" spans="1:8">
      <c r="A2811" s="11">
        <f ca="1">ROWS(【河南省公安厅】:A2811)-1</f>
        <v>207</v>
      </c>
      <c r="B2811" s="11" t="s">
        <v>4676</v>
      </c>
      <c r="C2811" s="11" t="s">
        <v>4676</v>
      </c>
      <c r="D2811" s="11" t="s">
        <v>64</v>
      </c>
      <c r="E2811" s="11" t="s">
        <v>4677</v>
      </c>
      <c r="F2811" s="11" t="s">
        <v>4681</v>
      </c>
      <c r="G2811" s="11" t="s">
        <v>67</v>
      </c>
      <c r="H2811" s="11" t="s">
        <v>25</v>
      </c>
    </row>
    <row r="2812" hidden="1" customHeight="1" spans="1:8">
      <c r="A2812" s="11">
        <f ca="1">ROWS(【河南省公安厅】:A2812)-1</f>
        <v>208</v>
      </c>
      <c r="B2812" s="11" t="s">
        <v>4682</v>
      </c>
      <c r="C2812" s="11" t="s">
        <v>4682</v>
      </c>
      <c r="D2812" s="11" t="s">
        <v>64</v>
      </c>
      <c r="E2812" s="11" t="s">
        <v>4683</v>
      </c>
      <c r="F2812" s="11" t="s">
        <v>4684</v>
      </c>
      <c r="G2812" s="11" t="s">
        <v>67</v>
      </c>
      <c r="H2812" s="11" t="s">
        <v>25</v>
      </c>
    </row>
    <row r="2813" hidden="1" customHeight="1" spans="1:8">
      <c r="A2813" s="11">
        <f ca="1">ROWS(【河南省公安厅】:A2813)-1</f>
        <v>209</v>
      </c>
      <c r="B2813" s="11" t="s">
        <v>4682</v>
      </c>
      <c r="C2813" s="11" t="s">
        <v>4682</v>
      </c>
      <c r="D2813" s="11" t="s">
        <v>64</v>
      </c>
      <c r="E2813" s="11" t="s">
        <v>4683</v>
      </c>
      <c r="F2813" s="11" t="s">
        <v>4685</v>
      </c>
      <c r="G2813" s="11" t="s">
        <v>520</v>
      </c>
      <c r="H2813" s="11" t="s">
        <v>25</v>
      </c>
    </row>
    <row r="2814" hidden="1" customHeight="1" spans="1:8">
      <c r="A2814" s="11">
        <f ca="1">ROWS(【河南省公安厅】:A2814)-1</f>
        <v>210</v>
      </c>
      <c r="B2814" s="11" t="s">
        <v>4682</v>
      </c>
      <c r="C2814" s="11" t="s">
        <v>4682</v>
      </c>
      <c r="D2814" s="11" t="s">
        <v>64</v>
      </c>
      <c r="E2814" s="11" t="s">
        <v>4683</v>
      </c>
      <c r="F2814" s="11" t="s">
        <v>4686</v>
      </c>
      <c r="G2814" s="11" t="s">
        <v>520</v>
      </c>
      <c r="H2814" s="11" t="s">
        <v>25</v>
      </c>
    </row>
    <row r="2815" hidden="1" customHeight="1" spans="1:8">
      <c r="A2815" s="11">
        <f ca="1">ROWS(【河南省公安厅】:A2815)-1</f>
        <v>211</v>
      </c>
      <c r="B2815" s="11" t="s">
        <v>4682</v>
      </c>
      <c r="C2815" s="11" t="s">
        <v>4682</v>
      </c>
      <c r="D2815" s="11" t="s">
        <v>64</v>
      </c>
      <c r="E2815" s="11" t="s">
        <v>4683</v>
      </c>
      <c r="F2815" s="11" t="s">
        <v>4687</v>
      </c>
      <c r="G2815" s="11" t="s">
        <v>520</v>
      </c>
      <c r="H2815" s="11" t="s">
        <v>25</v>
      </c>
    </row>
    <row r="2816" hidden="1" customHeight="1" spans="1:8">
      <c r="A2816" s="11">
        <f ca="1">ROWS(【河南省公安厅】:A2816)-1</f>
        <v>212</v>
      </c>
      <c r="B2816" s="11" t="s">
        <v>4682</v>
      </c>
      <c r="C2816" s="11" t="s">
        <v>4682</v>
      </c>
      <c r="D2816" s="11" t="s">
        <v>64</v>
      </c>
      <c r="E2816" s="11" t="s">
        <v>4683</v>
      </c>
      <c r="F2816" s="11" t="s">
        <v>4688</v>
      </c>
      <c r="G2816" s="11" t="s">
        <v>520</v>
      </c>
      <c r="H2816" s="11" t="s">
        <v>25</v>
      </c>
    </row>
    <row r="2817" hidden="1" customHeight="1" spans="1:8">
      <c r="A2817" s="11">
        <f ca="1">ROWS(【河南省公安厅】:A2817)-1</f>
        <v>213</v>
      </c>
      <c r="B2817" s="11" t="s">
        <v>4682</v>
      </c>
      <c r="C2817" s="11" t="s">
        <v>4682</v>
      </c>
      <c r="D2817" s="11" t="s">
        <v>64</v>
      </c>
      <c r="E2817" s="11" t="s">
        <v>4683</v>
      </c>
      <c r="F2817" s="11" t="s">
        <v>4689</v>
      </c>
      <c r="G2817" s="11" t="s">
        <v>520</v>
      </c>
      <c r="H2817" s="11" t="s">
        <v>25</v>
      </c>
    </row>
    <row r="2818" hidden="1" customHeight="1" spans="1:8">
      <c r="A2818" s="11">
        <f ca="1">ROWS(【河南省公安厅】:A2818)-1</f>
        <v>214</v>
      </c>
      <c r="B2818" s="11" t="s">
        <v>4682</v>
      </c>
      <c r="C2818" s="11" t="s">
        <v>4682</v>
      </c>
      <c r="D2818" s="11" t="s">
        <v>64</v>
      </c>
      <c r="E2818" s="11" t="s">
        <v>4683</v>
      </c>
      <c r="F2818" s="11" t="s">
        <v>4690</v>
      </c>
      <c r="G2818" s="11" t="s">
        <v>520</v>
      </c>
      <c r="H2818" s="11" t="s">
        <v>25</v>
      </c>
    </row>
    <row r="2819" hidden="1" customHeight="1" spans="1:8">
      <c r="A2819" s="11">
        <f ca="1">ROWS(【河南省公安厅】:A2819)-1</f>
        <v>215</v>
      </c>
      <c r="B2819" s="11" t="s">
        <v>4682</v>
      </c>
      <c r="C2819" s="11" t="s">
        <v>4682</v>
      </c>
      <c r="D2819" s="11" t="s">
        <v>64</v>
      </c>
      <c r="E2819" s="11" t="s">
        <v>4683</v>
      </c>
      <c r="F2819" s="11" t="s">
        <v>4691</v>
      </c>
      <c r="G2819" s="11" t="s">
        <v>520</v>
      </c>
      <c r="H2819" s="11" t="s">
        <v>25</v>
      </c>
    </row>
    <row r="2820" hidden="1" customHeight="1" spans="1:8">
      <c r="A2820" s="11">
        <f ca="1">ROWS(【河南省公安厅】:A2820)-1</f>
        <v>216</v>
      </c>
      <c r="B2820" s="11" t="s">
        <v>4692</v>
      </c>
      <c r="C2820" s="11" t="s">
        <v>4692</v>
      </c>
      <c r="D2820" s="11" t="s">
        <v>64</v>
      </c>
      <c r="E2820" s="11" t="s">
        <v>4693</v>
      </c>
      <c r="F2820" s="11" t="s">
        <v>4694</v>
      </c>
      <c r="G2820" s="11" t="s">
        <v>520</v>
      </c>
      <c r="H2820" s="11" t="s">
        <v>25</v>
      </c>
    </row>
    <row r="2821" hidden="1" customHeight="1" spans="1:8">
      <c r="A2821" s="11">
        <f ca="1">ROWS(【河南省公安厅】:A2821)-1</f>
        <v>217</v>
      </c>
      <c r="B2821" s="11" t="s">
        <v>4692</v>
      </c>
      <c r="C2821" s="11" t="s">
        <v>4692</v>
      </c>
      <c r="D2821" s="11" t="s">
        <v>64</v>
      </c>
      <c r="E2821" s="11" t="s">
        <v>4693</v>
      </c>
      <c r="F2821" s="11" t="s">
        <v>4695</v>
      </c>
      <c r="G2821" s="11" t="s">
        <v>520</v>
      </c>
      <c r="H2821" s="11" t="s">
        <v>25</v>
      </c>
    </row>
    <row r="2822" hidden="1" customHeight="1" spans="1:8">
      <c r="A2822" s="11">
        <f ca="1">ROWS(【河南省公安厅】:A2822)-1</f>
        <v>218</v>
      </c>
      <c r="B2822" s="11" t="s">
        <v>4692</v>
      </c>
      <c r="C2822" s="11" t="s">
        <v>4692</v>
      </c>
      <c r="D2822" s="11" t="s">
        <v>64</v>
      </c>
      <c r="E2822" s="11" t="s">
        <v>4693</v>
      </c>
      <c r="F2822" s="11" t="s">
        <v>4696</v>
      </c>
      <c r="G2822" s="11" t="s">
        <v>520</v>
      </c>
      <c r="H2822" s="11" t="s">
        <v>25</v>
      </c>
    </row>
    <row r="2823" hidden="1" customHeight="1" spans="1:8">
      <c r="A2823" s="11">
        <f ca="1">ROWS(【河南省公安厅】:A2823)-1</f>
        <v>219</v>
      </c>
      <c r="B2823" s="11" t="s">
        <v>4697</v>
      </c>
      <c r="C2823" s="11" t="s">
        <v>4697</v>
      </c>
      <c r="D2823" s="11" t="s">
        <v>64</v>
      </c>
      <c r="E2823" s="11" t="s">
        <v>4698</v>
      </c>
      <c r="F2823" s="11" t="s">
        <v>4699</v>
      </c>
      <c r="G2823" s="11" t="s">
        <v>520</v>
      </c>
      <c r="H2823" s="11" t="s">
        <v>25</v>
      </c>
    </row>
    <row r="2824" hidden="1" customHeight="1" spans="1:8">
      <c r="A2824" s="11">
        <f ca="1">ROWS(【河南省公安厅】:A2824)-1</f>
        <v>220</v>
      </c>
      <c r="B2824" s="11" t="s">
        <v>4697</v>
      </c>
      <c r="C2824" s="11" t="s">
        <v>4697</v>
      </c>
      <c r="D2824" s="11" t="s">
        <v>64</v>
      </c>
      <c r="E2824" s="11" t="s">
        <v>4698</v>
      </c>
      <c r="F2824" s="11" t="s">
        <v>4700</v>
      </c>
      <c r="G2824" s="11" t="s">
        <v>520</v>
      </c>
      <c r="H2824" s="11" t="s">
        <v>25</v>
      </c>
    </row>
    <row r="2825" hidden="1" customHeight="1" spans="1:8">
      <c r="A2825" s="11">
        <f ca="1">ROWS(【河南省公安厅】:A2825)-1</f>
        <v>221</v>
      </c>
      <c r="B2825" s="11" t="s">
        <v>4697</v>
      </c>
      <c r="C2825" s="11" t="s">
        <v>4697</v>
      </c>
      <c r="D2825" s="11" t="s">
        <v>64</v>
      </c>
      <c r="E2825" s="11" t="s">
        <v>4698</v>
      </c>
      <c r="F2825" s="11" t="s">
        <v>4701</v>
      </c>
      <c r="G2825" s="11" t="s">
        <v>520</v>
      </c>
      <c r="H2825" s="11" t="s">
        <v>25</v>
      </c>
    </row>
    <row r="2826" hidden="1" customHeight="1" spans="1:8">
      <c r="A2826" s="11">
        <f ca="1">ROWS(【河南省公安厅】:A2826)-1</f>
        <v>222</v>
      </c>
      <c r="B2826" s="11" t="s">
        <v>4697</v>
      </c>
      <c r="C2826" s="11" t="s">
        <v>4697</v>
      </c>
      <c r="D2826" s="11" t="s">
        <v>64</v>
      </c>
      <c r="E2826" s="11" t="s">
        <v>4698</v>
      </c>
      <c r="F2826" s="11" t="s">
        <v>4702</v>
      </c>
      <c r="G2826" s="11" t="s">
        <v>520</v>
      </c>
      <c r="H2826" s="11" t="s">
        <v>25</v>
      </c>
    </row>
    <row r="2827" hidden="1" customHeight="1" spans="1:8">
      <c r="A2827" s="11">
        <f ca="1">ROWS(【河南省公安厅】:A2827)-1</f>
        <v>223</v>
      </c>
      <c r="B2827" s="11" t="s">
        <v>4697</v>
      </c>
      <c r="C2827" s="11" t="s">
        <v>4697</v>
      </c>
      <c r="D2827" s="11" t="s">
        <v>64</v>
      </c>
      <c r="E2827" s="11" t="s">
        <v>4698</v>
      </c>
      <c r="F2827" s="11" t="s">
        <v>4703</v>
      </c>
      <c r="G2827" s="11" t="s">
        <v>520</v>
      </c>
      <c r="H2827" s="11" t="s">
        <v>25</v>
      </c>
    </row>
    <row r="2828" customHeight="1" spans="1:8">
      <c r="A2828" s="11">
        <f ca="1">ROWS(【河南省公安厅】:A2828)-1</f>
        <v>224</v>
      </c>
      <c r="B2828" s="11" t="s">
        <v>4704</v>
      </c>
      <c r="C2828" s="11" t="s">
        <v>4704</v>
      </c>
      <c r="D2828" s="11" t="s">
        <v>64</v>
      </c>
      <c r="E2828" s="11" t="s">
        <v>4705</v>
      </c>
      <c r="F2828" s="11" t="s">
        <v>4704</v>
      </c>
      <c r="G2828" s="11" t="s">
        <v>78</v>
      </c>
      <c r="H2828" s="11" t="s">
        <v>25</v>
      </c>
    </row>
    <row r="2829" customHeight="1" spans="1:8">
      <c r="A2829" s="11">
        <f ca="1">ROWS(【河南省公安厅】:A2829)-1</f>
        <v>225</v>
      </c>
      <c r="B2829" s="11" t="s">
        <v>4706</v>
      </c>
      <c r="C2829" s="11" t="s">
        <v>4706</v>
      </c>
      <c r="D2829" s="11" t="s">
        <v>64</v>
      </c>
      <c r="E2829" s="11" t="s">
        <v>4707</v>
      </c>
      <c r="F2829" s="11" t="s">
        <v>4706</v>
      </c>
      <c r="G2829" s="11" t="s">
        <v>78</v>
      </c>
      <c r="H2829" s="11" t="s">
        <v>25</v>
      </c>
    </row>
    <row r="2830" hidden="1" customHeight="1" spans="1:8">
      <c r="A2830" s="11">
        <f ca="1">ROWS(【河南省公安厅】:A2830)-1</f>
        <v>226</v>
      </c>
      <c r="B2830" s="11" t="s">
        <v>4708</v>
      </c>
      <c r="C2830" s="11" t="s">
        <v>4708</v>
      </c>
      <c r="D2830" s="11" t="s">
        <v>64</v>
      </c>
      <c r="E2830" s="11" t="s">
        <v>4709</v>
      </c>
      <c r="F2830" s="11" t="s">
        <v>4710</v>
      </c>
      <c r="G2830" s="11" t="s">
        <v>520</v>
      </c>
      <c r="H2830" s="11" t="s">
        <v>25</v>
      </c>
    </row>
    <row r="2831" hidden="1" customHeight="1" spans="1:8">
      <c r="A2831" s="11">
        <f ca="1">ROWS(【河南省公安厅】:A2831)-1</f>
        <v>227</v>
      </c>
      <c r="B2831" s="11" t="s">
        <v>4708</v>
      </c>
      <c r="C2831" s="11" t="s">
        <v>4708</v>
      </c>
      <c r="D2831" s="11" t="s">
        <v>64</v>
      </c>
      <c r="E2831" s="11" t="s">
        <v>4709</v>
      </c>
      <c r="F2831" s="11" t="s">
        <v>4711</v>
      </c>
      <c r="G2831" s="11" t="s">
        <v>520</v>
      </c>
      <c r="H2831" s="11" t="s">
        <v>25</v>
      </c>
    </row>
    <row r="2832" customHeight="1" spans="1:8">
      <c r="A2832" s="11">
        <f ca="1">ROWS(【河南省公安厅】:A2832)-1</f>
        <v>228</v>
      </c>
      <c r="B2832" s="11" t="s">
        <v>4708</v>
      </c>
      <c r="C2832" s="11" t="s">
        <v>4708</v>
      </c>
      <c r="D2832" s="11" t="s">
        <v>64</v>
      </c>
      <c r="E2832" s="11" t="s">
        <v>4709</v>
      </c>
      <c r="F2832" s="11" t="s">
        <v>4712</v>
      </c>
      <c r="G2832" s="11" t="s">
        <v>78</v>
      </c>
      <c r="H2832" s="11" t="s">
        <v>25</v>
      </c>
    </row>
    <row r="2833" customHeight="1" spans="1:8">
      <c r="A2833" s="11">
        <f ca="1">ROWS(【河南省公安厅】:A2833)-1</f>
        <v>229</v>
      </c>
      <c r="B2833" s="11" t="s">
        <v>4708</v>
      </c>
      <c r="C2833" s="11" t="s">
        <v>4708</v>
      </c>
      <c r="D2833" s="11" t="s">
        <v>64</v>
      </c>
      <c r="E2833" s="11" t="s">
        <v>4709</v>
      </c>
      <c r="F2833" s="11" t="s">
        <v>4713</v>
      </c>
      <c r="G2833" s="11" t="s">
        <v>78</v>
      </c>
      <c r="H2833" s="11" t="s">
        <v>25</v>
      </c>
    </row>
    <row r="2834" customHeight="1" spans="1:8">
      <c r="A2834" s="11">
        <f ca="1">ROWS(【河南省公安厅】:A2834)-1</f>
        <v>230</v>
      </c>
      <c r="B2834" s="11" t="s">
        <v>4708</v>
      </c>
      <c r="C2834" s="11" t="s">
        <v>4708</v>
      </c>
      <c r="D2834" s="11" t="s">
        <v>64</v>
      </c>
      <c r="E2834" s="11" t="s">
        <v>4709</v>
      </c>
      <c r="F2834" s="11" t="s">
        <v>4714</v>
      </c>
      <c r="G2834" s="11" t="s">
        <v>78</v>
      </c>
      <c r="H2834" s="11" t="s">
        <v>25</v>
      </c>
    </row>
    <row r="2835" customHeight="1" spans="1:8">
      <c r="A2835" s="11">
        <f ca="1">ROWS(【河南省公安厅】:A2835)-1</f>
        <v>231</v>
      </c>
      <c r="B2835" s="11" t="s">
        <v>4715</v>
      </c>
      <c r="C2835" s="11" t="s">
        <v>4715</v>
      </c>
      <c r="D2835" s="11" t="s">
        <v>64</v>
      </c>
      <c r="E2835" s="11" t="s">
        <v>4716</v>
      </c>
      <c r="F2835" s="11" t="s">
        <v>4715</v>
      </c>
      <c r="G2835" s="11" t="s">
        <v>78</v>
      </c>
      <c r="H2835" s="11" t="s">
        <v>25</v>
      </c>
    </row>
    <row r="2836" customHeight="1" spans="1:8">
      <c r="A2836" s="11">
        <f ca="1">ROWS(【河南省公安厅】:A2836)-1</f>
        <v>232</v>
      </c>
      <c r="B2836" s="11" t="s">
        <v>4717</v>
      </c>
      <c r="C2836" s="11" t="s">
        <v>4717</v>
      </c>
      <c r="D2836" s="11" t="s">
        <v>64</v>
      </c>
      <c r="E2836" s="11" t="s">
        <v>4718</v>
      </c>
      <c r="F2836" s="11" t="s">
        <v>4717</v>
      </c>
      <c r="G2836" s="11" t="s">
        <v>78</v>
      </c>
      <c r="H2836" s="11" t="s">
        <v>25</v>
      </c>
    </row>
    <row r="2837" customHeight="1" spans="1:8">
      <c r="A2837" s="11">
        <f ca="1">ROWS(【河南省公安厅】:A2837)-1</f>
        <v>233</v>
      </c>
      <c r="B2837" s="11" t="s">
        <v>4719</v>
      </c>
      <c r="C2837" s="11" t="s">
        <v>4719</v>
      </c>
      <c r="D2837" s="11" t="s">
        <v>64</v>
      </c>
      <c r="E2837" s="11" t="s">
        <v>4720</v>
      </c>
      <c r="F2837" s="11" t="s">
        <v>4719</v>
      </c>
      <c r="G2837" s="11" t="s">
        <v>78</v>
      </c>
      <c r="H2837" s="11" t="s">
        <v>25</v>
      </c>
    </row>
    <row r="2838" customHeight="1" spans="1:8">
      <c r="A2838" s="11">
        <f ca="1">ROWS(【河南省公安厅】:A2838)-1</f>
        <v>234</v>
      </c>
      <c r="B2838" s="11" t="s">
        <v>4721</v>
      </c>
      <c r="C2838" s="11" t="s">
        <v>4721</v>
      </c>
      <c r="D2838" s="11" t="s">
        <v>87</v>
      </c>
      <c r="E2838" s="11" t="s">
        <v>4722</v>
      </c>
      <c r="F2838" s="11" t="s">
        <v>4723</v>
      </c>
      <c r="G2838" s="11" t="s">
        <v>126</v>
      </c>
      <c r="H2838" s="11" t="s">
        <v>25</v>
      </c>
    </row>
    <row r="2839" customHeight="1" spans="1:8">
      <c r="A2839" s="11">
        <f ca="1">ROWS(【河南省公安厅】:A2839)-1</f>
        <v>235</v>
      </c>
      <c r="B2839" s="11" t="s">
        <v>4721</v>
      </c>
      <c r="C2839" s="11" t="s">
        <v>4721</v>
      </c>
      <c r="D2839" s="11" t="s">
        <v>87</v>
      </c>
      <c r="E2839" s="11" t="s">
        <v>4722</v>
      </c>
      <c r="F2839" s="11" t="s">
        <v>4724</v>
      </c>
      <c r="G2839" s="11" t="s">
        <v>126</v>
      </c>
      <c r="H2839" s="11" t="s">
        <v>25</v>
      </c>
    </row>
    <row r="2840" hidden="1" customHeight="1" spans="1:8">
      <c r="A2840" s="11">
        <f ca="1">ROWS(【河南省公安厅】:A2840)-1</f>
        <v>236</v>
      </c>
      <c r="B2840" s="11" t="s">
        <v>4725</v>
      </c>
      <c r="C2840" s="11" t="s">
        <v>4725</v>
      </c>
      <c r="D2840" s="11" t="s">
        <v>87</v>
      </c>
      <c r="E2840" s="11" t="s">
        <v>4726</v>
      </c>
      <c r="F2840" s="11" t="s">
        <v>4725</v>
      </c>
      <c r="G2840" s="11" t="s">
        <v>67</v>
      </c>
      <c r="H2840" s="11" t="s">
        <v>25</v>
      </c>
    </row>
    <row r="2841" hidden="1" customHeight="1" spans="1:8">
      <c r="A2841" s="11">
        <f ca="1">ROWS(【河南省公安厅】:A2841)-1</f>
        <v>237</v>
      </c>
      <c r="B2841" s="11" t="s">
        <v>4727</v>
      </c>
      <c r="C2841" s="11" t="s">
        <v>4727</v>
      </c>
      <c r="D2841" s="11" t="s">
        <v>87</v>
      </c>
      <c r="E2841" s="11" t="s">
        <v>4728</v>
      </c>
      <c r="F2841" s="11" t="s">
        <v>4727</v>
      </c>
      <c r="G2841" s="11" t="s">
        <v>67</v>
      </c>
      <c r="H2841" s="11" t="s">
        <v>25</v>
      </c>
    </row>
    <row r="2842" customHeight="1" spans="1:8">
      <c r="A2842" s="11">
        <f ca="1">ROWS(【河南省公安厅】:A2842)-1</f>
        <v>238</v>
      </c>
      <c r="B2842" s="11" t="s">
        <v>4729</v>
      </c>
      <c r="C2842" s="11" t="s">
        <v>4729</v>
      </c>
      <c r="D2842" s="11" t="s">
        <v>64</v>
      </c>
      <c r="E2842" s="11" t="s">
        <v>4730</v>
      </c>
      <c r="F2842" s="11" t="s">
        <v>4731</v>
      </c>
      <c r="G2842" s="11" t="s">
        <v>78</v>
      </c>
      <c r="H2842" s="11" t="s">
        <v>25</v>
      </c>
    </row>
    <row r="2843" hidden="1" customHeight="1" spans="1:8">
      <c r="A2843" s="11">
        <f ca="1">ROWS(【河南省公安厅】:A2843)-1</f>
        <v>239</v>
      </c>
      <c r="B2843" s="11" t="s">
        <v>4729</v>
      </c>
      <c r="C2843" s="11" t="s">
        <v>4729</v>
      </c>
      <c r="D2843" s="11" t="s">
        <v>64</v>
      </c>
      <c r="E2843" s="11" t="s">
        <v>4732</v>
      </c>
      <c r="F2843" s="11" t="s">
        <v>4733</v>
      </c>
      <c r="G2843" s="11" t="s">
        <v>520</v>
      </c>
      <c r="H2843" s="11" t="s">
        <v>25</v>
      </c>
    </row>
    <row r="2844" customHeight="1" spans="1:8">
      <c r="A2844" s="11">
        <f ca="1">ROWS(【河南省公安厅】:A2844)-1</f>
        <v>240</v>
      </c>
      <c r="B2844" s="11" t="s">
        <v>4734</v>
      </c>
      <c r="C2844" s="11" t="s">
        <v>4734</v>
      </c>
      <c r="D2844" s="11" t="s">
        <v>64</v>
      </c>
      <c r="E2844" s="11" t="s">
        <v>4735</v>
      </c>
      <c r="F2844" s="11" t="s">
        <v>4736</v>
      </c>
      <c r="G2844" s="11" t="s">
        <v>126</v>
      </c>
      <c r="H2844" s="11" t="s">
        <v>25</v>
      </c>
    </row>
    <row r="2845" customHeight="1" spans="1:8">
      <c r="A2845" s="11">
        <f ca="1">ROWS(【河南省公安厅】:A2845)-1</f>
        <v>241</v>
      </c>
      <c r="B2845" s="11" t="s">
        <v>4734</v>
      </c>
      <c r="C2845" s="11" t="s">
        <v>4734</v>
      </c>
      <c r="D2845" s="11" t="s">
        <v>64</v>
      </c>
      <c r="E2845" s="11" t="s">
        <v>4737</v>
      </c>
      <c r="F2845" s="11" t="s">
        <v>4738</v>
      </c>
      <c r="G2845" s="11" t="s">
        <v>126</v>
      </c>
      <c r="H2845" s="11" t="s">
        <v>25</v>
      </c>
    </row>
    <row r="2846" customHeight="1" spans="1:8">
      <c r="A2846" s="11">
        <f ca="1">ROWS(【河南省公安厅】:A2846)-1</f>
        <v>242</v>
      </c>
      <c r="B2846" s="11" t="s">
        <v>4739</v>
      </c>
      <c r="C2846" s="11" t="s">
        <v>4740</v>
      </c>
      <c r="D2846" s="11" t="s">
        <v>64</v>
      </c>
      <c r="E2846" s="11" t="s">
        <v>4741</v>
      </c>
      <c r="F2846" s="11" t="s">
        <v>4739</v>
      </c>
      <c r="G2846" s="11" t="s">
        <v>126</v>
      </c>
      <c r="H2846" s="11" t="s">
        <v>25</v>
      </c>
    </row>
    <row r="2847" customHeight="1" spans="1:8">
      <c r="A2847" s="11">
        <f ca="1">ROWS(【河南省公安厅】:A2847)-1</f>
        <v>243</v>
      </c>
      <c r="B2847" s="11" t="s">
        <v>4739</v>
      </c>
      <c r="C2847" s="11" t="s">
        <v>4740</v>
      </c>
      <c r="D2847" s="11" t="s">
        <v>64</v>
      </c>
      <c r="E2847" s="11" t="s">
        <v>4741</v>
      </c>
      <c r="F2847" s="11" t="s">
        <v>4742</v>
      </c>
      <c r="G2847" s="11" t="s">
        <v>126</v>
      </c>
      <c r="H2847" s="11" t="s">
        <v>25</v>
      </c>
    </row>
    <row r="2848" customHeight="1" spans="1:8">
      <c r="A2848" s="11">
        <f ca="1">ROWS(【河南省公安厅】:A2848)-1</f>
        <v>244</v>
      </c>
      <c r="B2848" s="11" t="s">
        <v>4739</v>
      </c>
      <c r="C2848" s="11" t="s">
        <v>4740</v>
      </c>
      <c r="D2848" s="11" t="s">
        <v>64</v>
      </c>
      <c r="E2848" s="11" t="s">
        <v>4741</v>
      </c>
      <c r="F2848" s="11" t="s">
        <v>4743</v>
      </c>
      <c r="G2848" s="11" t="s">
        <v>126</v>
      </c>
      <c r="H2848" s="11" t="s">
        <v>25</v>
      </c>
    </row>
    <row r="2849" customHeight="1" spans="1:8">
      <c r="A2849" s="11">
        <f ca="1">ROWS(【河南省公安厅】:A2849)-1</f>
        <v>245</v>
      </c>
      <c r="B2849" s="11" t="s">
        <v>4739</v>
      </c>
      <c r="C2849" s="11" t="s">
        <v>4744</v>
      </c>
      <c r="D2849" s="11" t="s">
        <v>64</v>
      </c>
      <c r="E2849" s="11" t="s">
        <v>4741</v>
      </c>
      <c r="F2849" s="11" t="s">
        <v>4744</v>
      </c>
      <c r="G2849" s="11" t="s">
        <v>126</v>
      </c>
      <c r="H2849" s="11" t="s">
        <v>25</v>
      </c>
    </row>
    <row r="2850" customHeight="1" spans="1:8">
      <c r="A2850" s="11">
        <f ca="1">ROWS(【河南省公安厅】:A2850)-1</f>
        <v>246</v>
      </c>
      <c r="B2850" s="11" t="s">
        <v>4739</v>
      </c>
      <c r="C2850" s="11" t="s">
        <v>4745</v>
      </c>
      <c r="D2850" s="11" t="s">
        <v>64</v>
      </c>
      <c r="E2850" s="11" t="s">
        <v>4741</v>
      </c>
      <c r="F2850" s="11" t="s">
        <v>4745</v>
      </c>
      <c r="G2850" s="11" t="s">
        <v>126</v>
      </c>
      <c r="H2850" s="11" t="s">
        <v>25</v>
      </c>
    </row>
    <row r="2851" customHeight="1" spans="1:8">
      <c r="A2851" s="11">
        <f ca="1">ROWS(【河南省公安厅】:A2851)-1</f>
        <v>247</v>
      </c>
      <c r="B2851" s="11" t="s">
        <v>4739</v>
      </c>
      <c r="C2851" s="11" t="s">
        <v>4746</v>
      </c>
      <c r="D2851" s="11" t="s">
        <v>64</v>
      </c>
      <c r="E2851" s="11" t="s">
        <v>4741</v>
      </c>
      <c r="F2851" s="11" t="s">
        <v>4746</v>
      </c>
      <c r="G2851" s="11" t="s">
        <v>126</v>
      </c>
      <c r="H2851" s="11" t="s">
        <v>25</v>
      </c>
    </row>
    <row r="2852" customHeight="1" spans="1:8">
      <c r="A2852" s="11">
        <f ca="1">ROWS(【河南省公安厅】:A2852)-1</f>
        <v>248</v>
      </c>
      <c r="B2852" s="23" t="s">
        <v>4739</v>
      </c>
      <c r="C2852" s="11" t="s">
        <v>4747</v>
      </c>
      <c r="D2852" s="23" t="s">
        <v>64</v>
      </c>
      <c r="E2852" s="23" t="s">
        <v>4741</v>
      </c>
      <c r="F2852" s="23" t="s">
        <v>4747</v>
      </c>
      <c r="G2852" s="23" t="s">
        <v>126</v>
      </c>
      <c r="H2852" s="11" t="s">
        <v>25</v>
      </c>
    </row>
    <row r="2853" customHeight="1" spans="1:8">
      <c r="A2853" s="11">
        <f ca="1">ROWS(【河南省公安厅】:A2853)-1</f>
        <v>249</v>
      </c>
      <c r="B2853" s="11" t="s">
        <v>4748</v>
      </c>
      <c r="C2853" s="11" t="s">
        <v>4749</v>
      </c>
      <c r="D2853" s="11" t="s">
        <v>64</v>
      </c>
      <c r="E2853" s="11" t="s">
        <v>4750</v>
      </c>
      <c r="F2853" s="11" t="s">
        <v>4751</v>
      </c>
      <c r="G2853" s="11" t="s">
        <v>126</v>
      </c>
      <c r="H2853" s="11" t="s">
        <v>25</v>
      </c>
    </row>
    <row r="2854" customHeight="1" spans="1:8">
      <c r="A2854" s="11">
        <f ca="1">ROWS(【河南省公安厅】:A2854)-1</f>
        <v>250</v>
      </c>
      <c r="B2854" s="11" t="s">
        <v>4748</v>
      </c>
      <c r="C2854" s="11" t="s">
        <v>4749</v>
      </c>
      <c r="D2854" s="11" t="s">
        <v>64</v>
      </c>
      <c r="E2854" s="11" t="s">
        <v>4750</v>
      </c>
      <c r="F2854" s="11" t="s">
        <v>4752</v>
      </c>
      <c r="G2854" s="11" t="s">
        <v>126</v>
      </c>
      <c r="H2854" s="11" t="s">
        <v>25</v>
      </c>
    </row>
    <row r="2855" customHeight="1" spans="1:8">
      <c r="A2855" s="11">
        <f ca="1">ROWS(【河南省公安厅】:A2855)-1</f>
        <v>251</v>
      </c>
      <c r="B2855" s="11" t="s">
        <v>4748</v>
      </c>
      <c r="C2855" s="11" t="s">
        <v>4749</v>
      </c>
      <c r="D2855" s="11" t="s">
        <v>64</v>
      </c>
      <c r="E2855" s="11" t="s">
        <v>4750</v>
      </c>
      <c r="F2855" s="11" t="s">
        <v>4753</v>
      </c>
      <c r="G2855" s="11" t="s">
        <v>126</v>
      </c>
      <c r="H2855" s="11" t="s">
        <v>25</v>
      </c>
    </row>
    <row r="2856" customHeight="1" spans="1:8">
      <c r="A2856" s="11">
        <f ca="1">ROWS(【河南省公安厅】:A2856)-1</f>
        <v>252</v>
      </c>
      <c r="B2856" s="11" t="s">
        <v>4748</v>
      </c>
      <c r="C2856" s="11" t="s">
        <v>4749</v>
      </c>
      <c r="D2856" s="11" t="s">
        <v>64</v>
      </c>
      <c r="E2856" s="11" t="s">
        <v>4750</v>
      </c>
      <c r="F2856" s="11" t="s">
        <v>4754</v>
      </c>
      <c r="G2856" s="11" t="s">
        <v>126</v>
      </c>
      <c r="H2856" s="11" t="s">
        <v>25</v>
      </c>
    </row>
    <row r="2857" customHeight="1" spans="1:8">
      <c r="A2857" s="11">
        <f ca="1">ROWS(【河南省公安厅】:A2857)-1</f>
        <v>253</v>
      </c>
      <c r="B2857" s="11" t="s">
        <v>4748</v>
      </c>
      <c r="C2857" s="11" t="s">
        <v>4749</v>
      </c>
      <c r="D2857" s="11" t="s">
        <v>64</v>
      </c>
      <c r="E2857" s="11" t="s">
        <v>4750</v>
      </c>
      <c r="F2857" s="11" t="s">
        <v>4755</v>
      </c>
      <c r="G2857" s="11" t="s">
        <v>126</v>
      </c>
      <c r="H2857" s="11" t="s">
        <v>25</v>
      </c>
    </row>
    <row r="2858" customHeight="1" spans="1:8">
      <c r="A2858" s="11">
        <f ca="1">ROWS(【河南省公安厅】:A2858)-1</f>
        <v>254</v>
      </c>
      <c r="B2858" s="11" t="s">
        <v>4748</v>
      </c>
      <c r="C2858" s="11" t="s">
        <v>4756</v>
      </c>
      <c r="D2858" s="11" t="s">
        <v>64</v>
      </c>
      <c r="E2858" s="11" t="s">
        <v>4750</v>
      </c>
      <c r="F2858" s="11" t="s">
        <v>4757</v>
      </c>
      <c r="G2858" s="11" t="s">
        <v>126</v>
      </c>
      <c r="H2858" s="11" t="s">
        <v>25</v>
      </c>
    </row>
    <row r="2859" customHeight="1" spans="1:8">
      <c r="A2859" s="11">
        <f ca="1">ROWS(【河南省公安厅】:A2859)-1</f>
        <v>255</v>
      </c>
      <c r="B2859" s="11" t="s">
        <v>4748</v>
      </c>
      <c r="C2859" s="11" t="s">
        <v>4758</v>
      </c>
      <c r="D2859" s="11" t="s">
        <v>64</v>
      </c>
      <c r="E2859" s="11" t="s">
        <v>4759</v>
      </c>
      <c r="F2859" s="11" t="s">
        <v>4760</v>
      </c>
      <c r="G2859" s="11" t="s">
        <v>126</v>
      </c>
      <c r="H2859" s="11" t="s">
        <v>25</v>
      </c>
    </row>
    <row r="2860" customHeight="1" spans="1:8">
      <c r="A2860" s="11">
        <f ca="1">ROWS(【河南省公安厅】:A2860)-1</f>
        <v>256</v>
      </c>
      <c r="B2860" s="11" t="s">
        <v>4748</v>
      </c>
      <c r="C2860" s="11" t="s">
        <v>4758</v>
      </c>
      <c r="D2860" s="11" t="s">
        <v>64</v>
      </c>
      <c r="E2860" s="11" t="s">
        <v>4761</v>
      </c>
      <c r="F2860" s="11" t="s">
        <v>4762</v>
      </c>
      <c r="G2860" s="11" t="s">
        <v>126</v>
      </c>
      <c r="H2860" s="11" t="s">
        <v>25</v>
      </c>
    </row>
    <row r="2861" customHeight="1" spans="1:8">
      <c r="A2861" s="11">
        <f ca="1">ROWS(【河南省公安厅】:A2861)-1</f>
        <v>257</v>
      </c>
      <c r="B2861" s="11" t="s">
        <v>4748</v>
      </c>
      <c r="C2861" s="11" t="s">
        <v>4758</v>
      </c>
      <c r="D2861" s="11" t="s">
        <v>64</v>
      </c>
      <c r="E2861" s="11" t="s">
        <v>4761</v>
      </c>
      <c r="F2861" s="11" t="s">
        <v>4763</v>
      </c>
      <c r="G2861" s="11" t="s">
        <v>126</v>
      </c>
      <c r="H2861" s="11" t="s">
        <v>25</v>
      </c>
    </row>
    <row r="2862" customHeight="1" spans="1:8">
      <c r="A2862" s="11">
        <f ca="1">ROWS(【河南省公安厅】:A2862)-1</f>
        <v>258</v>
      </c>
      <c r="B2862" s="11" t="s">
        <v>4748</v>
      </c>
      <c r="C2862" s="11" t="s">
        <v>4764</v>
      </c>
      <c r="D2862" s="11" t="s">
        <v>64</v>
      </c>
      <c r="E2862" s="11" t="s">
        <v>4761</v>
      </c>
      <c r="F2862" s="11" t="s">
        <v>4765</v>
      </c>
      <c r="G2862" s="11" t="s">
        <v>126</v>
      </c>
      <c r="H2862" s="11" t="s">
        <v>25</v>
      </c>
    </row>
    <row r="2863" customHeight="1" spans="1:8">
      <c r="A2863" s="11">
        <f ca="1">ROWS(【河南省公安厅】:A2863)-1</f>
        <v>259</v>
      </c>
      <c r="B2863" s="11" t="s">
        <v>4748</v>
      </c>
      <c r="C2863" s="11" t="s">
        <v>4766</v>
      </c>
      <c r="D2863" s="11" t="s">
        <v>64</v>
      </c>
      <c r="E2863" s="11" t="s">
        <v>4759</v>
      </c>
      <c r="F2863" s="11" t="s">
        <v>4767</v>
      </c>
      <c r="G2863" s="11" t="s">
        <v>126</v>
      </c>
      <c r="H2863" s="11" t="s">
        <v>25</v>
      </c>
    </row>
    <row r="2864" hidden="1" customHeight="1" spans="1:8">
      <c r="A2864" s="11">
        <f ca="1">ROWS(【河南省公安厅】:A2864)-1</f>
        <v>260</v>
      </c>
      <c r="B2864" s="11" t="s">
        <v>4748</v>
      </c>
      <c r="C2864" s="11" t="s">
        <v>4768</v>
      </c>
      <c r="D2864" s="11" t="s">
        <v>64</v>
      </c>
      <c r="E2864" s="11" t="s">
        <v>4759</v>
      </c>
      <c r="F2864" s="11" t="s">
        <v>4769</v>
      </c>
      <c r="G2864" s="11" t="s">
        <v>4770</v>
      </c>
      <c r="H2864" s="11" t="s">
        <v>25</v>
      </c>
    </row>
    <row r="2865" customHeight="1" spans="1:8">
      <c r="A2865" s="11">
        <f ca="1">ROWS(【河南省公安厅】:A2865)-1</f>
        <v>261</v>
      </c>
      <c r="B2865" s="11" t="s">
        <v>4748</v>
      </c>
      <c r="C2865" s="11" t="s">
        <v>4771</v>
      </c>
      <c r="D2865" s="11" t="s">
        <v>64</v>
      </c>
      <c r="E2865" s="11" t="s">
        <v>4759</v>
      </c>
      <c r="F2865" s="11" t="s">
        <v>4772</v>
      </c>
      <c r="G2865" s="11" t="s">
        <v>126</v>
      </c>
      <c r="H2865" s="11" t="s">
        <v>25</v>
      </c>
    </row>
    <row r="2866" customHeight="1" spans="1:8">
      <c r="A2866" s="11">
        <f ca="1">ROWS(【河南省公安厅】:A2866)-1</f>
        <v>262</v>
      </c>
      <c r="B2866" s="11" t="s">
        <v>4748</v>
      </c>
      <c r="C2866" s="11" t="s">
        <v>4773</v>
      </c>
      <c r="D2866" s="11" t="s">
        <v>64</v>
      </c>
      <c r="E2866" s="11" t="s">
        <v>4759</v>
      </c>
      <c r="F2866" s="11" t="s">
        <v>4774</v>
      </c>
      <c r="G2866" s="11" t="s">
        <v>126</v>
      </c>
      <c r="H2866" s="11" t="s">
        <v>25</v>
      </c>
    </row>
    <row r="2867" customHeight="1" spans="1:8">
      <c r="A2867" s="11">
        <f ca="1">ROWS(【河南省公安厅】:A2867)-1</f>
        <v>263</v>
      </c>
      <c r="B2867" s="11" t="s">
        <v>4748</v>
      </c>
      <c r="C2867" s="11" t="s">
        <v>4775</v>
      </c>
      <c r="D2867" s="11" t="s">
        <v>64</v>
      </c>
      <c r="E2867" s="11" t="s">
        <v>4759</v>
      </c>
      <c r="F2867" s="11" t="s">
        <v>4776</v>
      </c>
      <c r="G2867" s="11" t="s">
        <v>126</v>
      </c>
      <c r="H2867" s="11" t="s">
        <v>25</v>
      </c>
    </row>
    <row r="2868" customHeight="1" spans="1:8">
      <c r="A2868" s="11">
        <f ca="1">ROWS(【河南省公安厅】:A2868)-1</f>
        <v>264</v>
      </c>
      <c r="B2868" s="11" t="s">
        <v>4748</v>
      </c>
      <c r="C2868" s="11" t="s">
        <v>4777</v>
      </c>
      <c r="D2868" s="11" t="s">
        <v>64</v>
      </c>
      <c r="E2868" s="11" t="s">
        <v>4759</v>
      </c>
      <c r="F2868" s="11" t="s">
        <v>4778</v>
      </c>
      <c r="G2868" s="11" t="s">
        <v>126</v>
      </c>
      <c r="H2868" s="11" t="s">
        <v>25</v>
      </c>
    </row>
    <row r="2869" customHeight="1" spans="1:8">
      <c r="A2869" s="11">
        <f ca="1">ROWS(【河南省公安厅】:A2869)-1</f>
        <v>265</v>
      </c>
      <c r="B2869" s="23" t="s">
        <v>4748</v>
      </c>
      <c r="C2869" s="11" t="s">
        <v>4779</v>
      </c>
      <c r="D2869" s="23" t="s">
        <v>64</v>
      </c>
      <c r="E2869" s="23" t="s">
        <v>4759</v>
      </c>
      <c r="F2869" s="23" t="s">
        <v>4779</v>
      </c>
      <c r="G2869" s="23" t="s">
        <v>126</v>
      </c>
      <c r="H2869" s="11" t="s">
        <v>25</v>
      </c>
    </row>
    <row r="2870" customHeight="1" spans="1:8">
      <c r="A2870" s="11">
        <f ca="1">ROWS(【河南省公安厅】:A2870)-1</f>
        <v>266</v>
      </c>
      <c r="B2870" s="23" t="s">
        <v>4748</v>
      </c>
      <c r="C2870" s="11" t="s">
        <v>4780</v>
      </c>
      <c r="D2870" s="23" t="s">
        <v>64</v>
      </c>
      <c r="E2870" s="23" t="s">
        <v>4759</v>
      </c>
      <c r="F2870" s="23" t="s">
        <v>4781</v>
      </c>
      <c r="G2870" s="23" t="s">
        <v>126</v>
      </c>
      <c r="H2870" s="11" t="s">
        <v>25</v>
      </c>
    </row>
    <row r="2871" customHeight="1" spans="1:8">
      <c r="A2871" s="11">
        <f ca="1">ROWS(【河南省公安厅】:A2871)-1</f>
        <v>267</v>
      </c>
      <c r="B2871" s="23" t="s">
        <v>4748</v>
      </c>
      <c r="C2871" s="11" t="s">
        <v>4782</v>
      </c>
      <c r="D2871" s="23" t="s">
        <v>64</v>
      </c>
      <c r="E2871" s="23" t="s">
        <v>4759</v>
      </c>
      <c r="F2871" s="23" t="s">
        <v>4782</v>
      </c>
      <c r="G2871" s="23" t="s">
        <v>126</v>
      </c>
      <c r="H2871" s="11" t="s">
        <v>25</v>
      </c>
    </row>
    <row r="2872" customHeight="1" spans="1:8">
      <c r="A2872" s="11">
        <f ca="1">ROWS(【河南省公安厅】:A2872)-1</f>
        <v>268</v>
      </c>
      <c r="B2872" s="23" t="s">
        <v>4748</v>
      </c>
      <c r="C2872" s="11" t="s">
        <v>4783</v>
      </c>
      <c r="D2872" s="23" t="s">
        <v>64</v>
      </c>
      <c r="E2872" s="23" t="s">
        <v>4759</v>
      </c>
      <c r="F2872" s="23" t="s">
        <v>4784</v>
      </c>
      <c r="G2872" s="23" t="s">
        <v>126</v>
      </c>
      <c r="H2872" s="11" t="s">
        <v>25</v>
      </c>
    </row>
    <row r="2873" customHeight="1" spans="1:8">
      <c r="A2873" s="11">
        <f ca="1">ROWS(【河南省公安厅】:A2873)-1</f>
        <v>269</v>
      </c>
      <c r="B2873" s="23" t="s">
        <v>4748</v>
      </c>
      <c r="C2873" s="11" t="s">
        <v>4783</v>
      </c>
      <c r="D2873" s="23" t="s">
        <v>64</v>
      </c>
      <c r="E2873" s="23" t="s">
        <v>4759</v>
      </c>
      <c r="F2873" s="23" t="s">
        <v>4785</v>
      </c>
      <c r="G2873" s="23" t="s">
        <v>126</v>
      </c>
      <c r="H2873" s="11" t="s">
        <v>25</v>
      </c>
    </row>
    <row r="2874" customHeight="1" spans="1:8">
      <c r="A2874" s="11">
        <f ca="1">ROWS(【河南省公安厅】:A2874)-1</f>
        <v>270</v>
      </c>
      <c r="B2874" s="23" t="s">
        <v>4748</v>
      </c>
      <c r="C2874" s="11" t="s">
        <v>4783</v>
      </c>
      <c r="D2874" s="23" t="s">
        <v>64</v>
      </c>
      <c r="E2874" s="23" t="s">
        <v>4759</v>
      </c>
      <c r="F2874" s="23" t="s">
        <v>4786</v>
      </c>
      <c r="G2874" s="23" t="s">
        <v>126</v>
      </c>
      <c r="H2874" s="11" t="s">
        <v>25</v>
      </c>
    </row>
    <row r="2875" customHeight="1" spans="1:8">
      <c r="A2875" s="11">
        <f ca="1">ROWS(【河南省公安厅】:A2875)-1</f>
        <v>271</v>
      </c>
      <c r="B2875" s="23" t="s">
        <v>4748</v>
      </c>
      <c r="C2875" s="11" t="s">
        <v>4783</v>
      </c>
      <c r="D2875" s="23" t="s">
        <v>64</v>
      </c>
      <c r="E2875" s="23" t="s">
        <v>4759</v>
      </c>
      <c r="F2875" s="23" t="s">
        <v>4787</v>
      </c>
      <c r="G2875" s="23" t="s">
        <v>126</v>
      </c>
      <c r="H2875" s="11" t="s">
        <v>25</v>
      </c>
    </row>
    <row r="2876" customHeight="1" spans="1:8">
      <c r="A2876" s="11">
        <f ca="1">ROWS(【河南省公安厅】:A2876)-1</f>
        <v>272</v>
      </c>
      <c r="B2876" s="23" t="s">
        <v>4748</v>
      </c>
      <c r="C2876" s="11" t="s">
        <v>4783</v>
      </c>
      <c r="D2876" s="23" t="s">
        <v>64</v>
      </c>
      <c r="E2876" s="23" t="s">
        <v>4759</v>
      </c>
      <c r="F2876" s="23" t="s">
        <v>4788</v>
      </c>
      <c r="G2876" s="23" t="s">
        <v>126</v>
      </c>
      <c r="H2876" s="11" t="s">
        <v>25</v>
      </c>
    </row>
    <row r="2877" customHeight="1" spans="1:8">
      <c r="A2877" s="11">
        <f ca="1">ROWS(【河南省公安厅】:A2877)-1</f>
        <v>273</v>
      </c>
      <c r="B2877" s="11" t="s">
        <v>4789</v>
      </c>
      <c r="C2877" s="11" t="s">
        <v>4790</v>
      </c>
      <c r="D2877" s="11" t="s">
        <v>64</v>
      </c>
      <c r="E2877" s="11" t="s">
        <v>4791</v>
      </c>
      <c r="F2877" s="11" t="s">
        <v>4792</v>
      </c>
      <c r="G2877" s="11" t="s">
        <v>126</v>
      </c>
      <c r="H2877" s="11" t="s">
        <v>25</v>
      </c>
    </row>
    <row r="2878" customHeight="1" spans="1:8">
      <c r="A2878" s="11">
        <f ca="1">ROWS(【河南省公安厅】:A2878)-1</f>
        <v>274</v>
      </c>
      <c r="B2878" s="11" t="s">
        <v>4789</v>
      </c>
      <c r="C2878" s="11" t="s">
        <v>4790</v>
      </c>
      <c r="D2878" s="11" t="s">
        <v>64</v>
      </c>
      <c r="E2878" s="11" t="s">
        <v>4791</v>
      </c>
      <c r="F2878" s="11" t="s">
        <v>4793</v>
      </c>
      <c r="G2878" s="11" t="s">
        <v>126</v>
      </c>
      <c r="H2878" s="11" t="s">
        <v>25</v>
      </c>
    </row>
    <row r="2879" customHeight="1" spans="1:8">
      <c r="A2879" s="11">
        <f ca="1">ROWS(【河南省公安厅】:A2879)-1</f>
        <v>275</v>
      </c>
      <c r="B2879" s="11" t="s">
        <v>4789</v>
      </c>
      <c r="C2879" s="11" t="s">
        <v>4790</v>
      </c>
      <c r="D2879" s="11" t="s">
        <v>64</v>
      </c>
      <c r="E2879" s="11" t="s">
        <v>4791</v>
      </c>
      <c r="F2879" s="11" t="s">
        <v>4794</v>
      </c>
      <c r="G2879" s="11" t="s">
        <v>126</v>
      </c>
      <c r="H2879" s="11" t="s">
        <v>25</v>
      </c>
    </row>
    <row r="2880" customHeight="1" spans="1:8">
      <c r="A2880" s="11">
        <f ca="1">ROWS(【河南省公安厅】:A2880)-1</f>
        <v>276</v>
      </c>
      <c r="B2880" s="11" t="s">
        <v>4789</v>
      </c>
      <c r="C2880" s="11" t="s">
        <v>4795</v>
      </c>
      <c r="D2880" s="11" t="s">
        <v>64</v>
      </c>
      <c r="E2880" s="11" t="s">
        <v>4791</v>
      </c>
      <c r="F2880" s="11" t="s">
        <v>4796</v>
      </c>
      <c r="G2880" s="11" t="s">
        <v>126</v>
      </c>
      <c r="H2880" s="11" t="s">
        <v>25</v>
      </c>
    </row>
    <row r="2881" customHeight="1" spans="1:8">
      <c r="A2881" s="11">
        <f ca="1">ROWS(【河南省公安厅】:A2881)-1</f>
        <v>277</v>
      </c>
      <c r="B2881" s="11" t="s">
        <v>4789</v>
      </c>
      <c r="C2881" s="11" t="s">
        <v>4797</v>
      </c>
      <c r="D2881" s="11" t="s">
        <v>64</v>
      </c>
      <c r="E2881" s="11" t="s">
        <v>4791</v>
      </c>
      <c r="F2881" s="11" t="s">
        <v>4798</v>
      </c>
      <c r="G2881" s="11" t="s">
        <v>126</v>
      </c>
      <c r="H2881" s="11" t="s">
        <v>25</v>
      </c>
    </row>
    <row r="2882" customHeight="1" spans="1:8">
      <c r="A2882" s="11">
        <f ca="1">ROWS(【河南省公安厅】:A2882)-1</f>
        <v>278</v>
      </c>
      <c r="B2882" s="11" t="s">
        <v>4789</v>
      </c>
      <c r="C2882" s="11" t="s">
        <v>4795</v>
      </c>
      <c r="D2882" s="11" t="s">
        <v>64</v>
      </c>
      <c r="E2882" s="11" t="s">
        <v>4791</v>
      </c>
      <c r="F2882" s="11" t="s">
        <v>4799</v>
      </c>
      <c r="G2882" s="11" t="s">
        <v>126</v>
      </c>
      <c r="H2882" s="11" t="s">
        <v>25</v>
      </c>
    </row>
    <row r="2883" customHeight="1" spans="1:8">
      <c r="A2883" s="11">
        <f ca="1">ROWS(【河南省公安厅】:A2883)-1</f>
        <v>279</v>
      </c>
      <c r="B2883" s="11" t="s">
        <v>4789</v>
      </c>
      <c r="C2883" s="11" t="s">
        <v>4800</v>
      </c>
      <c r="D2883" s="11" t="s">
        <v>64</v>
      </c>
      <c r="E2883" s="11" t="s">
        <v>4801</v>
      </c>
      <c r="F2883" s="11" t="s">
        <v>4802</v>
      </c>
      <c r="G2883" s="11" t="s">
        <v>126</v>
      </c>
      <c r="H2883" s="11" t="s">
        <v>25</v>
      </c>
    </row>
    <row r="2884" hidden="1" customHeight="1" spans="1:8">
      <c r="A2884" s="11">
        <f ca="1">ROWS(【河南省公安厅】:A2884)-1</f>
        <v>280</v>
      </c>
      <c r="B2884" s="11" t="s">
        <v>4789</v>
      </c>
      <c r="C2884" s="11" t="s">
        <v>4803</v>
      </c>
      <c r="D2884" s="11" t="s">
        <v>64</v>
      </c>
      <c r="E2884" s="11" t="s">
        <v>4791</v>
      </c>
      <c r="F2884" s="11" t="s">
        <v>4804</v>
      </c>
      <c r="G2884" s="11" t="s">
        <v>4770</v>
      </c>
      <c r="H2884" s="11" t="s">
        <v>25</v>
      </c>
    </row>
    <row r="2885" customHeight="1" spans="1:8">
      <c r="A2885" s="11">
        <f ca="1">ROWS(【河南省公安厅】:A2885)-1</f>
        <v>281</v>
      </c>
      <c r="B2885" s="11" t="s">
        <v>4789</v>
      </c>
      <c r="C2885" s="11" t="s">
        <v>4805</v>
      </c>
      <c r="D2885" s="11" t="s">
        <v>64</v>
      </c>
      <c r="E2885" s="11" t="s">
        <v>4791</v>
      </c>
      <c r="F2885" s="11" t="s">
        <v>4806</v>
      </c>
      <c r="G2885" s="11" t="s">
        <v>126</v>
      </c>
      <c r="H2885" s="11" t="s">
        <v>25</v>
      </c>
    </row>
    <row r="2886" customHeight="1" spans="1:8">
      <c r="A2886" s="11">
        <f ca="1">ROWS(【河南省公安厅】:A2886)-1</f>
        <v>282</v>
      </c>
      <c r="B2886" s="11" t="s">
        <v>4789</v>
      </c>
      <c r="C2886" s="11" t="s">
        <v>4807</v>
      </c>
      <c r="D2886" s="11" t="s">
        <v>64</v>
      </c>
      <c r="E2886" s="11" t="s">
        <v>4791</v>
      </c>
      <c r="F2886" s="11" t="s">
        <v>4808</v>
      </c>
      <c r="G2886" s="11" t="s">
        <v>126</v>
      </c>
      <c r="H2886" s="11" t="s">
        <v>25</v>
      </c>
    </row>
    <row r="2887" customHeight="1" spans="1:8">
      <c r="A2887" s="11">
        <f ca="1">ROWS(【河南省公安厅】:A2887)-1</f>
        <v>283</v>
      </c>
      <c r="B2887" s="11" t="s">
        <v>4789</v>
      </c>
      <c r="C2887" s="11" t="s">
        <v>4809</v>
      </c>
      <c r="D2887" s="11" t="s">
        <v>64</v>
      </c>
      <c r="E2887" s="11" t="s">
        <v>4791</v>
      </c>
      <c r="F2887" s="11" t="s">
        <v>4810</v>
      </c>
      <c r="G2887" s="11" t="s">
        <v>126</v>
      </c>
      <c r="H2887" s="11" t="s">
        <v>25</v>
      </c>
    </row>
    <row r="2888" customHeight="1" spans="1:8">
      <c r="A2888" s="11">
        <f ca="1">ROWS(【河南省公安厅】:A2888)-1</f>
        <v>284</v>
      </c>
      <c r="B2888" s="11" t="s">
        <v>4789</v>
      </c>
      <c r="C2888" s="11" t="s">
        <v>4811</v>
      </c>
      <c r="D2888" s="11" t="s">
        <v>64</v>
      </c>
      <c r="E2888" s="11" t="s">
        <v>4791</v>
      </c>
      <c r="F2888" s="11" t="s">
        <v>4812</v>
      </c>
      <c r="G2888" s="11" t="s">
        <v>126</v>
      </c>
      <c r="H2888" s="11" t="s">
        <v>25</v>
      </c>
    </row>
    <row r="2889" customHeight="1" spans="1:8">
      <c r="A2889" s="11">
        <f ca="1">ROWS(【河南省公安厅】:A2889)-1</f>
        <v>285</v>
      </c>
      <c r="B2889" s="11" t="s">
        <v>4789</v>
      </c>
      <c r="C2889" s="11" t="s">
        <v>4813</v>
      </c>
      <c r="D2889" s="11" t="s">
        <v>64</v>
      </c>
      <c r="E2889" s="11" t="s">
        <v>4791</v>
      </c>
      <c r="F2889" s="11" t="s">
        <v>4814</v>
      </c>
      <c r="G2889" s="11" t="s">
        <v>126</v>
      </c>
      <c r="H2889" s="11" t="s">
        <v>25</v>
      </c>
    </row>
    <row r="2890" customHeight="1" spans="1:8">
      <c r="A2890" s="11">
        <f ca="1">ROWS(【河南省公安厅】:A2890)-1</f>
        <v>286</v>
      </c>
      <c r="B2890" s="11" t="s">
        <v>4789</v>
      </c>
      <c r="C2890" s="11" t="s">
        <v>4815</v>
      </c>
      <c r="D2890" s="11" t="s">
        <v>64</v>
      </c>
      <c r="E2890" s="11" t="s">
        <v>4791</v>
      </c>
      <c r="F2890" s="11" t="s">
        <v>4816</v>
      </c>
      <c r="G2890" s="11" t="s">
        <v>126</v>
      </c>
      <c r="H2890" s="11" t="s">
        <v>25</v>
      </c>
    </row>
    <row r="2891" customHeight="1" spans="1:8">
      <c r="A2891" s="11">
        <f ca="1">ROWS(【河南省公安厅】:A2891)-1</f>
        <v>287</v>
      </c>
      <c r="B2891" s="11" t="s">
        <v>4789</v>
      </c>
      <c r="C2891" s="11" t="s">
        <v>4817</v>
      </c>
      <c r="D2891" s="11" t="s">
        <v>64</v>
      </c>
      <c r="E2891" s="11" t="s">
        <v>4791</v>
      </c>
      <c r="F2891" s="11" t="s">
        <v>4818</v>
      </c>
      <c r="G2891" s="11" t="s">
        <v>126</v>
      </c>
      <c r="H2891" s="11" t="s">
        <v>25</v>
      </c>
    </row>
    <row r="2892" customHeight="1" spans="1:8">
      <c r="A2892" s="11">
        <f ca="1">ROWS(【河南省公安厅】:A2892)-1</f>
        <v>288</v>
      </c>
      <c r="B2892" s="23" t="s">
        <v>4789</v>
      </c>
      <c r="C2892" s="11" t="s">
        <v>4819</v>
      </c>
      <c r="D2892" s="23" t="s">
        <v>64</v>
      </c>
      <c r="E2892" s="23" t="s">
        <v>4791</v>
      </c>
      <c r="F2892" s="23" t="s">
        <v>4819</v>
      </c>
      <c r="G2892" s="23" t="s">
        <v>126</v>
      </c>
      <c r="H2892" s="11" t="s">
        <v>25</v>
      </c>
    </row>
    <row r="2893" customHeight="1" spans="1:8">
      <c r="A2893" s="11">
        <f ca="1">ROWS(【河南省公安厅】:A2893)-1</f>
        <v>289</v>
      </c>
      <c r="B2893" s="11" t="s">
        <v>4820</v>
      </c>
      <c r="C2893" s="11" t="s">
        <v>4820</v>
      </c>
      <c r="D2893" s="11" t="s">
        <v>64</v>
      </c>
      <c r="E2893" s="11" t="s">
        <v>4821</v>
      </c>
      <c r="F2893" s="11" t="s">
        <v>4820</v>
      </c>
      <c r="G2893" s="11" t="s">
        <v>126</v>
      </c>
      <c r="H2893" s="11" t="s">
        <v>25</v>
      </c>
    </row>
    <row r="2894" customHeight="1" spans="1:8">
      <c r="A2894" s="11">
        <f ca="1">ROWS(【河南省公安厅】:A2894)-1</f>
        <v>290</v>
      </c>
      <c r="B2894" s="11" t="s">
        <v>4820</v>
      </c>
      <c r="C2894" s="11" t="s">
        <v>4820</v>
      </c>
      <c r="D2894" s="11" t="s">
        <v>64</v>
      </c>
      <c r="E2894" s="11" t="s">
        <v>4821</v>
      </c>
      <c r="F2894" s="11" t="s">
        <v>4822</v>
      </c>
      <c r="G2894" s="11" t="s">
        <v>126</v>
      </c>
      <c r="H2894" s="11" t="s">
        <v>25</v>
      </c>
    </row>
    <row r="2895" customHeight="1" spans="1:8">
      <c r="A2895" s="11">
        <f ca="1">ROWS(【河南省公安厅】:A2895)-1</f>
        <v>291</v>
      </c>
      <c r="B2895" s="11" t="s">
        <v>4820</v>
      </c>
      <c r="C2895" s="11" t="s">
        <v>4820</v>
      </c>
      <c r="D2895" s="11" t="s">
        <v>64</v>
      </c>
      <c r="E2895" s="11" t="s">
        <v>4821</v>
      </c>
      <c r="F2895" s="11" t="s">
        <v>4823</v>
      </c>
      <c r="G2895" s="11" t="s">
        <v>126</v>
      </c>
      <c r="H2895" s="11" t="s">
        <v>25</v>
      </c>
    </row>
    <row r="2896" customHeight="1" spans="1:8">
      <c r="A2896" s="11">
        <f ca="1">ROWS(【河南省公安厅】:A2896)-1</f>
        <v>292</v>
      </c>
      <c r="B2896" s="11" t="s">
        <v>4820</v>
      </c>
      <c r="C2896" s="11" t="s">
        <v>4820</v>
      </c>
      <c r="D2896" s="11" t="s">
        <v>64</v>
      </c>
      <c r="E2896" s="11" t="s">
        <v>4821</v>
      </c>
      <c r="F2896" s="11" t="s">
        <v>4824</v>
      </c>
      <c r="G2896" s="11" t="s">
        <v>126</v>
      </c>
      <c r="H2896" s="11" t="s">
        <v>25</v>
      </c>
    </row>
    <row r="2897" hidden="1" customHeight="1" spans="1:8">
      <c r="A2897" s="11">
        <f ca="1">ROWS(【河南省公安厅】:A2897)-1</f>
        <v>293</v>
      </c>
      <c r="B2897" s="11" t="s">
        <v>4825</v>
      </c>
      <c r="C2897" s="11" t="s">
        <v>4825</v>
      </c>
      <c r="D2897" s="11" t="s">
        <v>87</v>
      </c>
      <c r="E2897" s="11" t="s">
        <v>4826</v>
      </c>
      <c r="F2897" s="11" t="s">
        <v>4827</v>
      </c>
      <c r="G2897" s="11" t="s">
        <v>520</v>
      </c>
      <c r="H2897" s="11" t="s">
        <v>25</v>
      </c>
    </row>
    <row r="2898" hidden="1" customHeight="1" spans="1:8">
      <c r="A2898" s="11">
        <f ca="1">ROWS(【河南省公安厅】:A2898)-1</f>
        <v>294</v>
      </c>
      <c r="B2898" s="11" t="s">
        <v>4825</v>
      </c>
      <c r="C2898" s="11" t="s">
        <v>4825</v>
      </c>
      <c r="D2898" s="11" t="s">
        <v>87</v>
      </c>
      <c r="E2898" s="11" t="s">
        <v>4828</v>
      </c>
      <c r="F2898" s="11" t="s">
        <v>4829</v>
      </c>
      <c r="G2898" s="11" t="s">
        <v>520</v>
      </c>
      <c r="H2898" s="11" t="s">
        <v>25</v>
      </c>
    </row>
    <row r="2899" hidden="1" customHeight="1" spans="1:8">
      <c r="A2899" s="11">
        <f ca="1">ROWS(【河南省公安厅】:A2899)-1</f>
        <v>295</v>
      </c>
      <c r="B2899" s="11" t="s">
        <v>4830</v>
      </c>
      <c r="C2899" s="11" t="s">
        <v>4830</v>
      </c>
      <c r="D2899" s="11" t="s">
        <v>87</v>
      </c>
      <c r="E2899" s="11" t="s">
        <v>4831</v>
      </c>
      <c r="F2899" s="11" t="s">
        <v>4830</v>
      </c>
      <c r="G2899" s="11" t="s">
        <v>520</v>
      </c>
      <c r="H2899" s="11" t="s">
        <v>25</v>
      </c>
    </row>
    <row r="2900" customHeight="1" spans="1:8">
      <c r="A2900" s="11">
        <f ca="1">ROWS(【河南省公安厅】:A2900)-1</f>
        <v>296</v>
      </c>
      <c r="B2900" s="11" t="s">
        <v>4832</v>
      </c>
      <c r="C2900" s="11" t="s">
        <v>4832</v>
      </c>
      <c r="D2900" s="11" t="s">
        <v>64</v>
      </c>
      <c r="E2900" s="11" t="s">
        <v>4828</v>
      </c>
      <c r="F2900" s="11" t="s">
        <v>4832</v>
      </c>
      <c r="G2900" s="11" t="s">
        <v>126</v>
      </c>
      <c r="H2900" s="11" t="s">
        <v>25</v>
      </c>
    </row>
    <row r="2901" hidden="1" customHeight="1" spans="1:8">
      <c r="A2901" s="11">
        <f ca="1">ROWS(【河南省公安厅】:A2901)-1</f>
        <v>297</v>
      </c>
      <c r="B2901" s="11" t="s">
        <v>4833</v>
      </c>
      <c r="C2901" s="11" t="s">
        <v>4833</v>
      </c>
      <c r="D2901" s="11" t="s">
        <v>64</v>
      </c>
      <c r="E2901" s="11" t="s">
        <v>4834</v>
      </c>
      <c r="F2901" s="11" t="s">
        <v>4833</v>
      </c>
      <c r="G2901" s="11" t="s">
        <v>520</v>
      </c>
      <c r="H2901" s="11" t="s">
        <v>25</v>
      </c>
    </row>
    <row r="2902" customHeight="1" spans="1:8">
      <c r="A2902" s="11">
        <f ca="1">ROWS(【河南省公安厅】:A2902)-1</f>
        <v>298</v>
      </c>
      <c r="B2902" s="11" t="s">
        <v>4835</v>
      </c>
      <c r="C2902" s="11" t="s">
        <v>4835</v>
      </c>
      <c r="D2902" s="11" t="s">
        <v>87</v>
      </c>
      <c r="E2902" s="11" t="s">
        <v>4834</v>
      </c>
      <c r="F2902" s="11" t="s">
        <v>4835</v>
      </c>
      <c r="G2902" s="11" t="s">
        <v>126</v>
      </c>
      <c r="H2902" s="11" t="s">
        <v>25</v>
      </c>
    </row>
    <row r="2903" customHeight="1" spans="1:8">
      <c r="A2903" s="11">
        <f ca="1">ROWS(【河南省公安厅】:A2903)-1</f>
        <v>299</v>
      </c>
      <c r="B2903" s="11" t="s">
        <v>4836</v>
      </c>
      <c r="C2903" s="11" t="s">
        <v>4836</v>
      </c>
      <c r="D2903" s="11" t="s">
        <v>87</v>
      </c>
      <c r="E2903" s="11" t="s">
        <v>4837</v>
      </c>
      <c r="F2903" s="11" t="s">
        <v>4838</v>
      </c>
      <c r="G2903" s="11" t="s">
        <v>126</v>
      </c>
      <c r="H2903" s="11" t="s">
        <v>25</v>
      </c>
    </row>
    <row r="2904" customHeight="1" spans="1:8">
      <c r="A2904" s="11">
        <f ca="1">ROWS(【河南省公安厅】:A2904)-1</f>
        <v>300</v>
      </c>
      <c r="B2904" s="11" t="s">
        <v>4836</v>
      </c>
      <c r="C2904" s="11" t="s">
        <v>4836</v>
      </c>
      <c r="D2904" s="11" t="s">
        <v>87</v>
      </c>
      <c r="E2904" s="11" t="s">
        <v>4837</v>
      </c>
      <c r="F2904" s="11" t="s">
        <v>4839</v>
      </c>
      <c r="G2904" s="11" t="s">
        <v>126</v>
      </c>
      <c r="H2904" s="11" t="s">
        <v>25</v>
      </c>
    </row>
    <row r="2905" hidden="1" customHeight="1" spans="1:8">
      <c r="A2905" s="11">
        <f ca="1">ROWS(【河南省公安厅】:A2905)-1</f>
        <v>301</v>
      </c>
      <c r="B2905" s="11" t="s">
        <v>4840</v>
      </c>
      <c r="C2905" s="11" t="s">
        <v>4840</v>
      </c>
      <c r="D2905" s="11" t="s">
        <v>87</v>
      </c>
      <c r="E2905" s="11" t="s">
        <v>4841</v>
      </c>
      <c r="F2905" s="11" t="s">
        <v>4842</v>
      </c>
      <c r="G2905" s="11" t="s">
        <v>520</v>
      </c>
      <c r="H2905" s="11" t="s">
        <v>25</v>
      </c>
    </row>
    <row r="2906" hidden="1" customHeight="1" spans="1:8">
      <c r="A2906" s="11">
        <f ca="1">ROWS(【河南省公安厅】:A2906)-1</f>
        <v>302</v>
      </c>
      <c r="B2906" s="11" t="s">
        <v>4840</v>
      </c>
      <c r="C2906" s="11" t="s">
        <v>4840</v>
      </c>
      <c r="D2906" s="11" t="s">
        <v>87</v>
      </c>
      <c r="E2906" s="11" t="s">
        <v>4841</v>
      </c>
      <c r="F2906" s="11" t="s">
        <v>4843</v>
      </c>
      <c r="G2906" s="11" t="s">
        <v>520</v>
      </c>
      <c r="H2906" s="11" t="s">
        <v>25</v>
      </c>
    </row>
    <row r="2907" hidden="1" customHeight="1" spans="1:8">
      <c r="A2907" s="11">
        <f ca="1">ROWS(【河南省公安厅】:A2907)-1</f>
        <v>303</v>
      </c>
      <c r="B2907" s="11" t="s">
        <v>4840</v>
      </c>
      <c r="C2907" s="11" t="s">
        <v>4840</v>
      </c>
      <c r="D2907" s="11" t="s">
        <v>87</v>
      </c>
      <c r="E2907" s="11" t="s">
        <v>4841</v>
      </c>
      <c r="F2907" s="11" t="s">
        <v>4844</v>
      </c>
      <c r="G2907" s="11" t="s">
        <v>520</v>
      </c>
      <c r="H2907" s="11" t="s">
        <v>25</v>
      </c>
    </row>
    <row r="2908" hidden="1" customHeight="1" spans="1:8">
      <c r="A2908" s="11">
        <f ca="1">ROWS(【河南省公安厅】:A2908)-1</f>
        <v>304</v>
      </c>
      <c r="B2908" s="11" t="s">
        <v>4840</v>
      </c>
      <c r="C2908" s="11" t="s">
        <v>4840</v>
      </c>
      <c r="D2908" s="11" t="s">
        <v>87</v>
      </c>
      <c r="E2908" s="11" t="s">
        <v>4841</v>
      </c>
      <c r="F2908" s="11" t="s">
        <v>4845</v>
      </c>
      <c r="G2908" s="11" t="s">
        <v>520</v>
      </c>
      <c r="H2908" s="11" t="s">
        <v>25</v>
      </c>
    </row>
    <row r="2909" hidden="1" customHeight="1" spans="1:8">
      <c r="A2909" s="11">
        <f ca="1">ROWS(【河南省公安厅】:A2909)-1</f>
        <v>305</v>
      </c>
      <c r="B2909" s="11" t="s">
        <v>4846</v>
      </c>
      <c r="C2909" s="11" t="s">
        <v>4846</v>
      </c>
      <c r="D2909" s="11" t="s">
        <v>87</v>
      </c>
      <c r="E2909" s="11" t="s">
        <v>4841</v>
      </c>
      <c r="F2909" s="11" t="s">
        <v>4846</v>
      </c>
      <c r="G2909" s="11" t="s">
        <v>520</v>
      </c>
      <c r="H2909" s="11" t="s">
        <v>25</v>
      </c>
    </row>
    <row r="2910" hidden="1" customHeight="1" spans="1:8">
      <c r="A2910" s="11">
        <f ca="1">ROWS(【河南省公安厅】:A2910)-1</f>
        <v>306</v>
      </c>
      <c r="B2910" s="11" t="s">
        <v>4847</v>
      </c>
      <c r="C2910" s="11" t="s">
        <v>4847</v>
      </c>
      <c r="D2910" s="11" t="s">
        <v>64</v>
      </c>
      <c r="E2910" s="11" t="s">
        <v>4834</v>
      </c>
      <c r="F2910" s="11" t="s">
        <v>4848</v>
      </c>
      <c r="G2910" s="11" t="s">
        <v>520</v>
      </c>
      <c r="H2910" s="11" t="s">
        <v>25</v>
      </c>
    </row>
    <row r="2911" hidden="1" customHeight="1" spans="1:8">
      <c r="A2911" s="11">
        <f ca="1">ROWS(【河南省公安厅】:A2911)-1</f>
        <v>307</v>
      </c>
      <c r="B2911" s="11" t="s">
        <v>4847</v>
      </c>
      <c r="C2911" s="11" t="s">
        <v>4847</v>
      </c>
      <c r="D2911" s="11" t="s">
        <v>64</v>
      </c>
      <c r="E2911" s="11" t="s">
        <v>4834</v>
      </c>
      <c r="F2911" s="11" t="s">
        <v>4849</v>
      </c>
      <c r="G2911" s="11" t="s">
        <v>520</v>
      </c>
      <c r="H2911" s="11" t="s">
        <v>25</v>
      </c>
    </row>
    <row r="2912" hidden="1" customHeight="1" spans="1:8">
      <c r="A2912" s="11">
        <f ca="1">ROWS(【河南省公安厅】:A2912)-1</f>
        <v>308</v>
      </c>
      <c r="B2912" s="11" t="s">
        <v>4847</v>
      </c>
      <c r="C2912" s="11" t="s">
        <v>4847</v>
      </c>
      <c r="D2912" s="11" t="s">
        <v>64</v>
      </c>
      <c r="E2912" s="11" t="s">
        <v>4834</v>
      </c>
      <c r="F2912" s="11" t="s">
        <v>4850</v>
      </c>
      <c r="G2912" s="11" t="s">
        <v>520</v>
      </c>
      <c r="H2912" s="11" t="s">
        <v>25</v>
      </c>
    </row>
    <row r="2913" hidden="1" customHeight="1" spans="1:8">
      <c r="A2913" s="11">
        <f ca="1">ROWS(【河南省公安厅】:A2913)-1</f>
        <v>309</v>
      </c>
      <c r="B2913" s="11" t="s">
        <v>4847</v>
      </c>
      <c r="C2913" s="11" t="s">
        <v>4847</v>
      </c>
      <c r="D2913" s="11" t="s">
        <v>64</v>
      </c>
      <c r="E2913" s="11" t="s">
        <v>4834</v>
      </c>
      <c r="F2913" s="11" t="s">
        <v>4851</v>
      </c>
      <c r="G2913" s="11" t="s">
        <v>520</v>
      </c>
      <c r="H2913" s="11" t="s">
        <v>25</v>
      </c>
    </row>
    <row r="2914" hidden="1" customHeight="1" spans="1:8">
      <c r="A2914" s="11">
        <f ca="1">ROWS(【河南省公安厅】:A2914)-1</f>
        <v>310</v>
      </c>
      <c r="B2914" s="11" t="s">
        <v>4847</v>
      </c>
      <c r="C2914" s="11" t="s">
        <v>4847</v>
      </c>
      <c r="D2914" s="11" t="s">
        <v>64</v>
      </c>
      <c r="E2914" s="11" t="s">
        <v>4834</v>
      </c>
      <c r="F2914" s="11" t="s">
        <v>4852</v>
      </c>
      <c r="G2914" s="11" t="s">
        <v>520</v>
      </c>
      <c r="H2914" s="11" t="s">
        <v>25</v>
      </c>
    </row>
    <row r="2915" hidden="1" customHeight="1" spans="1:8">
      <c r="A2915" s="11">
        <f ca="1">ROWS(【河南省公安厅】:A2915)-1</f>
        <v>311</v>
      </c>
      <c r="B2915" s="11" t="s">
        <v>4847</v>
      </c>
      <c r="C2915" s="11" t="s">
        <v>4847</v>
      </c>
      <c r="D2915" s="11" t="s">
        <v>64</v>
      </c>
      <c r="E2915" s="11" t="s">
        <v>4834</v>
      </c>
      <c r="F2915" s="11" t="s">
        <v>4853</v>
      </c>
      <c r="G2915" s="11" t="s">
        <v>520</v>
      </c>
      <c r="H2915" s="11" t="s">
        <v>25</v>
      </c>
    </row>
    <row r="2916" hidden="1" customHeight="1" spans="1:8">
      <c r="A2916" s="11">
        <f ca="1">ROWS(【河南省公安厅】:A2916)-1</f>
        <v>312</v>
      </c>
      <c r="B2916" s="11" t="s">
        <v>4847</v>
      </c>
      <c r="C2916" s="11" t="s">
        <v>4847</v>
      </c>
      <c r="D2916" s="11" t="s">
        <v>64</v>
      </c>
      <c r="E2916" s="11" t="s">
        <v>4834</v>
      </c>
      <c r="F2916" s="11" t="s">
        <v>4854</v>
      </c>
      <c r="G2916" s="11" t="s">
        <v>520</v>
      </c>
      <c r="H2916" s="11" t="s">
        <v>25</v>
      </c>
    </row>
    <row r="2917" hidden="1" customHeight="1" spans="1:8">
      <c r="A2917" s="11">
        <f ca="1">ROWS(【河南省公安厅】:A2917)-1</f>
        <v>313</v>
      </c>
      <c r="B2917" s="11" t="s">
        <v>4847</v>
      </c>
      <c r="C2917" s="11" t="s">
        <v>4847</v>
      </c>
      <c r="D2917" s="11" t="s">
        <v>64</v>
      </c>
      <c r="E2917" s="11" t="s">
        <v>4834</v>
      </c>
      <c r="F2917" s="11" t="s">
        <v>4855</v>
      </c>
      <c r="G2917" s="11" t="s">
        <v>520</v>
      </c>
      <c r="H2917" s="11" t="s">
        <v>25</v>
      </c>
    </row>
    <row r="2918" hidden="1" customHeight="1" spans="1:8">
      <c r="A2918" s="11">
        <f ca="1">ROWS(【河南省公安厅】:A2918)-1</f>
        <v>314</v>
      </c>
      <c r="B2918" s="11" t="s">
        <v>4847</v>
      </c>
      <c r="C2918" s="11" t="s">
        <v>4847</v>
      </c>
      <c r="D2918" s="11" t="s">
        <v>64</v>
      </c>
      <c r="E2918" s="11" t="s">
        <v>4834</v>
      </c>
      <c r="F2918" s="11" t="s">
        <v>4856</v>
      </c>
      <c r="G2918" s="11" t="s">
        <v>520</v>
      </c>
      <c r="H2918" s="11" t="s">
        <v>25</v>
      </c>
    </row>
    <row r="2919" hidden="1" customHeight="1" spans="1:8">
      <c r="A2919" s="11">
        <f ca="1">ROWS(【河南省公安厅】:A2919)-1</f>
        <v>315</v>
      </c>
      <c r="B2919" s="11" t="s">
        <v>4847</v>
      </c>
      <c r="C2919" s="11" t="s">
        <v>4847</v>
      </c>
      <c r="D2919" s="11" t="s">
        <v>64</v>
      </c>
      <c r="E2919" s="11" t="s">
        <v>4834</v>
      </c>
      <c r="F2919" s="11" t="s">
        <v>4857</v>
      </c>
      <c r="G2919" s="11" t="s">
        <v>520</v>
      </c>
      <c r="H2919" s="11" t="s">
        <v>25</v>
      </c>
    </row>
    <row r="2920" hidden="1" customHeight="1" spans="1:8">
      <c r="A2920" s="11">
        <f ca="1">ROWS(【河南省公安厅】:A2920)-1</f>
        <v>316</v>
      </c>
      <c r="B2920" s="11" t="s">
        <v>4847</v>
      </c>
      <c r="C2920" s="11" t="s">
        <v>4847</v>
      </c>
      <c r="D2920" s="11" t="s">
        <v>64</v>
      </c>
      <c r="E2920" s="11" t="s">
        <v>4834</v>
      </c>
      <c r="F2920" s="11" t="s">
        <v>4858</v>
      </c>
      <c r="G2920" s="11" t="s">
        <v>520</v>
      </c>
      <c r="H2920" s="11" t="s">
        <v>25</v>
      </c>
    </row>
    <row r="2921" hidden="1" customHeight="1" spans="1:8">
      <c r="A2921" s="11">
        <f ca="1">ROWS(【河南省公安厅】:A2921)-1</f>
        <v>317</v>
      </c>
      <c r="B2921" s="11" t="s">
        <v>4847</v>
      </c>
      <c r="C2921" s="11" t="s">
        <v>4847</v>
      </c>
      <c r="D2921" s="11" t="s">
        <v>64</v>
      </c>
      <c r="E2921" s="11" t="s">
        <v>4834</v>
      </c>
      <c r="F2921" s="11" t="s">
        <v>4859</v>
      </c>
      <c r="G2921" s="11" t="s">
        <v>520</v>
      </c>
      <c r="H2921" s="11" t="s">
        <v>25</v>
      </c>
    </row>
    <row r="2922" hidden="1" customHeight="1" spans="1:8">
      <c r="A2922" s="11">
        <f ca="1">ROWS(【河南省公安厅】:A2922)-1</f>
        <v>318</v>
      </c>
      <c r="B2922" s="11" t="s">
        <v>4847</v>
      </c>
      <c r="C2922" s="11" t="s">
        <v>4847</v>
      </c>
      <c r="D2922" s="11" t="s">
        <v>64</v>
      </c>
      <c r="E2922" s="11" t="s">
        <v>4834</v>
      </c>
      <c r="F2922" s="11" t="s">
        <v>4860</v>
      </c>
      <c r="G2922" s="11" t="s">
        <v>520</v>
      </c>
      <c r="H2922" s="11" t="s">
        <v>25</v>
      </c>
    </row>
    <row r="2923" hidden="1" customHeight="1" spans="1:8">
      <c r="A2923" s="11">
        <f ca="1">ROWS(【河南省公安厅】:A2923)-1</f>
        <v>319</v>
      </c>
      <c r="B2923" s="11" t="s">
        <v>4847</v>
      </c>
      <c r="C2923" s="11" t="s">
        <v>4847</v>
      </c>
      <c r="D2923" s="11" t="s">
        <v>64</v>
      </c>
      <c r="E2923" s="11" t="s">
        <v>4834</v>
      </c>
      <c r="F2923" s="11" t="s">
        <v>4861</v>
      </c>
      <c r="G2923" s="11" t="s">
        <v>520</v>
      </c>
      <c r="H2923" s="11" t="s">
        <v>25</v>
      </c>
    </row>
    <row r="2924" hidden="1" customHeight="1" spans="1:8">
      <c r="A2924" s="11">
        <f ca="1">ROWS(【河南省公安厅】:A2924)-1</f>
        <v>320</v>
      </c>
      <c r="B2924" s="11" t="s">
        <v>4847</v>
      </c>
      <c r="C2924" s="11" t="s">
        <v>4847</v>
      </c>
      <c r="D2924" s="11" t="s">
        <v>64</v>
      </c>
      <c r="E2924" s="11" t="s">
        <v>4834</v>
      </c>
      <c r="F2924" s="11" t="s">
        <v>4862</v>
      </c>
      <c r="G2924" s="11" t="s">
        <v>520</v>
      </c>
      <c r="H2924" s="11" t="s">
        <v>25</v>
      </c>
    </row>
    <row r="2925" hidden="1" customHeight="1" spans="1:8">
      <c r="A2925" s="11">
        <f ca="1">ROWS(【河南省公安厅】:A2925)-1</f>
        <v>321</v>
      </c>
      <c r="B2925" s="11" t="s">
        <v>4847</v>
      </c>
      <c r="C2925" s="11" t="s">
        <v>4847</v>
      </c>
      <c r="D2925" s="11" t="s">
        <v>64</v>
      </c>
      <c r="E2925" s="11" t="s">
        <v>4834</v>
      </c>
      <c r="F2925" s="11" t="s">
        <v>4863</v>
      </c>
      <c r="G2925" s="11" t="s">
        <v>520</v>
      </c>
      <c r="H2925" s="11" t="s">
        <v>25</v>
      </c>
    </row>
    <row r="2926" hidden="1" customHeight="1" spans="1:8">
      <c r="A2926" s="11">
        <f ca="1">ROWS(【河南省公安厅】:A2926)-1</f>
        <v>322</v>
      </c>
      <c r="B2926" s="11" t="s">
        <v>4847</v>
      </c>
      <c r="C2926" s="11" t="s">
        <v>4847</v>
      </c>
      <c r="D2926" s="11" t="s">
        <v>64</v>
      </c>
      <c r="E2926" s="11" t="s">
        <v>4834</v>
      </c>
      <c r="F2926" s="11" t="s">
        <v>4864</v>
      </c>
      <c r="G2926" s="11" t="s">
        <v>520</v>
      </c>
      <c r="H2926" s="11" t="s">
        <v>25</v>
      </c>
    </row>
    <row r="2927" hidden="1" customHeight="1" spans="1:8">
      <c r="A2927" s="11">
        <f ca="1">ROWS(【河南省公安厅】:A2927)-1</f>
        <v>323</v>
      </c>
      <c r="B2927" s="11" t="s">
        <v>4847</v>
      </c>
      <c r="C2927" s="11" t="s">
        <v>4847</v>
      </c>
      <c r="D2927" s="11" t="s">
        <v>64</v>
      </c>
      <c r="E2927" s="11" t="s">
        <v>4834</v>
      </c>
      <c r="F2927" s="11" t="s">
        <v>4865</v>
      </c>
      <c r="G2927" s="11" t="s">
        <v>520</v>
      </c>
      <c r="H2927" s="11" t="s">
        <v>25</v>
      </c>
    </row>
    <row r="2928" hidden="1" customHeight="1" spans="1:8">
      <c r="A2928" s="11">
        <f ca="1">ROWS(【河南省公安厅】:A2928)-1</f>
        <v>324</v>
      </c>
      <c r="B2928" s="11" t="s">
        <v>4847</v>
      </c>
      <c r="C2928" s="11" t="s">
        <v>4847</v>
      </c>
      <c r="D2928" s="11" t="s">
        <v>64</v>
      </c>
      <c r="E2928" s="11" t="s">
        <v>4834</v>
      </c>
      <c r="F2928" s="11" t="s">
        <v>4866</v>
      </c>
      <c r="G2928" s="11" t="s">
        <v>520</v>
      </c>
      <c r="H2928" s="11" t="s">
        <v>25</v>
      </c>
    </row>
    <row r="2929" hidden="1" customHeight="1" spans="1:8">
      <c r="A2929" s="11">
        <f ca="1">ROWS(【河南省公安厅】:A2929)-1</f>
        <v>325</v>
      </c>
      <c r="B2929" s="11" t="s">
        <v>4847</v>
      </c>
      <c r="C2929" s="11" t="s">
        <v>4847</v>
      </c>
      <c r="D2929" s="11" t="s">
        <v>64</v>
      </c>
      <c r="E2929" s="11" t="s">
        <v>4834</v>
      </c>
      <c r="F2929" s="11" t="s">
        <v>4867</v>
      </c>
      <c r="G2929" s="11" t="s">
        <v>520</v>
      </c>
      <c r="H2929" s="11" t="s">
        <v>25</v>
      </c>
    </row>
    <row r="2930" hidden="1" customHeight="1" spans="1:8">
      <c r="A2930" s="11">
        <f ca="1">ROWS(【河南省公安厅】:A2930)-1</f>
        <v>326</v>
      </c>
      <c r="B2930" s="11" t="s">
        <v>4847</v>
      </c>
      <c r="C2930" s="11" t="s">
        <v>4847</v>
      </c>
      <c r="D2930" s="11" t="s">
        <v>64</v>
      </c>
      <c r="E2930" s="11" t="s">
        <v>4834</v>
      </c>
      <c r="F2930" s="11" t="s">
        <v>4868</v>
      </c>
      <c r="G2930" s="11" t="s">
        <v>520</v>
      </c>
      <c r="H2930" s="11" t="s">
        <v>25</v>
      </c>
    </row>
    <row r="2931" hidden="1" customHeight="1" spans="1:8">
      <c r="A2931" s="11">
        <f ca="1">ROWS(【河南省公安厅】:A2931)-1</f>
        <v>327</v>
      </c>
      <c r="B2931" s="11" t="s">
        <v>4847</v>
      </c>
      <c r="C2931" s="11" t="s">
        <v>4847</v>
      </c>
      <c r="D2931" s="11" t="s">
        <v>64</v>
      </c>
      <c r="E2931" s="11" t="s">
        <v>4834</v>
      </c>
      <c r="F2931" s="11" t="s">
        <v>4869</v>
      </c>
      <c r="G2931" s="11" t="s">
        <v>520</v>
      </c>
      <c r="H2931" s="11" t="s">
        <v>25</v>
      </c>
    </row>
    <row r="2932" hidden="1" customHeight="1" spans="1:8">
      <c r="A2932" s="11">
        <f ca="1">ROWS(【河南省公安厅】:A2932)-1</f>
        <v>328</v>
      </c>
      <c r="B2932" s="11" t="s">
        <v>4847</v>
      </c>
      <c r="C2932" s="11" t="s">
        <v>4847</v>
      </c>
      <c r="D2932" s="11" t="s">
        <v>64</v>
      </c>
      <c r="E2932" s="11" t="s">
        <v>4834</v>
      </c>
      <c r="F2932" s="11" t="s">
        <v>4870</v>
      </c>
      <c r="G2932" s="11" t="s">
        <v>520</v>
      </c>
      <c r="H2932" s="11" t="s">
        <v>25</v>
      </c>
    </row>
    <row r="2933" hidden="1" customHeight="1" spans="1:8">
      <c r="A2933" s="11">
        <f ca="1">ROWS(【河南省公安厅】:A2933)-1</f>
        <v>329</v>
      </c>
      <c r="B2933" s="11" t="s">
        <v>4847</v>
      </c>
      <c r="C2933" s="11" t="s">
        <v>4847</v>
      </c>
      <c r="D2933" s="11" t="s">
        <v>64</v>
      </c>
      <c r="E2933" s="11" t="s">
        <v>4834</v>
      </c>
      <c r="F2933" s="11" t="s">
        <v>4871</v>
      </c>
      <c r="G2933" s="11" t="s">
        <v>520</v>
      </c>
      <c r="H2933" s="11" t="s">
        <v>25</v>
      </c>
    </row>
    <row r="2934" hidden="1" customHeight="1" spans="1:8">
      <c r="A2934" s="11">
        <f ca="1">ROWS(【河南省公安厅】:A2934)-1</f>
        <v>330</v>
      </c>
      <c r="B2934" s="11" t="s">
        <v>4872</v>
      </c>
      <c r="C2934" s="11" t="s">
        <v>4872</v>
      </c>
      <c r="D2934" s="11" t="s">
        <v>64</v>
      </c>
      <c r="E2934" s="11" t="s">
        <v>4834</v>
      </c>
      <c r="F2934" s="11" t="s">
        <v>4873</v>
      </c>
      <c r="G2934" s="11" t="s">
        <v>520</v>
      </c>
      <c r="H2934" s="11" t="s">
        <v>25</v>
      </c>
    </row>
    <row r="2935" hidden="1" customHeight="1" spans="1:8">
      <c r="A2935" s="11">
        <f ca="1">ROWS(【河南省公安厅】:A2935)-1</f>
        <v>331</v>
      </c>
      <c r="B2935" s="11" t="s">
        <v>4872</v>
      </c>
      <c r="C2935" s="11" t="s">
        <v>4872</v>
      </c>
      <c r="D2935" s="11" t="s">
        <v>64</v>
      </c>
      <c r="E2935" s="11" t="s">
        <v>4834</v>
      </c>
      <c r="F2935" s="11" t="s">
        <v>4874</v>
      </c>
      <c r="G2935" s="11" t="s">
        <v>520</v>
      </c>
      <c r="H2935" s="11" t="s">
        <v>25</v>
      </c>
    </row>
    <row r="2936" hidden="1" customHeight="1" spans="1:8">
      <c r="A2936" s="11">
        <f ca="1">ROWS(【河南省公安厅】:A2936)-1</f>
        <v>332</v>
      </c>
      <c r="B2936" s="11" t="s">
        <v>4872</v>
      </c>
      <c r="C2936" s="11" t="s">
        <v>4872</v>
      </c>
      <c r="D2936" s="11" t="s">
        <v>64</v>
      </c>
      <c r="E2936" s="11" t="s">
        <v>4834</v>
      </c>
      <c r="F2936" s="11" t="s">
        <v>4875</v>
      </c>
      <c r="G2936" s="11" t="s">
        <v>520</v>
      </c>
      <c r="H2936" s="11" t="s">
        <v>25</v>
      </c>
    </row>
    <row r="2937" hidden="1" customHeight="1" spans="1:8">
      <c r="A2937" s="11">
        <f ca="1">ROWS(【河南省公安厅】:A2937)-1</f>
        <v>333</v>
      </c>
      <c r="B2937" s="11" t="s">
        <v>4872</v>
      </c>
      <c r="C2937" s="11" t="s">
        <v>4872</v>
      </c>
      <c r="D2937" s="11" t="s">
        <v>64</v>
      </c>
      <c r="E2937" s="11" t="s">
        <v>4834</v>
      </c>
      <c r="F2937" s="11" t="s">
        <v>4876</v>
      </c>
      <c r="G2937" s="11" t="s">
        <v>520</v>
      </c>
      <c r="H2937" s="11" t="s">
        <v>25</v>
      </c>
    </row>
    <row r="2938" hidden="1" customHeight="1" spans="1:8">
      <c r="A2938" s="11">
        <f ca="1">ROWS(【河南省公安厅】:A2938)-1</f>
        <v>334</v>
      </c>
      <c r="B2938" s="11" t="s">
        <v>4872</v>
      </c>
      <c r="C2938" s="11" t="s">
        <v>4872</v>
      </c>
      <c r="D2938" s="11" t="s">
        <v>64</v>
      </c>
      <c r="E2938" s="11" t="s">
        <v>4834</v>
      </c>
      <c r="F2938" s="11" t="s">
        <v>4877</v>
      </c>
      <c r="G2938" s="11" t="s">
        <v>520</v>
      </c>
      <c r="H2938" s="11" t="s">
        <v>25</v>
      </c>
    </row>
    <row r="2939" hidden="1" customHeight="1" spans="1:8">
      <c r="A2939" s="11">
        <f ca="1">ROWS(【河南省公安厅】:A2939)-1</f>
        <v>335</v>
      </c>
      <c r="B2939" s="11" t="s">
        <v>4872</v>
      </c>
      <c r="C2939" s="11" t="s">
        <v>4872</v>
      </c>
      <c r="D2939" s="11" t="s">
        <v>64</v>
      </c>
      <c r="E2939" s="11" t="s">
        <v>4834</v>
      </c>
      <c r="F2939" s="11" t="s">
        <v>4878</v>
      </c>
      <c r="G2939" s="11" t="s">
        <v>520</v>
      </c>
      <c r="H2939" s="11" t="s">
        <v>25</v>
      </c>
    </row>
    <row r="2940" hidden="1" customHeight="1" spans="1:8">
      <c r="A2940" s="11">
        <f ca="1">ROWS(【河南省公安厅】:A2940)-1</f>
        <v>336</v>
      </c>
      <c r="B2940" s="11" t="s">
        <v>4872</v>
      </c>
      <c r="C2940" s="11" t="s">
        <v>4872</v>
      </c>
      <c r="D2940" s="11" t="s">
        <v>64</v>
      </c>
      <c r="E2940" s="11" t="s">
        <v>4834</v>
      </c>
      <c r="F2940" s="11" t="s">
        <v>4879</v>
      </c>
      <c r="G2940" s="11" t="s">
        <v>520</v>
      </c>
      <c r="H2940" s="11" t="s">
        <v>25</v>
      </c>
    </row>
    <row r="2941" hidden="1" customHeight="1" spans="1:8">
      <c r="A2941" s="11">
        <f ca="1">ROWS(【河南省公安厅】:A2941)-1</f>
        <v>337</v>
      </c>
      <c r="B2941" s="11" t="s">
        <v>4872</v>
      </c>
      <c r="C2941" s="11" t="s">
        <v>4872</v>
      </c>
      <c r="D2941" s="11" t="s">
        <v>64</v>
      </c>
      <c r="E2941" s="11" t="s">
        <v>4834</v>
      </c>
      <c r="F2941" s="11" t="s">
        <v>4880</v>
      </c>
      <c r="G2941" s="11" t="s">
        <v>520</v>
      </c>
      <c r="H2941" s="11" t="s">
        <v>25</v>
      </c>
    </row>
    <row r="2942" hidden="1" customHeight="1" spans="1:8">
      <c r="A2942" s="11">
        <f ca="1">ROWS(【河南省公安厅】:A2942)-1</f>
        <v>338</v>
      </c>
      <c r="B2942" s="11" t="s">
        <v>4872</v>
      </c>
      <c r="C2942" s="11" t="s">
        <v>4872</v>
      </c>
      <c r="D2942" s="11" t="s">
        <v>64</v>
      </c>
      <c r="E2942" s="11" t="s">
        <v>4834</v>
      </c>
      <c r="F2942" s="11" t="s">
        <v>4881</v>
      </c>
      <c r="G2942" s="11" t="s">
        <v>520</v>
      </c>
      <c r="H2942" s="11" t="s">
        <v>25</v>
      </c>
    </row>
    <row r="2943" hidden="1" customHeight="1" spans="1:8">
      <c r="A2943" s="11">
        <f ca="1">ROWS(【河南省公安厅】:A2943)-1</f>
        <v>339</v>
      </c>
      <c r="B2943" s="11" t="s">
        <v>4872</v>
      </c>
      <c r="C2943" s="11" t="s">
        <v>4872</v>
      </c>
      <c r="D2943" s="11" t="s">
        <v>64</v>
      </c>
      <c r="E2943" s="11" t="s">
        <v>4834</v>
      </c>
      <c r="F2943" s="11" t="s">
        <v>4882</v>
      </c>
      <c r="G2943" s="11" t="s">
        <v>520</v>
      </c>
      <c r="H2943" s="11" t="s">
        <v>25</v>
      </c>
    </row>
    <row r="2944" hidden="1" customHeight="1" spans="1:8">
      <c r="A2944" s="11">
        <f ca="1">ROWS(【河南省公安厅】:A2944)-1</f>
        <v>340</v>
      </c>
      <c r="B2944" s="11" t="s">
        <v>4872</v>
      </c>
      <c r="C2944" s="11" t="s">
        <v>4872</v>
      </c>
      <c r="D2944" s="11" t="s">
        <v>64</v>
      </c>
      <c r="E2944" s="11" t="s">
        <v>4834</v>
      </c>
      <c r="F2944" s="11" t="s">
        <v>4883</v>
      </c>
      <c r="G2944" s="11" t="s">
        <v>520</v>
      </c>
      <c r="H2944" s="11" t="s">
        <v>25</v>
      </c>
    </row>
    <row r="2945" hidden="1" customHeight="1" spans="1:8">
      <c r="A2945" s="11">
        <f ca="1">ROWS(【河南省公安厅】:A2945)-1</f>
        <v>341</v>
      </c>
      <c r="B2945" s="11" t="s">
        <v>4872</v>
      </c>
      <c r="C2945" s="11" t="s">
        <v>4872</v>
      </c>
      <c r="D2945" s="11" t="s">
        <v>64</v>
      </c>
      <c r="E2945" s="11" t="s">
        <v>4834</v>
      </c>
      <c r="F2945" s="11" t="s">
        <v>4884</v>
      </c>
      <c r="G2945" s="11" t="s">
        <v>520</v>
      </c>
      <c r="H2945" s="11" t="s">
        <v>25</v>
      </c>
    </row>
    <row r="2946" hidden="1" customHeight="1" spans="1:8">
      <c r="A2946" s="11">
        <f ca="1">ROWS(【河南省公安厅】:A2946)-1</f>
        <v>342</v>
      </c>
      <c r="B2946" s="11" t="s">
        <v>4872</v>
      </c>
      <c r="C2946" s="11" t="s">
        <v>4872</v>
      </c>
      <c r="D2946" s="11" t="s">
        <v>64</v>
      </c>
      <c r="E2946" s="11" t="s">
        <v>4834</v>
      </c>
      <c r="F2946" s="11" t="s">
        <v>4885</v>
      </c>
      <c r="G2946" s="11" t="s">
        <v>520</v>
      </c>
      <c r="H2946" s="11" t="s">
        <v>25</v>
      </c>
    </row>
    <row r="2947" hidden="1" customHeight="1" spans="1:8">
      <c r="A2947" s="11">
        <f ca="1">ROWS(【河南省公安厅】:A2947)-1</f>
        <v>343</v>
      </c>
      <c r="B2947" s="11" t="s">
        <v>4872</v>
      </c>
      <c r="C2947" s="11" t="s">
        <v>4872</v>
      </c>
      <c r="D2947" s="11" t="s">
        <v>64</v>
      </c>
      <c r="E2947" s="11" t="s">
        <v>4834</v>
      </c>
      <c r="F2947" s="11" t="s">
        <v>4886</v>
      </c>
      <c r="G2947" s="11" t="s">
        <v>520</v>
      </c>
      <c r="H2947" s="11" t="s">
        <v>25</v>
      </c>
    </row>
    <row r="2948" hidden="1" customHeight="1" spans="1:8">
      <c r="A2948" s="11">
        <f ca="1">ROWS(【河南省公安厅】:A2948)-1</f>
        <v>344</v>
      </c>
      <c r="B2948" s="11" t="s">
        <v>4872</v>
      </c>
      <c r="C2948" s="11" t="s">
        <v>4872</v>
      </c>
      <c r="D2948" s="11" t="s">
        <v>64</v>
      </c>
      <c r="E2948" s="11" t="s">
        <v>4834</v>
      </c>
      <c r="F2948" s="11" t="s">
        <v>4887</v>
      </c>
      <c r="G2948" s="11" t="s">
        <v>520</v>
      </c>
      <c r="H2948" s="11" t="s">
        <v>25</v>
      </c>
    </row>
    <row r="2949" hidden="1" customHeight="1" spans="1:8">
      <c r="A2949" s="11">
        <f ca="1">ROWS(【河南省公安厅】:A2949)-1</f>
        <v>345</v>
      </c>
      <c r="B2949" s="11" t="s">
        <v>4872</v>
      </c>
      <c r="C2949" s="11" t="s">
        <v>4872</v>
      </c>
      <c r="D2949" s="11" t="s">
        <v>64</v>
      </c>
      <c r="E2949" s="11" t="s">
        <v>4834</v>
      </c>
      <c r="F2949" s="11" t="s">
        <v>4888</v>
      </c>
      <c r="G2949" s="11" t="s">
        <v>520</v>
      </c>
      <c r="H2949" s="11" t="s">
        <v>25</v>
      </c>
    </row>
    <row r="2950" hidden="1" customHeight="1" spans="1:8">
      <c r="A2950" s="11">
        <f ca="1">ROWS(【河南省公安厅】:A2950)-1</f>
        <v>346</v>
      </c>
      <c r="B2950" s="11" t="s">
        <v>4872</v>
      </c>
      <c r="C2950" s="11" t="s">
        <v>4872</v>
      </c>
      <c r="D2950" s="11" t="s">
        <v>64</v>
      </c>
      <c r="E2950" s="11" t="s">
        <v>4834</v>
      </c>
      <c r="F2950" s="11" t="s">
        <v>4889</v>
      </c>
      <c r="G2950" s="11" t="s">
        <v>520</v>
      </c>
      <c r="H2950" s="11" t="s">
        <v>25</v>
      </c>
    </row>
    <row r="2951" hidden="1" customHeight="1" spans="1:8">
      <c r="A2951" s="11">
        <f ca="1">ROWS(【河南省公安厅】:A2951)-1</f>
        <v>347</v>
      </c>
      <c r="B2951" s="11" t="s">
        <v>4890</v>
      </c>
      <c r="C2951" s="11" t="s">
        <v>4890</v>
      </c>
      <c r="D2951" s="11" t="s">
        <v>64</v>
      </c>
      <c r="E2951" s="11" t="s">
        <v>4891</v>
      </c>
      <c r="F2951" s="11" t="s">
        <v>4892</v>
      </c>
      <c r="G2951" s="11" t="s">
        <v>520</v>
      </c>
      <c r="H2951" s="11" t="s">
        <v>25</v>
      </c>
    </row>
    <row r="2952" hidden="1" customHeight="1" spans="1:8">
      <c r="A2952" s="11">
        <f ca="1">ROWS(【河南省公安厅】:A2952)-1</f>
        <v>348</v>
      </c>
      <c r="B2952" s="11" t="s">
        <v>4890</v>
      </c>
      <c r="C2952" s="11" t="s">
        <v>4890</v>
      </c>
      <c r="D2952" s="11" t="s">
        <v>64</v>
      </c>
      <c r="E2952" s="11" t="s">
        <v>4891</v>
      </c>
      <c r="F2952" s="11" t="s">
        <v>4893</v>
      </c>
      <c r="G2952" s="11" t="s">
        <v>520</v>
      </c>
      <c r="H2952" s="11" t="s">
        <v>25</v>
      </c>
    </row>
    <row r="2953" hidden="1" customHeight="1" spans="1:8">
      <c r="A2953" s="11">
        <f ca="1">ROWS(【河南省公安厅】:A2953)-1</f>
        <v>349</v>
      </c>
      <c r="B2953" s="11" t="s">
        <v>4890</v>
      </c>
      <c r="C2953" s="11" t="s">
        <v>4890</v>
      </c>
      <c r="D2953" s="11" t="s">
        <v>64</v>
      </c>
      <c r="E2953" s="11" t="s">
        <v>4891</v>
      </c>
      <c r="F2953" s="11" t="s">
        <v>4894</v>
      </c>
      <c r="G2953" s="11" t="s">
        <v>520</v>
      </c>
      <c r="H2953" s="11" t="s">
        <v>25</v>
      </c>
    </row>
    <row r="2954" hidden="1" customHeight="1" spans="1:8">
      <c r="A2954" s="11">
        <f ca="1">ROWS(【河南省公安厅】:A2954)-1</f>
        <v>350</v>
      </c>
      <c r="B2954" s="11" t="s">
        <v>4890</v>
      </c>
      <c r="C2954" s="11" t="s">
        <v>4890</v>
      </c>
      <c r="D2954" s="11" t="s">
        <v>64</v>
      </c>
      <c r="E2954" s="11" t="s">
        <v>4891</v>
      </c>
      <c r="F2954" s="11" t="s">
        <v>4895</v>
      </c>
      <c r="G2954" s="11" t="s">
        <v>520</v>
      </c>
      <c r="H2954" s="11" t="s">
        <v>25</v>
      </c>
    </row>
    <row r="2955" hidden="1" customHeight="1" spans="1:8">
      <c r="A2955" s="11">
        <f ca="1">ROWS(【河南省公安厅】:A2955)-1</f>
        <v>351</v>
      </c>
      <c r="B2955" s="11" t="s">
        <v>4890</v>
      </c>
      <c r="C2955" s="11" t="s">
        <v>4890</v>
      </c>
      <c r="D2955" s="11" t="s">
        <v>64</v>
      </c>
      <c r="E2955" s="11" t="s">
        <v>4891</v>
      </c>
      <c r="F2955" s="11" t="s">
        <v>4896</v>
      </c>
      <c r="G2955" s="11" t="s">
        <v>520</v>
      </c>
      <c r="H2955" s="11" t="s">
        <v>25</v>
      </c>
    </row>
    <row r="2956" hidden="1" customHeight="1" spans="1:8">
      <c r="A2956" s="11">
        <f ca="1">ROWS(【河南省公安厅】:A2956)-1</f>
        <v>352</v>
      </c>
      <c r="B2956" s="11" t="s">
        <v>4890</v>
      </c>
      <c r="C2956" s="11" t="s">
        <v>4890</v>
      </c>
      <c r="D2956" s="11" t="s">
        <v>64</v>
      </c>
      <c r="E2956" s="11" t="s">
        <v>4891</v>
      </c>
      <c r="F2956" s="11" t="s">
        <v>4897</v>
      </c>
      <c r="G2956" s="11" t="s">
        <v>520</v>
      </c>
      <c r="H2956" s="11" t="s">
        <v>25</v>
      </c>
    </row>
    <row r="2957" hidden="1" customHeight="1" spans="1:8">
      <c r="A2957" s="11">
        <f ca="1">ROWS(【河南省公安厅】:A2957)-1</f>
        <v>353</v>
      </c>
      <c r="B2957" s="11" t="s">
        <v>4890</v>
      </c>
      <c r="C2957" s="11" t="s">
        <v>4890</v>
      </c>
      <c r="D2957" s="11" t="s">
        <v>64</v>
      </c>
      <c r="E2957" s="11" t="s">
        <v>4891</v>
      </c>
      <c r="F2957" s="11" t="s">
        <v>4898</v>
      </c>
      <c r="G2957" s="11" t="s">
        <v>520</v>
      </c>
      <c r="H2957" s="11" t="s">
        <v>25</v>
      </c>
    </row>
    <row r="2958" hidden="1" customHeight="1" spans="1:8">
      <c r="A2958" s="11">
        <f ca="1">ROWS(【河南省公安厅】:A2958)-1</f>
        <v>354</v>
      </c>
      <c r="B2958" s="11" t="s">
        <v>4890</v>
      </c>
      <c r="C2958" s="11" t="s">
        <v>4890</v>
      </c>
      <c r="D2958" s="11" t="s">
        <v>64</v>
      </c>
      <c r="E2958" s="11" t="s">
        <v>4891</v>
      </c>
      <c r="F2958" s="11" t="s">
        <v>4899</v>
      </c>
      <c r="G2958" s="11" t="s">
        <v>520</v>
      </c>
      <c r="H2958" s="11" t="s">
        <v>25</v>
      </c>
    </row>
    <row r="2959" hidden="1" customHeight="1" spans="1:8">
      <c r="A2959" s="11">
        <f ca="1">ROWS(【河南省公安厅】:A2959)-1</f>
        <v>355</v>
      </c>
      <c r="B2959" s="11" t="s">
        <v>4890</v>
      </c>
      <c r="C2959" s="11" t="s">
        <v>4890</v>
      </c>
      <c r="D2959" s="11" t="s">
        <v>64</v>
      </c>
      <c r="E2959" s="11" t="s">
        <v>4891</v>
      </c>
      <c r="F2959" s="11" t="s">
        <v>4900</v>
      </c>
      <c r="G2959" s="11" t="s">
        <v>520</v>
      </c>
      <c r="H2959" s="11" t="s">
        <v>25</v>
      </c>
    </row>
    <row r="2960" hidden="1" customHeight="1" spans="1:8">
      <c r="A2960" s="11">
        <f ca="1">ROWS(【河南省公安厅】:A2960)-1</f>
        <v>356</v>
      </c>
      <c r="B2960" s="11" t="s">
        <v>4890</v>
      </c>
      <c r="C2960" s="11" t="s">
        <v>4890</v>
      </c>
      <c r="D2960" s="11" t="s">
        <v>64</v>
      </c>
      <c r="E2960" s="11" t="s">
        <v>4891</v>
      </c>
      <c r="F2960" s="11" t="s">
        <v>4901</v>
      </c>
      <c r="G2960" s="11" t="s">
        <v>520</v>
      </c>
      <c r="H2960" s="11" t="s">
        <v>25</v>
      </c>
    </row>
    <row r="2961" hidden="1" customHeight="1" spans="1:8">
      <c r="A2961" s="11">
        <f ca="1">ROWS(【河南省公安厅】:A2961)-1</f>
        <v>357</v>
      </c>
      <c r="B2961" s="11" t="s">
        <v>4890</v>
      </c>
      <c r="C2961" s="11" t="s">
        <v>4890</v>
      </c>
      <c r="D2961" s="11" t="s">
        <v>64</v>
      </c>
      <c r="E2961" s="11" t="s">
        <v>4891</v>
      </c>
      <c r="F2961" s="11" t="s">
        <v>4902</v>
      </c>
      <c r="G2961" s="11" t="s">
        <v>520</v>
      </c>
      <c r="H2961" s="11" t="s">
        <v>25</v>
      </c>
    </row>
    <row r="2962" hidden="1" customHeight="1" spans="1:8">
      <c r="A2962" s="11">
        <f ca="1">ROWS(【河南省公安厅】:A2962)-1</f>
        <v>358</v>
      </c>
      <c r="B2962" s="11" t="s">
        <v>4890</v>
      </c>
      <c r="C2962" s="11" t="s">
        <v>4890</v>
      </c>
      <c r="D2962" s="11" t="s">
        <v>64</v>
      </c>
      <c r="E2962" s="11" t="s">
        <v>4891</v>
      </c>
      <c r="F2962" s="11" t="s">
        <v>4903</v>
      </c>
      <c r="G2962" s="11" t="s">
        <v>520</v>
      </c>
      <c r="H2962" s="11" t="s">
        <v>25</v>
      </c>
    </row>
    <row r="2963" hidden="1" customHeight="1" spans="1:8">
      <c r="A2963" s="11">
        <f ca="1">ROWS(【河南省公安厅】:A2963)-1</f>
        <v>359</v>
      </c>
      <c r="B2963" s="11" t="s">
        <v>4890</v>
      </c>
      <c r="C2963" s="11" t="s">
        <v>4890</v>
      </c>
      <c r="D2963" s="11" t="s">
        <v>64</v>
      </c>
      <c r="E2963" s="11" t="s">
        <v>4891</v>
      </c>
      <c r="F2963" s="11" t="s">
        <v>4904</v>
      </c>
      <c r="G2963" s="11" t="s">
        <v>520</v>
      </c>
      <c r="H2963" s="11" t="s">
        <v>25</v>
      </c>
    </row>
    <row r="2964" hidden="1" customHeight="1" spans="1:8">
      <c r="A2964" s="11">
        <f ca="1">ROWS(【河南省公安厅】:A2964)-1</f>
        <v>360</v>
      </c>
      <c r="B2964" s="11" t="s">
        <v>4890</v>
      </c>
      <c r="C2964" s="11" t="s">
        <v>4890</v>
      </c>
      <c r="D2964" s="11" t="s">
        <v>64</v>
      </c>
      <c r="E2964" s="11" t="s">
        <v>4891</v>
      </c>
      <c r="F2964" s="11" t="s">
        <v>4905</v>
      </c>
      <c r="G2964" s="11" t="s">
        <v>520</v>
      </c>
      <c r="H2964" s="11" t="s">
        <v>25</v>
      </c>
    </row>
    <row r="2965" hidden="1" customHeight="1" spans="1:8">
      <c r="A2965" s="11">
        <f ca="1">ROWS(【河南省公安厅】:A2965)-1</f>
        <v>361</v>
      </c>
      <c r="B2965" s="11" t="s">
        <v>4890</v>
      </c>
      <c r="C2965" s="11" t="s">
        <v>4890</v>
      </c>
      <c r="D2965" s="11" t="s">
        <v>64</v>
      </c>
      <c r="E2965" s="11" t="s">
        <v>4891</v>
      </c>
      <c r="F2965" s="11" t="s">
        <v>4906</v>
      </c>
      <c r="G2965" s="11" t="s">
        <v>520</v>
      </c>
      <c r="H2965" s="11" t="s">
        <v>25</v>
      </c>
    </row>
    <row r="2966" hidden="1" customHeight="1" spans="1:8">
      <c r="A2966" s="11">
        <f ca="1">ROWS(【河南省公安厅】:A2966)-1</f>
        <v>362</v>
      </c>
      <c r="B2966" s="11" t="s">
        <v>4890</v>
      </c>
      <c r="C2966" s="11" t="s">
        <v>4890</v>
      </c>
      <c r="D2966" s="11" t="s">
        <v>64</v>
      </c>
      <c r="E2966" s="11" t="s">
        <v>4891</v>
      </c>
      <c r="F2966" s="11" t="s">
        <v>4907</v>
      </c>
      <c r="G2966" s="11" t="s">
        <v>520</v>
      </c>
      <c r="H2966" s="11" t="s">
        <v>25</v>
      </c>
    </row>
    <row r="2967" hidden="1" customHeight="1" spans="1:8">
      <c r="A2967" s="11">
        <f ca="1">ROWS(【河南省公安厅】:A2967)-1</f>
        <v>363</v>
      </c>
      <c r="B2967" s="11" t="s">
        <v>4890</v>
      </c>
      <c r="C2967" s="11" t="s">
        <v>4890</v>
      </c>
      <c r="D2967" s="11" t="s">
        <v>64</v>
      </c>
      <c r="E2967" s="11" t="s">
        <v>4891</v>
      </c>
      <c r="F2967" s="11" t="s">
        <v>4908</v>
      </c>
      <c r="G2967" s="11" t="s">
        <v>520</v>
      </c>
      <c r="H2967" s="11" t="s">
        <v>25</v>
      </c>
    </row>
    <row r="2968" hidden="1" customHeight="1" spans="1:8">
      <c r="A2968" s="11">
        <f ca="1">ROWS(【河南省公安厅】:A2968)-1</f>
        <v>364</v>
      </c>
      <c r="B2968" s="11" t="s">
        <v>4890</v>
      </c>
      <c r="C2968" s="11" t="s">
        <v>4890</v>
      </c>
      <c r="D2968" s="11" t="s">
        <v>64</v>
      </c>
      <c r="E2968" s="11" t="s">
        <v>4891</v>
      </c>
      <c r="F2968" s="11" t="s">
        <v>4909</v>
      </c>
      <c r="G2968" s="11" t="s">
        <v>520</v>
      </c>
      <c r="H2968" s="11" t="s">
        <v>25</v>
      </c>
    </row>
    <row r="2969" hidden="1" customHeight="1" spans="1:8">
      <c r="A2969" s="11">
        <f ca="1">ROWS(【河南省公安厅】:A2969)-1</f>
        <v>365</v>
      </c>
      <c r="B2969" s="11" t="s">
        <v>4890</v>
      </c>
      <c r="C2969" s="11" t="s">
        <v>4890</v>
      </c>
      <c r="D2969" s="11" t="s">
        <v>64</v>
      </c>
      <c r="E2969" s="11" t="s">
        <v>4891</v>
      </c>
      <c r="F2969" s="11" t="s">
        <v>4910</v>
      </c>
      <c r="G2969" s="11" t="s">
        <v>520</v>
      </c>
      <c r="H2969" s="11" t="s">
        <v>25</v>
      </c>
    </row>
    <row r="2970" hidden="1" customHeight="1" spans="1:8">
      <c r="A2970" s="11">
        <f ca="1">ROWS(【河南省公安厅】:A2970)-1</f>
        <v>366</v>
      </c>
      <c r="B2970" s="11" t="s">
        <v>4890</v>
      </c>
      <c r="C2970" s="11" t="s">
        <v>4890</v>
      </c>
      <c r="D2970" s="11" t="s">
        <v>64</v>
      </c>
      <c r="E2970" s="11" t="s">
        <v>4891</v>
      </c>
      <c r="F2970" s="11" t="s">
        <v>4911</v>
      </c>
      <c r="G2970" s="11" t="s">
        <v>520</v>
      </c>
      <c r="H2970" s="11" t="s">
        <v>25</v>
      </c>
    </row>
    <row r="2971" hidden="1" customHeight="1" spans="1:8">
      <c r="A2971" s="11">
        <f ca="1">ROWS(【河南省公安厅】:A2971)-1</f>
        <v>367</v>
      </c>
      <c r="B2971" s="11" t="s">
        <v>4890</v>
      </c>
      <c r="C2971" s="11" t="s">
        <v>4890</v>
      </c>
      <c r="D2971" s="11" t="s">
        <v>64</v>
      </c>
      <c r="E2971" s="11" t="s">
        <v>4891</v>
      </c>
      <c r="F2971" s="11" t="s">
        <v>4912</v>
      </c>
      <c r="G2971" s="11" t="s">
        <v>520</v>
      </c>
      <c r="H2971" s="11" t="s">
        <v>25</v>
      </c>
    </row>
    <row r="2972" hidden="1" customHeight="1" spans="1:8">
      <c r="A2972" s="11">
        <f ca="1">ROWS(【河南省公安厅】:A2972)-1</f>
        <v>368</v>
      </c>
      <c r="B2972" s="11" t="s">
        <v>4890</v>
      </c>
      <c r="C2972" s="11" t="s">
        <v>4890</v>
      </c>
      <c r="D2972" s="11" t="s">
        <v>64</v>
      </c>
      <c r="E2972" s="11" t="s">
        <v>4891</v>
      </c>
      <c r="F2972" s="11" t="s">
        <v>4913</v>
      </c>
      <c r="G2972" s="11" t="s">
        <v>520</v>
      </c>
      <c r="H2972" s="11" t="s">
        <v>25</v>
      </c>
    </row>
    <row r="2973" hidden="1" customHeight="1" spans="1:8">
      <c r="A2973" s="11">
        <f ca="1">ROWS(【河南省公安厅】:A2973)-1</f>
        <v>369</v>
      </c>
      <c r="B2973" s="11" t="s">
        <v>4890</v>
      </c>
      <c r="C2973" s="11" t="s">
        <v>4890</v>
      </c>
      <c r="D2973" s="11" t="s">
        <v>64</v>
      </c>
      <c r="E2973" s="11" t="s">
        <v>4891</v>
      </c>
      <c r="F2973" s="11" t="s">
        <v>4914</v>
      </c>
      <c r="G2973" s="11" t="s">
        <v>520</v>
      </c>
      <c r="H2973" s="11" t="s">
        <v>25</v>
      </c>
    </row>
    <row r="2974" hidden="1" customHeight="1" spans="1:8">
      <c r="A2974" s="11">
        <f ca="1">ROWS(【河南省公安厅】:A2974)-1</f>
        <v>370</v>
      </c>
      <c r="B2974" s="11" t="s">
        <v>4890</v>
      </c>
      <c r="C2974" s="11" t="s">
        <v>4890</v>
      </c>
      <c r="D2974" s="11" t="s">
        <v>64</v>
      </c>
      <c r="E2974" s="11" t="s">
        <v>4891</v>
      </c>
      <c r="F2974" s="11" t="s">
        <v>4915</v>
      </c>
      <c r="G2974" s="11" t="s">
        <v>520</v>
      </c>
      <c r="H2974" s="11" t="s">
        <v>25</v>
      </c>
    </row>
    <row r="2975" hidden="1" customHeight="1" spans="1:8">
      <c r="A2975" s="11">
        <f ca="1">ROWS(【河南省公安厅】:A2975)-1</f>
        <v>371</v>
      </c>
      <c r="B2975" s="11" t="s">
        <v>4890</v>
      </c>
      <c r="C2975" s="11" t="s">
        <v>4890</v>
      </c>
      <c r="D2975" s="11" t="s">
        <v>64</v>
      </c>
      <c r="E2975" s="11" t="s">
        <v>4891</v>
      </c>
      <c r="F2975" s="11" t="s">
        <v>4916</v>
      </c>
      <c r="G2975" s="11" t="s">
        <v>520</v>
      </c>
      <c r="H2975" s="11" t="s">
        <v>25</v>
      </c>
    </row>
    <row r="2976" hidden="1" customHeight="1" spans="1:8">
      <c r="A2976" s="11">
        <f ca="1">ROWS(【河南省公安厅】:A2976)-1</f>
        <v>372</v>
      </c>
      <c r="B2976" s="11" t="s">
        <v>4890</v>
      </c>
      <c r="C2976" s="11" t="s">
        <v>4890</v>
      </c>
      <c r="D2976" s="11" t="s">
        <v>64</v>
      </c>
      <c r="E2976" s="11" t="s">
        <v>4891</v>
      </c>
      <c r="F2976" s="11" t="s">
        <v>4917</v>
      </c>
      <c r="G2976" s="11" t="s">
        <v>520</v>
      </c>
      <c r="H2976" s="11" t="s">
        <v>25</v>
      </c>
    </row>
    <row r="2977" hidden="1" customHeight="1" spans="1:8">
      <c r="A2977" s="11">
        <f ca="1">ROWS(【河南省公安厅】:A2977)-1</f>
        <v>373</v>
      </c>
      <c r="B2977" s="11" t="s">
        <v>4890</v>
      </c>
      <c r="C2977" s="11" t="s">
        <v>4890</v>
      </c>
      <c r="D2977" s="11" t="s">
        <v>64</v>
      </c>
      <c r="E2977" s="11" t="s">
        <v>4891</v>
      </c>
      <c r="F2977" s="11" t="s">
        <v>4918</v>
      </c>
      <c r="G2977" s="11" t="s">
        <v>520</v>
      </c>
      <c r="H2977" s="11" t="s">
        <v>25</v>
      </c>
    </row>
    <row r="2978" hidden="1" customHeight="1" spans="1:8">
      <c r="A2978" s="11">
        <f ca="1">ROWS(【河南省公安厅】:A2978)-1</f>
        <v>374</v>
      </c>
      <c r="B2978" s="11" t="s">
        <v>4890</v>
      </c>
      <c r="C2978" s="11" t="s">
        <v>4890</v>
      </c>
      <c r="D2978" s="11" t="s">
        <v>64</v>
      </c>
      <c r="E2978" s="11" t="s">
        <v>4891</v>
      </c>
      <c r="F2978" s="11" t="s">
        <v>4919</v>
      </c>
      <c r="G2978" s="11" t="s">
        <v>520</v>
      </c>
      <c r="H2978" s="11" t="s">
        <v>25</v>
      </c>
    </row>
    <row r="2979" hidden="1" customHeight="1" spans="1:8">
      <c r="A2979" s="11">
        <f ca="1">ROWS(【河南省公安厅】:A2979)-1</f>
        <v>375</v>
      </c>
      <c r="B2979" s="11" t="s">
        <v>4890</v>
      </c>
      <c r="C2979" s="11" t="s">
        <v>4890</v>
      </c>
      <c r="D2979" s="11" t="s">
        <v>64</v>
      </c>
      <c r="E2979" s="11" t="s">
        <v>4891</v>
      </c>
      <c r="F2979" s="11" t="s">
        <v>4920</v>
      </c>
      <c r="G2979" s="11" t="s">
        <v>520</v>
      </c>
      <c r="H2979" s="11" t="s">
        <v>25</v>
      </c>
    </row>
    <row r="2980" hidden="1" customHeight="1" spans="1:8">
      <c r="A2980" s="11">
        <f ca="1">ROWS(【河南省公安厅】:A2980)-1</f>
        <v>376</v>
      </c>
      <c r="B2980" s="11" t="s">
        <v>4890</v>
      </c>
      <c r="C2980" s="11" t="s">
        <v>4890</v>
      </c>
      <c r="D2980" s="11" t="s">
        <v>64</v>
      </c>
      <c r="E2980" s="11" t="s">
        <v>4891</v>
      </c>
      <c r="F2980" s="11" t="s">
        <v>4921</v>
      </c>
      <c r="G2980" s="11" t="s">
        <v>520</v>
      </c>
      <c r="H2980" s="11" t="s">
        <v>25</v>
      </c>
    </row>
    <row r="2981" hidden="1" customHeight="1" spans="1:8">
      <c r="A2981" s="11">
        <f ca="1">ROWS(【河南省公安厅】:A2981)-1</f>
        <v>377</v>
      </c>
      <c r="B2981" s="11" t="s">
        <v>4890</v>
      </c>
      <c r="C2981" s="11" t="s">
        <v>4890</v>
      </c>
      <c r="D2981" s="11" t="s">
        <v>64</v>
      </c>
      <c r="E2981" s="11" t="s">
        <v>4891</v>
      </c>
      <c r="F2981" s="11" t="s">
        <v>4922</v>
      </c>
      <c r="G2981" s="11" t="s">
        <v>520</v>
      </c>
      <c r="H2981" s="11" t="s">
        <v>25</v>
      </c>
    </row>
    <row r="2982" hidden="1" customHeight="1" spans="1:8">
      <c r="A2982" s="11">
        <f ca="1">ROWS(【河南省公安厅】:A2982)-1</f>
        <v>378</v>
      </c>
      <c r="B2982" s="11" t="s">
        <v>4890</v>
      </c>
      <c r="C2982" s="11" t="s">
        <v>4890</v>
      </c>
      <c r="D2982" s="11" t="s">
        <v>64</v>
      </c>
      <c r="E2982" s="11" t="s">
        <v>4891</v>
      </c>
      <c r="F2982" s="11" t="s">
        <v>4923</v>
      </c>
      <c r="G2982" s="11" t="s">
        <v>520</v>
      </c>
      <c r="H2982" s="11" t="s">
        <v>25</v>
      </c>
    </row>
    <row r="2983" hidden="1" customHeight="1" spans="1:8">
      <c r="A2983" s="11">
        <f ca="1">ROWS(【河南省公安厅】:A2983)-1</f>
        <v>379</v>
      </c>
      <c r="B2983" s="11" t="s">
        <v>4890</v>
      </c>
      <c r="C2983" s="11" t="s">
        <v>4890</v>
      </c>
      <c r="D2983" s="11" t="s">
        <v>64</v>
      </c>
      <c r="E2983" s="11" t="s">
        <v>4891</v>
      </c>
      <c r="F2983" s="11" t="s">
        <v>4924</v>
      </c>
      <c r="G2983" s="11" t="s">
        <v>520</v>
      </c>
      <c r="H2983" s="11" t="s">
        <v>25</v>
      </c>
    </row>
    <row r="2984" hidden="1" customHeight="1" spans="1:8">
      <c r="A2984" s="11">
        <f ca="1">ROWS(【河南省公安厅】:A2984)-1</f>
        <v>380</v>
      </c>
      <c r="B2984" s="11" t="s">
        <v>4890</v>
      </c>
      <c r="C2984" s="11" t="s">
        <v>4890</v>
      </c>
      <c r="D2984" s="11" t="s">
        <v>64</v>
      </c>
      <c r="E2984" s="11" t="s">
        <v>4891</v>
      </c>
      <c r="F2984" s="11" t="s">
        <v>4925</v>
      </c>
      <c r="G2984" s="11" t="s">
        <v>520</v>
      </c>
      <c r="H2984" s="11" t="s">
        <v>25</v>
      </c>
    </row>
    <row r="2985" hidden="1" customHeight="1" spans="1:8">
      <c r="A2985" s="11">
        <f ca="1">ROWS(【河南省公安厅】:A2985)-1</f>
        <v>381</v>
      </c>
      <c r="B2985" s="11" t="s">
        <v>4890</v>
      </c>
      <c r="C2985" s="11" t="s">
        <v>4890</v>
      </c>
      <c r="D2985" s="11" t="s">
        <v>64</v>
      </c>
      <c r="E2985" s="11" t="s">
        <v>4891</v>
      </c>
      <c r="F2985" s="11" t="s">
        <v>4926</v>
      </c>
      <c r="G2985" s="11" t="s">
        <v>520</v>
      </c>
      <c r="H2985" s="11" t="s">
        <v>25</v>
      </c>
    </row>
    <row r="2986" hidden="1" customHeight="1" spans="1:8">
      <c r="A2986" s="11">
        <f ca="1">ROWS(【河南省公安厅】:A2986)-1</f>
        <v>382</v>
      </c>
      <c r="B2986" s="11" t="s">
        <v>4890</v>
      </c>
      <c r="C2986" s="11" t="s">
        <v>4890</v>
      </c>
      <c r="D2986" s="11" t="s">
        <v>64</v>
      </c>
      <c r="E2986" s="11" t="s">
        <v>4891</v>
      </c>
      <c r="F2986" s="11" t="s">
        <v>4927</v>
      </c>
      <c r="G2986" s="11" t="s">
        <v>520</v>
      </c>
      <c r="H2986" s="11" t="s">
        <v>25</v>
      </c>
    </row>
    <row r="2987" hidden="1" customHeight="1" spans="1:8">
      <c r="A2987" s="11">
        <f ca="1">ROWS(【河南省公安厅】:A2987)-1</f>
        <v>383</v>
      </c>
      <c r="B2987" s="11" t="s">
        <v>4890</v>
      </c>
      <c r="C2987" s="11" t="s">
        <v>4890</v>
      </c>
      <c r="D2987" s="11" t="s">
        <v>64</v>
      </c>
      <c r="E2987" s="11" t="s">
        <v>4891</v>
      </c>
      <c r="F2987" s="11" t="s">
        <v>4928</v>
      </c>
      <c r="G2987" s="11" t="s">
        <v>520</v>
      </c>
      <c r="H2987" s="11" t="s">
        <v>25</v>
      </c>
    </row>
    <row r="2988" hidden="1" customHeight="1" spans="1:8">
      <c r="A2988" s="11">
        <f ca="1">ROWS(【河南省公安厅】:A2988)-1</f>
        <v>384</v>
      </c>
      <c r="B2988" s="11" t="s">
        <v>4890</v>
      </c>
      <c r="C2988" s="11" t="s">
        <v>4890</v>
      </c>
      <c r="D2988" s="11" t="s">
        <v>64</v>
      </c>
      <c r="E2988" s="11" t="s">
        <v>4891</v>
      </c>
      <c r="F2988" s="11" t="s">
        <v>4929</v>
      </c>
      <c r="G2988" s="11" t="s">
        <v>520</v>
      </c>
      <c r="H2988" s="11" t="s">
        <v>25</v>
      </c>
    </row>
    <row r="2989" hidden="1" customHeight="1" spans="1:8">
      <c r="A2989" s="11">
        <f ca="1">ROWS(【河南省公安厅】:A2989)-1</f>
        <v>385</v>
      </c>
      <c r="B2989" s="11" t="s">
        <v>4890</v>
      </c>
      <c r="C2989" s="11" t="s">
        <v>4890</v>
      </c>
      <c r="D2989" s="11" t="s">
        <v>64</v>
      </c>
      <c r="E2989" s="11" t="s">
        <v>4891</v>
      </c>
      <c r="F2989" s="11" t="s">
        <v>4930</v>
      </c>
      <c r="G2989" s="11" t="s">
        <v>520</v>
      </c>
      <c r="H2989" s="11" t="s">
        <v>25</v>
      </c>
    </row>
    <row r="2990" hidden="1" customHeight="1" spans="1:8">
      <c r="A2990" s="11">
        <f ca="1">ROWS(【河南省公安厅】:A2990)-1</f>
        <v>386</v>
      </c>
      <c r="B2990" s="11" t="s">
        <v>4890</v>
      </c>
      <c r="C2990" s="11" t="s">
        <v>4890</v>
      </c>
      <c r="D2990" s="11" t="s">
        <v>64</v>
      </c>
      <c r="E2990" s="11" t="s">
        <v>4891</v>
      </c>
      <c r="F2990" s="11" t="s">
        <v>4931</v>
      </c>
      <c r="G2990" s="11" t="s">
        <v>520</v>
      </c>
      <c r="H2990" s="11" t="s">
        <v>25</v>
      </c>
    </row>
    <row r="2991" hidden="1" customHeight="1" spans="1:8">
      <c r="A2991" s="11">
        <f ca="1">ROWS(【河南省公安厅】:A2991)-1</f>
        <v>387</v>
      </c>
      <c r="B2991" s="11" t="s">
        <v>4890</v>
      </c>
      <c r="C2991" s="11" t="s">
        <v>4890</v>
      </c>
      <c r="D2991" s="11" t="s">
        <v>64</v>
      </c>
      <c r="E2991" s="11" t="s">
        <v>4891</v>
      </c>
      <c r="F2991" s="11" t="s">
        <v>4932</v>
      </c>
      <c r="G2991" s="11" t="s">
        <v>520</v>
      </c>
      <c r="H2991" s="11" t="s">
        <v>25</v>
      </c>
    </row>
    <row r="2992" hidden="1" customHeight="1" spans="1:8">
      <c r="A2992" s="11">
        <f ca="1">ROWS(【河南省公安厅】:A2992)-1</f>
        <v>388</v>
      </c>
      <c r="B2992" s="11" t="s">
        <v>4890</v>
      </c>
      <c r="C2992" s="11" t="s">
        <v>4890</v>
      </c>
      <c r="D2992" s="11" t="s">
        <v>64</v>
      </c>
      <c r="E2992" s="11" t="s">
        <v>4891</v>
      </c>
      <c r="F2992" s="11" t="s">
        <v>4933</v>
      </c>
      <c r="G2992" s="11" t="s">
        <v>520</v>
      </c>
      <c r="H2992" s="11" t="s">
        <v>25</v>
      </c>
    </row>
    <row r="2993" hidden="1" customHeight="1" spans="1:8">
      <c r="A2993" s="11">
        <f ca="1">ROWS(【河南省公安厅】:A2993)-1</f>
        <v>389</v>
      </c>
      <c r="B2993" s="11" t="s">
        <v>4890</v>
      </c>
      <c r="C2993" s="11" t="s">
        <v>4890</v>
      </c>
      <c r="D2993" s="11" t="s">
        <v>64</v>
      </c>
      <c r="E2993" s="11" t="s">
        <v>4891</v>
      </c>
      <c r="F2993" s="11" t="s">
        <v>4934</v>
      </c>
      <c r="G2993" s="11" t="s">
        <v>520</v>
      </c>
      <c r="H2993" s="11" t="s">
        <v>25</v>
      </c>
    </row>
    <row r="2994" hidden="1" customHeight="1" spans="1:8">
      <c r="A2994" s="11">
        <f ca="1">ROWS(【河南省公安厅】:A2994)-1</f>
        <v>390</v>
      </c>
      <c r="B2994" s="11" t="s">
        <v>4890</v>
      </c>
      <c r="C2994" s="11" t="s">
        <v>4890</v>
      </c>
      <c r="D2994" s="11" t="s">
        <v>64</v>
      </c>
      <c r="E2994" s="11" t="s">
        <v>4891</v>
      </c>
      <c r="F2994" s="11" t="s">
        <v>4935</v>
      </c>
      <c r="G2994" s="11" t="s">
        <v>520</v>
      </c>
      <c r="H2994" s="11" t="s">
        <v>25</v>
      </c>
    </row>
    <row r="2995" hidden="1" customHeight="1" spans="1:8">
      <c r="A2995" s="11">
        <f ca="1">ROWS(【河南省公安厅】:A2995)-1</f>
        <v>391</v>
      </c>
      <c r="B2995" s="11" t="s">
        <v>4890</v>
      </c>
      <c r="C2995" s="11" t="s">
        <v>4890</v>
      </c>
      <c r="D2995" s="11" t="s">
        <v>64</v>
      </c>
      <c r="E2995" s="11" t="s">
        <v>4891</v>
      </c>
      <c r="F2995" s="11" t="s">
        <v>4936</v>
      </c>
      <c r="G2995" s="11" t="s">
        <v>520</v>
      </c>
      <c r="H2995" s="11" t="s">
        <v>25</v>
      </c>
    </row>
    <row r="2996" hidden="1" customHeight="1" spans="1:8">
      <c r="A2996" s="11">
        <f ca="1">ROWS(【河南省公安厅】:A2996)-1</f>
        <v>392</v>
      </c>
      <c r="B2996" s="11" t="s">
        <v>4890</v>
      </c>
      <c r="C2996" s="11" t="s">
        <v>4890</v>
      </c>
      <c r="D2996" s="11" t="s">
        <v>64</v>
      </c>
      <c r="E2996" s="11" t="s">
        <v>4891</v>
      </c>
      <c r="F2996" s="11" t="s">
        <v>4937</v>
      </c>
      <c r="G2996" s="11" t="s">
        <v>520</v>
      </c>
      <c r="H2996" s="11" t="s">
        <v>25</v>
      </c>
    </row>
    <row r="2997" hidden="1" customHeight="1" spans="1:8">
      <c r="A2997" s="11">
        <f ca="1">ROWS(【河南省公安厅】:A2997)-1</f>
        <v>393</v>
      </c>
      <c r="B2997" s="11" t="s">
        <v>4890</v>
      </c>
      <c r="C2997" s="11" t="s">
        <v>4890</v>
      </c>
      <c r="D2997" s="11" t="s">
        <v>64</v>
      </c>
      <c r="E2997" s="11" t="s">
        <v>4891</v>
      </c>
      <c r="F2997" s="11" t="s">
        <v>4938</v>
      </c>
      <c r="G2997" s="11" t="s">
        <v>520</v>
      </c>
      <c r="H2997" s="11" t="s">
        <v>25</v>
      </c>
    </row>
    <row r="2998" hidden="1" customHeight="1" spans="1:8">
      <c r="A2998" s="11">
        <f ca="1">ROWS(【河南省公安厅】:A2998)-1</f>
        <v>394</v>
      </c>
      <c r="B2998" s="11" t="s">
        <v>4890</v>
      </c>
      <c r="C2998" s="11" t="s">
        <v>4890</v>
      </c>
      <c r="D2998" s="11" t="s">
        <v>64</v>
      </c>
      <c r="E2998" s="11" t="s">
        <v>4891</v>
      </c>
      <c r="F2998" s="11" t="s">
        <v>4939</v>
      </c>
      <c r="G2998" s="11" t="s">
        <v>520</v>
      </c>
      <c r="H2998" s="11" t="s">
        <v>25</v>
      </c>
    </row>
    <row r="2999" hidden="1" customHeight="1" spans="1:8">
      <c r="A2999" s="11">
        <f ca="1">ROWS(【河南省公安厅】:A2999)-1</f>
        <v>395</v>
      </c>
      <c r="B2999" s="11" t="s">
        <v>4890</v>
      </c>
      <c r="C2999" s="11" t="s">
        <v>4890</v>
      </c>
      <c r="D2999" s="11" t="s">
        <v>64</v>
      </c>
      <c r="E2999" s="11" t="s">
        <v>4891</v>
      </c>
      <c r="F2999" s="11" t="s">
        <v>4940</v>
      </c>
      <c r="G2999" s="11" t="s">
        <v>520</v>
      </c>
      <c r="H2999" s="11" t="s">
        <v>25</v>
      </c>
    </row>
    <row r="3000" hidden="1" customHeight="1" spans="1:8">
      <c r="A3000" s="11">
        <f ca="1">ROWS(【河南省公安厅】:A3000)-1</f>
        <v>396</v>
      </c>
      <c r="B3000" s="11" t="s">
        <v>4890</v>
      </c>
      <c r="C3000" s="11" t="s">
        <v>4890</v>
      </c>
      <c r="D3000" s="11" t="s">
        <v>64</v>
      </c>
      <c r="E3000" s="11" t="s">
        <v>4891</v>
      </c>
      <c r="F3000" s="11" t="s">
        <v>4941</v>
      </c>
      <c r="G3000" s="11" t="s">
        <v>520</v>
      </c>
      <c r="H3000" s="11" t="s">
        <v>25</v>
      </c>
    </row>
    <row r="3001" hidden="1" customHeight="1" spans="1:8">
      <c r="A3001" s="11">
        <f ca="1">ROWS(【河南省公安厅】:A3001)-1</f>
        <v>397</v>
      </c>
      <c r="B3001" s="11" t="s">
        <v>4890</v>
      </c>
      <c r="C3001" s="11" t="s">
        <v>4890</v>
      </c>
      <c r="D3001" s="11" t="s">
        <v>64</v>
      </c>
      <c r="E3001" s="11" t="s">
        <v>4891</v>
      </c>
      <c r="F3001" s="11" t="s">
        <v>4942</v>
      </c>
      <c r="G3001" s="11" t="s">
        <v>520</v>
      </c>
      <c r="H3001" s="11" t="s">
        <v>25</v>
      </c>
    </row>
    <row r="3002" hidden="1" customHeight="1" spans="1:8">
      <c r="A3002" s="11">
        <f ca="1">ROWS(【河南省公安厅】:A3002)-1</f>
        <v>398</v>
      </c>
      <c r="B3002" s="11" t="s">
        <v>4890</v>
      </c>
      <c r="C3002" s="11" t="s">
        <v>4890</v>
      </c>
      <c r="D3002" s="11" t="s">
        <v>64</v>
      </c>
      <c r="E3002" s="11" t="s">
        <v>4891</v>
      </c>
      <c r="F3002" s="11" t="s">
        <v>4943</v>
      </c>
      <c r="G3002" s="11" t="s">
        <v>520</v>
      </c>
      <c r="H3002" s="11" t="s">
        <v>25</v>
      </c>
    </row>
    <row r="3003" hidden="1" customHeight="1" spans="1:8">
      <c r="A3003" s="11">
        <f ca="1">ROWS(【河南省公安厅】:A3003)-1</f>
        <v>399</v>
      </c>
      <c r="B3003" s="11" t="s">
        <v>4890</v>
      </c>
      <c r="C3003" s="11" t="s">
        <v>4890</v>
      </c>
      <c r="D3003" s="11" t="s">
        <v>64</v>
      </c>
      <c r="E3003" s="11" t="s">
        <v>4891</v>
      </c>
      <c r="F3003" s="11" t="s">
        <v>4944</v>
      </c>
      <c r="G3003" s="11" t="s">
        <v>520</v>
      </c>
      <c r="H3003" s="11" t="s">
        <v>25</v>
      </c>
    </row>
    <row r="3004" hidden="1" customHeight="1" spans="1:8">
      <c r="A3004" s="11">
        <f ca="1">ROWS(【河南省公安厅】:A3004)-1</f>
        <v>400</v>
      </c>
      <c r="B3004" s="11" t="s">
        <v>4890</v>
      </c>
      <c r="C3004" s="11" t="s">
        <v>4890</v>
      </c>
      <c r="D3004" s="11" t="s">
        <v>64</v>
      </c>
      <c r="E3004" s="11" t="s">
        <v>4891</v>
      </c>
      <c r="F3004" s="11" t="s">
        <v>4945</v>
      </c>
      <c r="G3004" s="11" t="s">
        <v>520</v>
      </c>
      <c r="H3004" s="11" t="s">
        <v>25</v>
      </c>
    </row>
    <row r="3005" hidden="1" customHeight="1" spans="1:8">
      <c r="A3005" s="11">
        <f ca="1">ROWS(【河南省公安厅】:A3005)-1</f>
        <v>401</v>
      </c>
      <c r="B3005" s="11" t="s">
        <v>4890</v>
      </c>
      <c r="C3005" s="11" t="s">
        <v>4890</v>
      </c>
      <c r="D3005" s="11" t="s">
        <v>64</v>
      </c>
      <c r="E3005" s="11" t="s">
        <v>4891</v>
      </c>
      <c r="F3005" s="11" t="s">
        <v>4946</v>
      </c>
      <c r="G3005" s="11" t="s">
        <v>520</v>
      </c>
      <c r="H3005" s="11" t="s">
        <v>25</v>
      </c>
    </row>
    <row r="3006" hidden="1" customHeight="1" spans="1:8">
      <c r="A3006" s="11">
        <f ca="1">ROWS(【河南省公安厅】:A3006)-1</f>
        <v>402</v>
      </c>
      <c r="B3006" s="11" t="s">
        <v>4890</v>
      </c>
      <c r="C3006" s="11" t="s">
        <v>4890</v>
      </c>
      <c r="D3006" s="11" t="s">
        <v>64</v>
      </c>
      <c r="E3006" s="11" t="s">
        <v>4891</v>
      </c>
      <c r="F3006" s="11" t="s">
        <v>4947</v>
      </c>
      <c r="G3006" s="11" t="s">
        <v>520</v>
      </c>
      <c r="H3006" s="11" t="s">
        <v>25</v>
      </c>
    </row>
    <row r="3007" hidden="1" customHeight="1" spans="1:8">
      <c r="A3007" s="11">
        <f ca="1">ROWS(【河南省公安厅】:A3007)-1</f>
        <v>403</v>
      </c>
      <c r="B3007" s="11" t="s">
        <v>4890</v>
      </c>
      <c r="C3007" s="11" t="s">
        <v>4890</v>
      </c>
      <c r="D3007" s="11" t="s">
        <v>64</v>
      </c>
      <c r="E3007" s="11" t="s">
        <v>4891</v>
      </c>
      <c r="F3007" s="11" t="s">
        <v>4948</v>
      </c>
      <c r="G3007" s="11" t="s">
        <v>520</v>
      </c>
      <c r="H3007" s="11" t="s">
        <v>25</v>
      </c>
    </row>
    <row r="3008" hidden="1" customHeight="1" spans="1:8">
      <c r="A3008" s="11">
        <f ca="1">ROWS(【河南省公安厅】:A3008)-1</f>
        <v>404</v>
      </c>
      <c r="B3008" s="11" t="s">
        <v>4890</v>
      </c>
      <c r="C3008" s="11" t="s">
        <v>4890</v>
      </c>
      <c r="D3008" s="11" t="s">
        <v>64</v>
      </c>
      <c r="E3008" s="11" t="s">
        <v>4891</v>
      </c>
      <c r="F3008" s="11" t="s">
        <v>4949</v>
      </c>
      <c r="G3008" s="11" t="s">
        <v>520</v>
      </c>
      <c r="H3008" s="11" t="s">
        <v>25</v>
      </c>
    </row>
    <row r="3009" hidden="1" customHeight="1" spans="1:8">
      <c r="A3009" s="11">
        <f ca="1">ROWS(【河南省公安厅】:A3009)-1</f>
        <v>405</v>
      </c>
      <c r="B3009" s="11" t="s">
        <v>4890</v>
      </c>
      <c r="C3009" s="11" t="s">
        <v>4890</v>
      </c>
      <c r="D3009" s="11" t="s">
        <v>64</v>
      </c>
      <c r="E3009" s="11" t="s">
        <v>4891</v>
      </c>
      <c r="F3009" s="11" t="s">
        <v>4950</v>
      </c>
      <c r="G3009" s="11" t="s">
        <v>520</v>
      </c>
      <c r="H3009" s="11" t="s">
        <v>25</v>
      </c>
    </row>
    <row r="3010" hidden="1" customHeight="1" spans="1:8">
      <c r="A3010" s="11">
        <f ca="1">ROWS(【河南省公安厅】:A3010)-1</f>
        <v>406</v>
      </c>
      <c r="B3010" s="11" t="s">
        <v>4890</v>
      </c>
      <c r="C3010" s="11" t="s">
        <v>4890</v>
      </c>
      <c r="D3010" s="11" t="s">
        <v>64</v>
      </c>
      <c r="E3010" s="11" t="s">
        <v>4891</v>
      </c>
      <c r="F3010" s="11" t="s">
        <v>4951</v>
      </c>
      <c r="G3010" s="11" t="s">
        <v>520</v>
      </c>
      <c r="H3010" s="11" t="s">
        <v>25</v>
      </c>
    </row>
    <row r="3011" hidden="1" customHeight="1" spans="1:8">
      <c r="A3011" s="104" t="s">
        <v>4952</v>
      </c>
      <c r="B3011" s="104"/>
      <c r="C3011" s="104"/>
      <c r="D3011" s="104"/>
      <c r="E3011" s="104"/>
      <c r="F3011" s="104"/>
      <c r="G3011" s="104"/>
      <c r="H3011" s="104"/>
    </row>
    <row r="3012" hidden="1" customHeight="1" spans="1:8">
      <c r="A3012" s="11">
        <f ca="1">ROWS(【河南省文化和旅游厅】:A3012)-1</f>
        <v>1</v>
      </c>
      <c r="B3012" s="11" t="s">
        <v>4953</v>
      </c>
      <c r="C3012" s="11" t="s">
        <v>4953</v>
      </c>
      <c r="D3012" s="11" t="s">
        <v>114</v>
      </c>
      <c r="E3012" s="11" t="s">
        <v>4954</v>
      </c>
      <c r="F3012" s="11" t="s">
        <v>4955</v>
      </c>
      <c r="G3012" s="11" t="s">
        <v>67</v>
      </c>
      <c r="H3012" s="11" t="s">
        <v>29</v>
      </c>
    </row>
    <row r="3013" hidden="1" customHeight="1" spans="1:8">
      <c r="A3013" s="11">
        <f ca="1">ROWS(【河南省文化和旅游厅】:A3013)-1</f>
        <v>2</v>
      </c>
      <c r="B3013" s="11" t="s">
        <v>4953</v>
      </c>
      <c r="C3013" s="11" t="s">
        <v>4953</v>
      </c>
      <c r="D3013" s="11" t="s">
        <v>114</v>
      </c>
      <c r="E3013" s="11" t="s">
        <v>4954</v>
      </c>
      <c r="F3013" s="11" t="s">
        <v>4956</v>
      </c>
      <c r="G3013" s="11" t="s">
        <v>67</v>
      </c>
      <c r="H3013" s="11" t="s">
        <v>29</v>
      </c>
    </row>
    <row r="3014" hidden="1" customHeight="1" spans="1:8">
      <c r="A3014" s="11">
        <f ca="1">ROWS(【河南省文化和旅游厅】:A3014)-1</f>
        <v>3</v>
      </c>
      <c r="B3014" s="11" t="s">
        <v>4953</v>
      </c>
      <c r="C3014" s="11" t="s">
        <v>4953</v>
      </c>
      <c r="D3014" s="11" t="s">
        <v>114</v>
      </c>
      <c r="E3014" s="11" t="s">
        <v>4954</v>
      </c>
      <c r="F3014" s="11" t="s">
        <v>4957</v>
      </c>
      <c r="G3014" s="11" t="s">
        <v>67</v>
      </c>
      <c r="H3014" s="11" t="s">
        <v>29</v>
      </c>
    </row>
    <row r="3015" hidden="1" customHeight="1" spans="1:8">
      <c r="A3015" s="11">
        <f ca="1">ROWS(【河南省文化和旅游厅】:A3015)-1</f>
        <v>4</v>
      </c>
      <c r="B3015" s="11" t="s">
        <v>4953</v>
      </c>
      <c r="C3015" s="11" t="s">
        <v>4953</v>
      </c>
      <c r="D3015" s="11" t="s">
        <v>114</v>
      </c>
      <c r="E3015" s="11" t="s">
        <v>4954</v>
      </c>
      <c r="F3015" s="11" t="s">
        <v>4958</v>
      </c>
      <c r="G3015" s="11" t="s">
        <v>67</v>
      </c>
      <c r="H3015" s="11" t="s">
        <v>29</v>
      </c>
    </row>
    <row r="3016" hidden="1" customHeight="1" spans="1:8">
      <c r="A3016" s="11">
        <f ca="1">ROWS(【河南省文化和旅游厅】:A3016)-1</f>
        <v>5</v>
      </c>
      <c r="B3016" s="11" t="s">
        <v>4953</v>
      </c>
      <c r="C3016" s="11" t="s">
        <v>4953</v>
      </c>
      <c r="D3016" s="11" t="s">
        <v>114</v>
      </c>
      <c r="E3016" s="11" t="s">
        <v>4954</v>
      </c>
      <c r="F3016" s="11" t="s">
        <v>4959</v>
      </c>
      <c r="G3016" s="11" t="s">
        <v>67</v>
      </c>
      <c r="H3016" s="11" t="s">
        <v>29</v>
      </c>
    </row>
    <row r="3017" hidden="1" customHeight="1" spans="1:8">
      <c r="A3017" s="11">
        <f ca="1">ROWS(【河南省文化和旅游厅】:A3017)-1</f>
        <v>6</v>
      </c>
      <c r="B3017" s="11" t="s">
        <v>4960</v>
      </c>
      <c r="C3017" s="11" t="s">
        <v>4960</v>
      </c>
      <c r="D3017" s="11" t="s">
        <v>64</v>
      </c>
      <c r="E3017" s="11" t="s">
        <v>4961</v>
      </c>
      <c r="F3017" s="11" t="s">
        <v>4962</v>
      </c>
      <c r="G3017" s="11" t="s">
        <v>67</v>
      </c>
      <c r="H3017" s="11" t="s">
        <v>29</v>
      </c>
    </row>
    <row r="3018" hidden="1" customHeight="1" spans="1:8">
      <c r="A3018" s="11">
        <f ca="1">ROWS(【河南省文化和旅游厅】:A3018)-1</f>
        <v>7</v>
      </c>
      <c r="B3018" s="11" t="s">
        <v>4960</v>
      </c>
      <c r="C3018" s="11" t="s">
        <v>4960</v>
      </c>
      <c r="D3018" s="11" t="s">
        <v>64</v>
      </c>
      <c r="E3018" s="11" t="s">
        <v>4961</v>
      </c>
      <c r="F3018" s="11" t="s">
        <v>4963</v>
      </c>
      <c r="G3018" s="11" t="s">
        <v>67</v>
      </c>
      <c r="H3018" s="11" t="s">
        <v>29</v>
      </c>
    </row>
    <row r="3019" hidden="1" customHeight="1" spans="1:8">
      <c r="A3019" s="11">
        <f ca="1">ROWS(【河南省文化和旅游厅】:A3019)-1</f>
        <v>8</v>
      </c>
      <c r="B3019" s="11" t="s">
        <v>4960</v>
      </c>
      <c r="C3019" s="11" t="s">
        <v>4960</v>
      </c>
      <c r="D3019" s="11" t="s">
        <v>64</v>
      </c>
      <c r="E3019" s="11" t="s">
        <v>4961</v>
      </c>
      <c r="F3019" s="11" t="s">
        <v>4964</v>
      </c>
      <c r="G3019" s="11" t="s">
        <v>67</v>
      </c>
      <c r="H3019" s="11" t="s">
        <v>29</v>
      </c>
    </row>
    <row r="3020" hidden="1" customHeight="1" spans="1:8">
      <c r="A3020" s="11">
        <f ca="1">ROWS(【河南省文化和旅游厅】:A3020)-1</f>
        <v>9</v>
      </c>
      <c r="B3020" s="11" t="s">
        <v>4960</v>
      </c>
      <c r="C3020" s="11" t="s">
        <v>4960</v>
      </c>
      <c r="D3020" s="11" t="s">
        <v>64</v>
      </c>
      <c r="E3020" s="11" t="s">
        <v>4961</v>
      </c>
      <c r="F3020" s="11" t="s">
        <v>4965</v>
      </c>
      <c r="G3020" s="11" t="s">
        <v>67</v>
      </c>
      <c r="H3020" s="11" t="s">
        <v>29</v>
      </c>
    </row>
    <row r="3021" hidden="1" customHeight="1" spans="1:8">
      <c r="A3021" s="11">
        <f ca="1">ROWS(【河南省文化和旅游厅】:A3021)-1</f>
        <v>10</v>
      </c>
      <c r="B3021" s="11" t="s">
        <v>4960</v>
      </c>
      <c r="C3021" s="11" t="s">
        <v>4960</v>
      </c>
      <c r="D3021" s="11" t="s">
        <v>64</v>
      </c>
      <c r="E3021" s="11" t="s">
        <v>4961</v>
      </c>
      <c r="F3021" s="11" t="s">
        <v>4966</v>
      </c>
      <c r="G3021" s="11" t="s">
        <v>67</v>
      </c>
      <c r="H3021" s="11" t="s">
        <v>29</v>
      </c>
    </row>
    <row r="3022" hidden="1" customHeight="1" spans="1:8">
      <c r="A3022" s="11">
        <f ca="1">ROWS(【河南省文化和旅游厅】:A3022)-1</f>
        <v>11</v>
      </c>
      <c r="B3022" s="11" t="s">
        <v>4960</v>
      </c>
      <c r="C3022" s="11" t="s">
        <v>4960</v>
      </c>
      <c r="D3022" s="11" t="s">
        <v>64</v>
      </c>
      <c r="E3022" s="11" t="s">
        <v>4961</v>
      </c>
      <c r="F3022" s="11" t="s">
        <v>4967</v>
      </c>
      <c r="G3022" s="11" t="s">
        <v>67</v>
      </c>
      <c r="H3022" s="11" t="s">
        <v>29</v>
      </c>
    </row>
    <row r="3023" hidden="1" customHeight="1" spans="1:8">
      <c r="A3023" s="11">
        <f ca="1">ROWS(【河南省文化和旅游厅】:A3023)-1</f>
        <v>12</v>
      </c>
      <c r="B3023" s="11" t="s">
        <v>4960</v>
      </c>
      <c r="C3023" s="11" t="s">
        <v>4960</v>
      </c>
      <c r="D3023" s="11" t="s">
        <v>64</v>
      </c>
      <c r="E3023" s="11" t="s">
        <v>4961</v>
      </c>
      <c r="F3023" s="11" t="s">
        <v>4968</v>
      </c>
      <c r="G3023" s="11" t="s">
        <v>67</v>
      </c>
      <c r="H3023" s="11" t="s">
        <v>29</v>
      </c>
    </row>
    <row r="3024" hidden="1" customHeight="1" spans="1:8">
      <c r="A3024" s="11">
        <f ca="1">ROWS(【河南省文化和旅游厅】:A3024)-1</f>
        <v>13</v>
      </c>
      <c r="B3024" s="11" t="s">
        <v>4960</v>
      </c>
      <c r="C3024" s="11" t="s">
        <v>4960</v>
      </c>
      <c r="D3024" s="11" t="s">
        <v>64</v>
      </c>
      <c r="E3024" s="11" t="s">
        <v>4961</v>
      </c>
      <c r="F3024" s="11" t="s">
        <v>4969</v>
      </c>
      <c r="G3024" s="11" t="s">
        <v>67</v>
      </c>
      <c r="H3024" s="11" t="s">
        <v>29</v>
      </c>
    </row>
    <row r="3025" hidden="1" customHeight="1" spans="1:8">
      <c r="A3025" s="11">
        <f ca="1">ROWS(【河南省文化和旅游厅】:A3025)-1</f>
        <v>14</v>
      </c>
      <c r="B3025" s="11" t="s">
        <v>4960</v>
      </c>
      <c r="C3025" s="11" t="s">
        <v>4960</v>
      </c>
      <c r="D3025" s="11" t="s">
        <v>64</v>
      </c>
      <c r="E3025" s="11" t="s">
        <v>4961</v>
      </c>
      <c r="F3025" s="11" t="s">
        <v>4970</v>
      </c>
      <c r="G3025" s="11" t="s">
        <v>67</v>
      </c>
      <c r="H3025" s="11" t="s">
        <v>29</v>
      </c>
    </row>
    <row r="3026" hidden="1" customHeight="1" spans="1:8">
      <c r="A3026" s="11">
        <f ca="1">ROWS(【河南省文化和旅游厅】:A3026)-1</f>
        <v>15</v>
      </c>
      <c r="B3026" s="11" t="s">
        <v>4960</v>
      </c>
      <c r="C3026" s="11" t="s">
        <v>4960</v>
      </c>
      <c r="D3026" s="11" t="s">
        <v>64</v>
      </c>
      <c r="E3026" s="11" t="s">
        <v>4961</v>
      </c>
      <c r="F3026" s="11" t="s">
        <v>4971</v>
      </c>
      <c r="G3026" s="11" t="s">
        <v>67</v>
      </c>
      <c r="H3026" s="11" t="s">
        <v>29</v>
      </c>
    </row>
    <row r="3027" hidden="1" customHeight="1" spans="1:8">
      <c r="A3027" s="11">
        <f ca="1">ROWS(【河南省文化和旅游厅】:A3027)-1</f>
        <v>16</v>
      </c>
      <c r="B3027" s="11" t="s">
        <v>4960</v>
      </c>
      <c r="C3027" s="11" t="s">
        <v>4960</v>
      </c>
      <c r="D3027" s="11" t="s">
        <v>64</v>
      </c>
      <c r="E3027" s="11" t="s">
        <v>4961</v>
      </c>
      <c r="F3027" s="11" t="s">
        <v>4972</v>
      </c>
      <c r="G3027" s="11" t="s">
        <v>67</v>
      </c>
      <c r="H3027" s="11" t="s">
        <v>29</v>
      </c>
    </row>
    <row r="3028" customHeight="1" spans="1:8">
      <c r="A3028" s="11">
        <f ca="1">ROWS(【河南省文化和旅游厅】:A3028)-1</f>
        <v>17</v>
      </c>
      <c r="B3028" s="11" t="s">
        <v>4960</v>
      </c>
      <c r="C3028" s="11" t="s">
        <v>4960</v>
      </c>
      <c r="D3028" s="11" t="s">
        <v>64</v>
      </c>
      <c r="E3028" s="11" t="s">
        <v>4961</v>
      </c>
      <c r="F3028" s="11" t="s">
        <v>4973</v>
      </c>
      <c r="G3028" s="11" t="s">
        <v>487</v>
      </c>
      <c r="H3028" s="11" t="s">
        <v>29</v>
      </c>
    </row>
    <row r="3029" customHeight="1" spans="1:8">
      <c r="A3029" s="11">
        <f ca="1">ROWS(【河南省文化和旅游厅】:A3029)-1</f>
        <v>18</v>
      </c>
      <c r="B3029" s="11" t="s">
        <v>4960</v>
      </c>
      <c r="C3029" s="11" t="s">
        <v>4960</v>
      </c>
      <c r="D3029" s="11" t="s">
        <v>64</v>
      </c>
      <c r="E3029" s="11" t="s">
        <v>4961</v>
      </c>
      <c r="F3029" s="11" t="s">
        <v>4974</v>
      </c>
      <c r="G3029" s="11" t="s">
        <v>487</v>
      </c>
      <c r="H3029" s="11" t="s">
        <v>29</v>
      </c>
    </row>
    <row r="3030" hidden="1" customHeight="1" spans="1:8">
      <c r="A3030" s="11">
        <f ca="1">ROWS(【河南省文化和旅游厅】:A3030)-1</f>
        <v>19</v>
      </c>
      <c r="B3030" s="11" t="s">
        <v>4975</v>
      </c>
      <c r="C3030" s="11" t="s">
        <v>4975</v>
      </c>
      <c r="D3030" s="11" t="s">
        <v>64</v>
      </c>
      <c r="E3030" s="11" t="s">
        <v>4976</v>
      </c>
      <c r="F3030" s="11" t="s">
        <v>4975</v>
      </c>
      <c r="G3030" s="11" t="s">
        <v>520</v>
      </c>
      <c r="H3030" s="11" t="s">
        <v>29</v>
      </c>
    </row>
    <row r="3031" hidden="1" customHeight="1" spans="1:8">
      <c r="A3031" s="11">
        <f ca="1">ROWS(【河南省文化和旅游厅】:A3031)-1</f>
        <v>20</v>
      </c>
      <c r="B3031" s="11" t="s">
        <v>4975</v>
      </c>
      <c r="C3031" s="11" t="s">
        <v>4975</v>
      </c>
      <c r="D3031" s="11" t="s">
        <v>64</v>
      </c>
      <c r="E3031" s="11" t="s">
        <v>4976</v>
      </c>
      <c r="F3031" s="11" t="s">
        <v>4977</v>
      </c>
      <c r="G3031" s="11" t="s">
        <v>520</v>
      </c>
      <c r="H3031" s="11" t="s">
        <v>29</v>
      </c>
    </row>
    <row r="3032" hidden="1" customHeight="1" spans="1:8">
      <c r="A3032" s="11">
        <f ca="1">ROWS(【河南省文化和旅游厅】:A3032)-1</f>
        <v>21</v>
      </c>
      <c r="B3032" s="11" t="s">
        <v>4975</v>
      </c>
      <c r="C3032" s="11" t="s">
        <v>4975</v>
      </c>
      <c r="D3032" s="11" t="s">
        <v>64</v>
      </c>
      <c r="E3032" s="11" t="s">
        <v>4976</v>
      </c>
      <c r="F3032" s="11" t="s">
        <v>4978</v>
      </c>
      <c r="G3032" s="11" t="s">
        <v>520</v>
      </c>
      <c r="H3032" s="11" t="s">
        <v>29</v>
      </c>
    </row>
    <row r="3033" hidden="1" customHeight="1" spans="1:8">
      <c r="A3033" s="11">
        <f ca="1">ROWS(【河南省文化和旅游厅】:A3033)-1</f>
        <v>22</v>
      </c>
      <c r="B3033" s="11" t="s">
        <v>4975</v>
      </c>
      <c r="C3033" s="11" t="s">
        <v>4975</v>
      </c>
      <c r="D3033" s="11" t="s">
        <v>64</v>
      </c>
      <c r="E3033" s="11" t="s">
        <v>4976</v>
      </c>
      <c r="F3033" s="11" t="s">
        <v>4979</v>
      </c>
      <c r="G3033" s="11" t="s">
        <v>520</v>
      </c>
      <c r="H3033" s="11" t="s">
        <v>29</v>
      </c>
    </row>
    <row r="3034" hidden="1" customHeight="1" spans="1:8">
      <c r="A3034" s="11">
        <f ca="1">ROWS(【河南省文化和旅游厅】:A3034)-1</f>
        <v>23</v>
      </c>
      <c r="B3034" s="11" t="s">
        <v>4975</v>
      </c>
      <c r="C3034" s="11" t="s">
        <v>4975</v>
      </c>
      <c r="D3034" s="11" t="s">
        <v>64</v>
      </c>
      <c r="E3034" s="11" t="s">
        <v>4976</v>
      </c>
      <c r="F3034" s="11" t="s">
        <v>4980</v>
      </c>
      <c r="G3034" s="11" t="s">
        <v>520</v>
      </c>
      <c r="H3034" s="11" t="s">
        <v>29</v>
      </c>
    </row>
    <row r="3035" hidden="1" customHeight="1" spans="1:8">
      <c r="A3035" s="11">
        <f ca="1">ROWS(【河南省文化和旅游厅】:A3035)-1</f>
        <v>24</v>
      </c>
      <c r="B3035" s="11" t="s">
        <v>4981</v>
      </c>
      <c r="C3035" s="11" t="s">
        <v>4981</v>
      </c>
      <c r="D3035" s="11" t="s">
        <v>64</v>
      </c>
      <c r="E3035" s="11" t="s">
        <v>4982</v>
      </c>
      <c r="F3035" s="11" t="s">
        <v>4983</v>
      </c>
      <c r="G3035" s="11" t="s">
        <v>67</v>
      </c>
      <c r="H3035" s="11" t="s">
        <v>29</v>
      </c>
    </row>
    <row r="3036" hidden="1" customHeight="1" spans="1:8">
      <c r="A3036" s="11">
        <f ca="1">ROWS(【河南省文化和旅游厅】:A3036)-1</f>
        <v>25</v>
      </c>
      <c r="B3036" s="11" t="s">
        <v>4981</v>
      </c>
      <c r="C3036" s="11" t="s">
        <v>4981</v>
      </c>
      <c r="D3036" s="11" t="s">
        <v>64</v>
      </c>
      <c r="E3036" s="11" t="s">
        <v>4982</v>
      </c>
      <c r="F3036" s="11" t="s">
        <v>4984</v>
      </c>
      <c r="G3036" s="11" t="s">
        <v>67</v>
      </c>
      <c r="H3036" s="11" t="s">
        <v>29</v>
      </c>
    </row>
    <row r="3037" hidden="1" customHeight="1" spans="1:8">
      <c r="A3037" s="11">
        <f ca="1">ROWS(【河南省文化和旅游厅】:A3037)-1</f>
        <v>26</v>
      </c>
      <c r="B3037" s="11" t="s">
        <v>4981</v>
      </c>
      <c r="C3037" s="11" t="s">
        <v>4981</v>
      </c>
      <c r="D3037" s="11" t="s">
        <v>64</v>
      </c>
      <c r="E3037" s="11" t="s">
        <v>4982</v>
      </c>
      <c r="F3037" s="11" t="s">
        <v>4985</v>
      </c>
      <c r="G3037" s="11" t="s">
        <v>67</v>
      </c>
      <c r="H3037" s="11" t="s">
        <v>29</v>
      </c>
    </row>
    <row r="3038" hidden="1" customHeight="1" spans="1:8">
      <c r="A3038" s="11">
        <f ca="1">ROWS(【河南省文化和旅游厅】:A3038)-1</f>
        <v>27</v>
      </c>
      <c r="B3038" s="11" t="s">
        <v>4981</v>
      </c>
      <c r="C3038" s="11" t="s">
        <v>4981</v>
      </c>
      <c r="D3038" s="11" t="s">
        <v>64</v>
      </c>
      <c r="E3038" s="11" t="s">
        <v>4982</v>
      </c>
      <c r="F3038" s="11" t="s">
        <v>4986</v>
      </c>
      <c r="G3038" s="11" t="s">
        <v>67</v>
      </c>
      <c r="H3038" s="11" t="s">
        <v>29</v>
      </c>
    </row>
    <row r="3039" hidden="1" customHeight="1" spans="1:8">
      <c r="A3039" s="11">
        <f ca="1">ROWS(【河南省文化和旅游厅】:A3039)-1</f>
        <v>28</v>
      </c>
      <c r="B3039" s="11" t="s">
        <v>4981</v>
      </c>
      <c r="C3039" s="11" t="s">
        <v>4981</v>
      </c>
      <c r="D3039" s="11" t="s">
        <v>64</v>
      </c>
      <c r="E3039" s="11" t="s">
        <v>4982</v>
      </c>
      <c r="F3039" s="11" t="s">
        <v>4987</v>
      </c>
      <c r="G3039" s="11" t="s">
        <v>67</v>
      </c>
      <c r="H3039" s="11" t="s">
        <v>29</v>
      </c>
    </row>
    <row r="3040" hidden="1" customHeight="1" spans="1:8">
      <c r="A3040" s="11">
        <f ca="1">ROWS(【河南省文化和旅游厅】:A3040)-1</f>
        <v>29</v>
      </c>
      <c r="B3040" s="11" t="s">
        <v>4981</v>
      </c>
      <c r="C3040" s="11" t="s">
        <v>4981</v>
      </c>
      <c r="D3040" s="11" t="s">
        <v>64</v>
      </c>
      <c r="E3040" s="11" t="s">
        <v>4982</v>
      </c>
      <c r="F3040" s="11" t="s">
        <v>4988</v>
      </c>
      <c r="G3040" s="11" t="s">
        <v>67</v>
      </c>
      <c r="H3040" s="11" t="s">
        <v>29</v>
      </c>
    </row>
    <row r="3041" hidden="1" customHeight="1" spans="1:8">
      <c r="A3041" s="11">
        <f ca="1">ROWS(【河南省文化和旅游厅】:A3041)-1</f>
        <v>30</v>
      </c>
      <c r="B3041" s="11" t="s">
        <v>4981</v>
      </c>
      <c r="C3041" s="11" t="s">
        <v>4981</v>
      </c>
      <c r="D3041" s="11" t="s">
        <v>64</v>
      </c>
      <c r="E3041" s="11" t="s">
        <v>4982</v>
      </c>
      <c r="F3041" s="11" t="s">
        <v>4989</v>
      </c>
      <c r="G3041" s="11" t="s">
        <v>67</v>
      </c>
      <c r="H3041" s="11" t="s">
        <v>29</v>
      </c>
    </row>
    <row r="3042" hidden="1" customHeight="1" spans="1:8">
      <c r="A3042" s="11">
        <f ca="1">ROWS(【河南省文化和旅游厅】:A3042)-1</f>
        <v>31</v>
      </c>
      <c r="B3042" s="11" t="s">
        <v>4981</v>
      </c>
      <c r="C3042" s="11" t="s">
        <v>4981</v>
      </c>
      <c r="D3042" s="11" t="s">
        <v>64</v>
      </c>
      <c r="E3042" s="11" t="s">
        <v>4982</v>
      </c>
      <c r="F3042" s="11" t="s">
        <v>4990</v>
      </c>
      <c r="G3042" s="11" t="s">
        <v>67</v>
      </c>
      <c r="H3042" s="11" t="s">
        <v>29</v>
      </c>
    </row>
    <row r="3043" hidden="1" customHeight="1" spans="1:8">
      <c r="A3043" s="11">
        <f ca="1">ROWS(【河南省文化和旅游厅】:A3043)-1</f>
        <v>32</v>
      </c>
      <c r="B3043" s="11" t="s">
        <v>4981</v>
      </c>
      <c r="C3043" s="11" t="s">
        <v>4981</v>
      </c>
      <c r="D3043" s="11" t="s">
        <v>64</v>
      </c>
      <c r="E3043" s="11" t="s">
        <v>4982</v>
      </c>
      <c r="F3043" s="11" t="s">
        <v>4991</v>
      </c>
      <c r="G3043" s="11" t="s">
        <v>67</v>
      </c>
      <c r="H3043" s="11" t="s">
        <v>29</v>
      </c>
    </row>
    <row r="3044" hidden="1" customHeight="1" spans="1:8">
      <c r="A3044" s="11">
        <f ca="1">ROWS(【河南省文化和旅游厅】:A3044)-1</f>
        <v>33</v>
      </c>
      <c r="B3044" s="11" t="s">
        <v>4981</v>
      </c>
      <c r="C3044" s="11" t="s">
        <v>4981</v>
      </c>
      <c r="D3044" s="11" t="s">
        <v>64</v>
      </c>
      <c r="E3044" s="11" t="s">
        <v>4982</v>
      </c>
      <c r="F3044" s="11" t="s">
        <v>4992</v>
      </c>
      <c r="G3044" s="11" t="s">
        <v>67</v>
      </c>
      <c r="H3044" s="11" t="s">
        <v>29</v>
      </c>
    </row>
    <row r="3045" hidden="1" customHeight="1" spans="1:8">
      <c r="A3045" s="11">
        <f ca="1">ROWS(【河南省文化和旅游厅】:A3045)-1</f>
        <v>34</v>
      </c>
      <c r="B3045" s="11" t="s">
        <v>4981</v>
      </c>
      <c r="C3045" s="11" t="s">
        <v>4981</v>
      </c>
      <c r="D3045" s="11" t="s">
        <v>64</v>
      </c>
      <c r="E3045" s="11" t="s">
        <v>4982</v>
      </c>
      <c r="F3045" s="11" t="s">
        <v>4993</v>
      </c>
      <c r="G3045" s="11" t="s">
        <v>67</v>
      </c>
      <c r="H3045" s="11" t="s">
        <v>29</v>
      </c>
    </row>
    <row r="3046" hidden="1" customHeight="1" spans="1:8">
      <c r="A3046" s="11">
        <f ca="1">ROWS(【河南省文化和旅游厅】:A3046)-1</f>
        <v>35</v>
      </c>
      <c r="B3046" s="11" t="s">
        <v>4981</v>
      </c>
      <c r="C3046" s="11" t="s">
        <v>4981</v>
      </c>
      <c r="D3046" s="11" t="s">
        <v>64</v>
      </c>
      <c r="E3046" s="11" t="s">
        <v>4982</v>
      </c>
      <c r="F3046" s="11" t="s">
        <v>4994</v>
      </c>
      <c r="G3046" s="11" t="s">
        <v>67</v>
      </c>
      <c r="H3046" s="11" t="s">
        <v>29</v>
      </c>
    </row>
    <row r="3047" hidden="1" customHeight="1" spans="1:8">
      <c r="A3047" s="11">
        <f ca="1">ROWS(【河南省文化和旅游厅】:A3047)-1</f>
        <v>36</v>
      </c>
      <c r="B3047" s="11" t="s">
        <v>4981</v>
      </c>
      <c r="C3047" s="11" t="s">
        <v>4981</v>
      </c>
      <c r="D3047" s="11" t="s">
        <v>64</v>
      </c>
      <c r="E3047" s="11" t="s">
        <v>4982</v>
      </c>
      <c r="F3047" s="11" t="s">
        <v>4995</v>
      </c>
      <c r="G3047" s="11" t="s">
        <v>67</v>
      </c>
      <c r="H3047" s="11" t="s">
        <v>29</v>
      </c>
    </row>
    <row r="3048" customHeight="1" spans="1:8">
      <c r="A3048" s="11">
        <f ca="1">ROWS(【河南省文化和旅游厅】:A3048)-1</f>
        <v>37</v>
      </c>
      <c r="B3048" s="11" t="s">
        <v>4981</v>
      </c>
      <c r="C3048" s="11" t="s">
        <v>4981</v>
      </c>
      <c r="D3048" s="11" t="s">
        <v>64</v>
      </c>
      <c r="E3048" s="11" t="s">
        <v>4982</v>
      </c>
      <c r="F3048" s="11" t="s">
        <v>4996</v>
      </c>
      <c r="G3048" s="11" t="s">
        <v>487</v>
      </c>
      <c r="H3048" s="11" t="s">
        <v>29</v>
      </c>
    </row>
    <row r="3049" customHeight="1" spans="1:8">
      <c r="A3049" s="11">
        <f ca="1">ROWS(【河南省文化和旅游厅】:A3049)-1</f>
        <v>38</v>
      </c>
      <c r="B3049" s="11" t="s">
        <v>4981</v>
      </c>
      <c r="C3049" s="11" t="s">
        <v>4981</v>
      </c>
      <c r="D3049" s="11" t="s">
        <v>64</v>
      </c>
      <c r="E3049" s="11" t="s">
        <v>4982</v>
      </c>
      <c r="F3049" s="11" t="s">
        <v>4997</v>
      </c>
      <c r="G3049" s="11" t="s">
        <v>487</v>
      </c>
      <c r="H3049" s="11" t="s">
        <v>29</v>
      </c>
    </row>
    <row r="3050" hidden="1" customHeight="1" spans="1:8">
      <c r="A3050" s="11">
        <f ca="1">ROWS(【河南省文化和旅游厅】:A3050)-1</f>
        <v>39</v>
      </c>
      <c r="B3050" s="11" t="s">
        <v>4998</v>
      </c>
      <c r="C3050" s="11" t="s">
        <v>4998</v>
      </c>
      <c r="D3050" s="11" t="s">
        <v>64</v>
      </c>
      <c r="E3050" s="11" t="s">
        <v>4999</v>
      </c>
      <c r="F3050" s="11" t="s">
        <v>5000</v>
      </c>
      <c r="G3050" s="11" t="s">
        <v>67</v>
      </c>
      <c r="H3050" s="11" t="s">
        <v>29</v>
      </c>
    </row>
    <row r="3051" hidden="1" customHeight="1" spans="1:8">
      <c r="A3051" s="11">
        <f ca="1">ROWS(【河南省文化和旅游厅】:A3051)-1</f>
        <v>40</v>
      </c>
      <c r="B3051" s="11" t="s">
        <v>5001</v>
      </c>
      <c r="C3051" s="11" t="s">
        <v>5001</v>
      </c>
      <c r="D3051" s="11" t="s">
        <v>64</v>
      </c>
      <c r="E3051" s="11" t="s">
        <v>5002</v>
      </c>
      <c r="F3051" s="11" t="s">
        <v>5001</v>
      </c>
      <c r="G3051" s="11" t="s">
        <v>67</v>
      </c>
      <c r="H3051" s="11" t="s">
        <v>29</v>
      </c>
    </row>
    <row r="3052" hidden="1" customHeight="1" spans="1:8">
      <c r="A3052" s="11">
        <f ca="1">ROWS(【河南省文化和旅游厅】:A3052)-1</f>
        <v>41</v>
      </c>
      <c r="B3052" s="11" t="s">
        <v>5003</v>
      </c>
      <c r="C3052" s="11" t="s">
        <v>5003</v>
      </c>
      <c r="D3052" s="11" t="s">
        <v>87</v>
      </c>
      <c r="E3052" s="11" t="s">
        <v>5004</v>
      </c>
      <c r="F3052" s="11" t="s">
        <v>5003</v>
      </c>
      <c r="G3052" s="11" t="s">
        <v>67</v>
      </c>
      <c r="H3052" s="11" t="s">
        <v>29</v>
      </c>
    </row>
    <row r="3053" hidden="1" customHeight="1" spans="1:8">
      <c r="A3053" s="11">
        <f ca="1">ROWS(【河南省文化和旅游厅】:A3053)-1</f>
        <v>42</v>
      </c>
      <c r="B3053" s="11" t="s">
        <v>5005</v>
      </c>
      <c r="C3053" s="11" t="s">
        <v>5005</v>
      </c>
      <c r="D3053" s="11" t="s">
        <v>87</v>
      </c>
      <c r="E3053" s="11" t="s">
        <v>5006</v>
      </c>
      <c r="F3053" s="11" t="s">
        <v>5005</v>
      </c>
      <c r="G3053" s="11" t="s">
        <v>520</v>
      </c>
      <c r="H3053" s="11" t="s">
        <v>29</v>
      </c>
    </row>
    <row r="3054" hidden="1" customHeight="1" spans="1:8">
      <c r="A3054" s="11">
        <f ca="1">ROWS(【河南省文化和旅游厅】:A3054)-1</f>
        <v>43</v>
      </c>
      <c r="B3054" s="11" t="s">
        <v>5005</v>
      </c>
      <c r="C3054" s="11" t="s">
        <v>5005</v>
      </c>
      <c r="D3054" s="11" t="s">
        <v>87</v>
      </c>
      <c r="E3054" s="11" t="s">
        <v>5006</v>
      </c>
      <c r="F3054" s="11" t="s">
        <v>5007</v>
      </c>
      <c r="G3054" s="11" t="s">
        <v>520</v>
      </c>
      <c r="H3054" s="11" t="s">
        <v>29</v>
      </c>
    </row>
    <row r="3055" hidden="1" customHeight="1" spans="1:8">
      <c r="A3055" s="11">
        <f ca="1">ROWS(【河南省文化和旅游厅】:A3055)-1</f>
        <v>44</v>
      </c>
      <c r="B3055" s="11" t="s">
        <v>5008</v>
      </c>
      <c r="C3055" s="11" t="s">
        <v>5008</v>
      </c>
      <c r="D3055" s="11" t="s">
        <v>64</v>
      </c>
      <c r="E3055" s="11" t="s">
        <v>5009</v>
      </c>
      <c r="F3055" s="11" t="s">
        <v>5008</v>
      </c>
      <c r="G3055" s="11" t="s">
        <v>67</v>
      </c>
      <c r="H3055" s="11" t="s">
        <v>29</v>
      </c>
    </row>
    <row r="3056" hidden="1" customHeight="1" spans="1:8">
      <c r="A3056" s="11">
        <f ca="1">ROWS(【河南省文化和旅游厅】:A3056)-1</f>
        <v>45</v>
      </c>
      <c r="B3056" s="11" t="s">
        <v>5010</v>
      </c>
      <c r="C3056" s="11" t="s">
        <v>5010</v>
      </c>
      <c r="D3056" s="11" t="s">
        <v>64</v>
      </c>
      <c r="E3056" s="11" t="s">
        <v>5011</v>
      </c>
      <c r="F3056" s="11" t="s">
        <v>5012</v>
      </c>
      <c r="G3056" s="11" t="s">
        <v>67</v>
      </c>
      <c r="H3056" s="11" t="s">
        <v>29</v>
      </c>
    </row>
    <row r="3057" hidden="1" customHeight="1" spans="1:8">
      <c r="A3057" s="11">
        <f ca="1">ROWS(【河南省文化和旅游厅】:A3057)-1</f>
        <v>46</v>
      </c>
      <c r="B3057" s="11" t="s">
        <v>5010</v>
      </c>
      <c r="C3057" s="11" t="s">
        <v>5010</v>
      </c>
      <c r="D3057" s="11" t="s">
        <v>64</v>
      </c>
      <c r="E3057" s="11" t="s">
        <v>5011</v>
      </c>
      <c r="F3057" s="11" t="s">
        <v>5013</v>
      </c>
      <c r="G3057" s="11" t="s">
        <v>67</v>
      </c>
      <c r="H3057" s="11" t="s">
        <v>29</v>
      </c>
    </row>
    <row r="3058" hidden="1" customHeight="1" spans="1:8">
      <c r="A3058" s="11">
        <f ca="1">ROWS(【河南省文化和旅游厅】:A3058)-1</f>
        <v>47</v>
      </c>
      <c r="B3058" s="11" t="s">
        <v>5010</v>
      </c>
      <c r="C3058" s="11" t="s">
        <v>5010</v>
      </c>
      <c r="D3058" s="11" t="s">
        <v>64</v>
      </c>
      <c r="E3058" s="11" t="s">
        <v>5011</v>
      </c>
      <c r="F3058" s="11" t="s">
        <v>5014</v>
      </c>
      <c r="G3058" s="11" t="s">
        <v>67</v>
      </c>
      <c r="H3058" s="11" t="s">
        <v>29</v>
      </c>
    </row>
    <row r="3059" hidden="1" customHeight="1" spans="1:8">
      <c r="A3059" s="11">
        <f ca="1">ROWS(【河南省文化和旅游厅】:A3059)-1</f>
        <v>48</v>
      </c>
      <c r="B3059" s="11" t="s">
        <v>5010</v>
      </c>
      <c r="C3059" s="11" t="s">
        <v>5010</v>
      </c>
      <c r="D3059" s="11" t="s">
        <v>64</v>
      </c>
      <c r="E3059" s="11" t="s">
        <v>5011</v>
      </c>
      <c r="F3059" s="11" t="s">
        <v>5015</v>
      </c>
      <c r="G3059" s="11" t="s">
        <v>67</v>
      </c>
      <c r="H3059" s="11" t="s">
        <v>29</v>
      </c>
    </row>
    <row r="3060" hidden="1" customHeight="1" spans="1:8">
      <c r="A3060" s="11">
        <f ca="1">ROWS(【河南省文化和旅游厅】:A3060)-1</f>
        <v>49</v>
      </c>
      <c r="B3060" s="11" t="s">
        <v>5010</v>
      </c>
      <c r="C3060" s="11" t="s">
        <v>5010</v>
      </c>
      <c r="D3060" s="11" t="s">
        <v>64</v>
      </c>
      <c r="E3060" s="11" t="s">
        <v>5011</v>
      </c>
      <c r="F3060" s="11" t="s">
        <v>5016</v>
      </c>
      <c r="G3060" s="11" t="s">
        <v>67</v>
      </c>
      <c r="H3060" s="11" t="s">
        <v>29</v>
      </c>
    </row>
    <row r="3061" hidden="1" customHeight="1" spans="1:8">
      <c r="A3061" s="11">
        <f ca="1">ROWS(【河南省文化和旅游厅】:A3061)-1</f>
        <v>50</v>
      </c>
      <c r="B3061" s="11" t="s">
        <v>5010</v>
      </c>
      <c r="C3061" s="11" t="s">
        <v>5010</v>
      </c>
      <c r="D3061" s="11" t="s">
        <v>64</v>
      </c>
      <c r="E3061" s="11" t="s">
        <v>5011</v>
      </c>
      <c r="F3061" s="11" t="s">
        <v>5017</v>
      </c>
      <c r="G3061" s="11" t="s">
        <v>67</v>
      </c>
      <c r="H3061" s="11" t="s">
        <v>29</v>
      </c>
    </row>
    <row r="3062" hidden="1" customHeight="1" spans="1:8">
      <c r="A3062" s="11">
        <f ca="1">ROWS(【河南省文化和旅游厅】:A3062)-1</f>
        <v>51</v>
      </c>
      <c r="B3062" s="11" t="s">
        <v>5010</v>
      </c>
      <c r="C3062" s="11" t="s">
        <v>5010</v>
      </c>
      <c r="D3062" s="11" t="s">
        <v>64</v>
      </c>
      <c r="E3062" s="11" t="s">
        <v>5011</v>
      </c>
      <c r="F3062" s="11" t="s">
        <v>5018</v>
      </c>
      <c r="G3062" s="11" t="s">
        <v>67</v>
      </c>
      <c r="H3062" s="11" t="s">
        <v>29</v>
      </c>
    </row>
    <row r="3063" hidden="1" customHeight="1" spans="1:8">
      <c r="A3063" s="11">
        <f ca="1">ROWS(【河南省文化和旅游厅】:A3063)-1</f>
        <v>52</v>
      </c>
      <c r="B3063" s="11" t="s">
        <v>5010</v>
      </c>
      <c r="C3063" s="11" t="s">
        <v>5010</v>
      </c>
      <c r="D3063" s="11" t="s">
        <v>64</v>
      </c>
      <c r="E3063" s="11" t="s">
        <v>5011</v>
      </c>
      <c r="F3063" s="11" t="s">
        <v>5019</v>
      </c>
      <c r="G3063" s="11" t="s">
        <v>67</v>
      </c>
      <c r="H3063" s="11" t="s">
        <v>29</v>
      </c>
    </row>
    <row r="3064" hidden="1" customHeight="1" spans="1:8">
      <c r="A3064" s="11">
        <f ca="1">ROWS(【河南省文化和旅游厅】:A3064)-1</f>
        <v>53</v>
      </c>
      <c r="B3064" s="11" t="s">
        <v>5010</v>
      </c>
      <c r="C3064" s="11" t="s">
        <v>5010</v>
      </c>
      <c r="D3064" s="11" t="s">
        <v>64</v>
      </c>
      <c r="E3064" s="11" t="s">
        <v>5011</v>
      </c>
      <c r="F3064" s="11" t="s">
        <v>5020</v>
      </c>
      <c r="G3064" s="11" t="s">
        <v>67</v>
      </c>
      <c r="H3064" s="11" t="s">
        <v>29</v>
      </c>
    </row>
    <row r="3065" hidden="1" customHeight="1" spans="1:8">
      <c r="A3065" s="11">
        <f ca="1">ROWS(【河南省文化和旅游厅】:A3065)-1</f>
        <v>54</v>
      </c>
      <c r="B3065" s="11" t="s">
        <v>5010</v>
      </c>
      <c r="C3065" s="11" t="s">
        <v>5010</v>
      </c>
      <c r="D3065" s="11" t="s">
        <v>64</v>
      </c>
      <c r="E3065" s="11" t="s">
        <v>5011</v>
      </c>
      <c r="F3065" s="11" t="s">
        <v>5021</v>
      </c>
      <c r="G3065" s="11" t="s">
        <v>67</v>
      </c>
      <c r="H3065" s="11" t="s">
        <v>29</v>
      </c>
    </row>
    <row r="3066" hidden="1" customHeight="1" spans="1:8">
      <c r="A3066" s="11">
        <f ca="1">ROWS(【河南省文化和旅游厅】:A3066)-1</f>
        <v>55</v>
      </c>
      <c r="B3066" s="11" t="s">
        <v>5010</v>
      </c>
      <c r="C3066" s="11" t="s">
        <v>5010</v>
      </c>
      <c r="D3066" s="11" t="s">
        <v>64</v>
      </c>
      <c r="E3066" s="11" t="s">
        <v>5011</v>
      </c>
      <c r="F3066" s="11" t="s">
        <v>5022</v>
      </c>
      <c r="G3066" s="11" t="s">
        <v>67</v>
      </c>
      <c r="H3066" s="11" t="s">
        <v>29</v>
      </c>
    </row>
    <row r="3067" hidden="1" customHeight="1" spans="1:8">
      <c r="A3067" s="11">
        <f ca="1">ROWS(【河南省文化和旅游厅】:A3067)-1</f>
        <v>56</v>
      </c>
      <c r="B3067" s="11" t="s">
        <v>5010</v>
      </c>
      <c r="C3067" s="11" t="s">
        <v>5010</v>
      </c>
      <c r="D3067" s="11" t="s">
        <v>64</v>
      </c>
      <c r="E3067" s="11" t="s">
        <v>5011</v>
      </c>
      <c r="F3067" s="11" t="s">
        <v>5023</v>
      </c>
      <c r="G3067" s="11" t="s">
        <v>67</v>
      </c>
      <c r="H3067" s="11" t="s">
        <v>29</v>
      </c>
    </row>
    <row r="3068" hidden="1" customHeight="1" spans="1:8">
      <c r="A3068" s="11">
        <f ca="1">ROWS(【河南省文化和旅游厅】:A3068)-1</f>
        <v>57</v>
      </c>
      <c r="B3068" s="11" t="s">
        <v>5010</v>
      </c>
      <c r="C3068" s="11" t="s">
        <v>5010</v>
      </c>
      <c r="D3068" s="11" t="s">
        <v>64</v>
      </c>
      <c r="E3068" s="11" t="s">
        <v>5011</v>
      </c>
      <c r="F3068" s="11" t="s">
        <v>5024</v>
      </c>
      <c r="G3068" s="11" t="s">
        <v>67</v>
      </c>
      <c r="H3068" s="11" t="s">
        <v>29</v>
      </c>
    </row>
    <row r="3069" hidden="1" customHeight="1" spans="1:8">
      <c r="A3069" s="11">
        <f ca="1">ROWS(【河南省文化和旅游厅】:A3069)-1</f>
        <v>58</v>
      </c>
      <c r="B3069" s="11" t="s">
        <v>5010</v>
      </c>
      <c r="C3069" s="11" t="s">
        <v>5010</v>
      </c>
      <c r="D3069" s="11" t="s">
        <v>64</v>
      </c>
      <c r="E3069" s="11" t="s">
        <v>5011</v>
      </c>
      <c r="F3069" s="11" t="s">
        <v>5025</v>
      </c>
      <c r="G3069" s="11" t="s">
        <v>67</v>
      </c>
      <c r="H3069" s="11" t="s">
        <v>29</v>
      </c>
    </row>
    <row r="3070" hidden="1" customHeight="1" spans="1:8">
      <c r="A3070" s="11">
        <f ca="1">ROWS(【河南省文化和旅游厅】:A3070)-1</f>
        <v>59</v>
      </c>
      <c r="B3070" s="11" t="s">
        <v>5010</v>
      </c>
      <c r="C3070" s="11" t="s">
        <v>5010</v>
      </c>
      <c r="D3070" s="11" t="s">
        <v>64</v>
      </c>
      <c r="E3070" s="11" t="s">
        <v>5011</v>
      </c>
      <c r="F3070" s="11" t="s">
        <v>5026</v>
      </c>
      <c r="G3070" s="11" t="s">
        <v>67</v>
      </c>
      <c r="H3070" s="11" t="s">
        <v>29</v>
      </c>
    </row>
    <row r="3071" hidden="1" customHeight="1" spans="1:8">
      <c r="A3071" s="11">
        <f ca="1">ROWS(【河南省文化和旅游厅】:A3071)-1</f>
        <v>60</v>
      </c>
      <c r="B3071" s="11" t="s">
        <v>5010</v>
      </c>
      <c r="C3071" s="11" t="s">
        <v>5010</v>
      </c>
      <c r="D3071" s="11" t="s">
        <v>64</v>
      </c>
      <c r="E3071" s="11" t="s">
        <v>5011</v>
      </c>
      <c r="F3071" s="11" t="s">
        <v>5027</v>
      </c>
      <c r="G3071" s="11" t="s">
        <v>67</v>
      </c>
      <c r="H3071" s="11" t="s">
        <v>29</v>
      </c>
    </row>
    <row r="3072" hidden="1" customHeight="1" spans="1:8">
      <c r="A3072" s="11">
        <f ca="1">ROWS(【河南省文化和旅游厅】:A3072)-1</f>
        <v>61</v>
      </c>
      <c r="B3072" s="11" t="s">
        <v>5010</v>
      </c>
      <c r="C3072" s="11" t="s">
        <v>5010</v>
      </c>
      <c r="D3072" s="11" t="s">
        <v>64</v>
      </c>
      <c r="E3072" s="11" t="s">
        <v>5011</v>
      </c>
      <c r="F3072" s="11" t="s">
        <v>5028</v>
      </c>
      <c r="G3072" s="11" t="s">
        <v>67</v>
      </c>
      <c r="H3072" s="11" t="s">
        <v>29</v>
      </c>
    </row>
    <row r="3073" hidden="1" customHeight="1" spans="1:8">
      <c r="A3073" s="11">
        <f ca="1">ROWS(【河南省文化和旅游厅】:A3073)-1</f>
        <v>62</v>
      </c>
      <c r="B3073" s="11" t="s">
        <v>5010</v>
      </c>
      <c r="C3073" s="11" t="s">
        <v>5010</v>
      </c>
      <c r="D3073" s="11" t="s">
        <v>64</v>
      </c>
      <c r="E3073" s="11" t="s">
        <v>5011</v>
      </c>
      <c r="F3073" s="11" t="s">
        <v>5029</v>
      </c>
      <c r="G3073" s="11" t="s">
        <v>67</v>
      </c>
      <c r="H3073" s="11" t="s">
        <v>29</v>
      </c>
    </row>
    <row r="3074" hidden="1" customHeight="1" spans="1:8">
      <c r="A3074" s="11">
        <f ca="1">ROWS(【河南省文化和旅游厅】:A3074)-1</f>
        <v>63</v>
      </c>
      <c r="B3074" s="11" t="s">
        <v>5010</v>
      </c>
      <c r="C3074" s="11" t="s">
        <v>5010</v>
      </c>
      <c r="D3074" s="11" t="s">
        <v>64</v>
      </c>
      <c r="E3074" s="11" t="s">
        <v>5011</v>
      </c>
      <c r="F3074" s="11" t="s">
        <v>5030</v>
      </c>
      <c r="G3074" s="11" t="s">
        <v>67</v>
      </c>
      <c r="H3074" s="11" t="s">
        <v>29</v>
      </c>
    </row>
    <row r="3075" hidden="1" customHeight="1" spans="1:8">
      <c r="A3075" s="11">
        <f ca="1">ROWS(【河南省文化和旅游厅】:A3075)-1</f>
        <v>64</v>
      </c>
      <c r="B3075" s="11" t="s">
        <v>5010</v>
      </c>
      <c r="C3075" s="11" t="s">
        <v>5010</v>
      </c>
      <c r="D3075" s="11" t="s">
        <v>64</v>
      </c>
      <c r="E3075" s="11" t="s">
        <v>5011</v>
      </c>
      <c r="F3075" s="11" t="s">
        <v>5031</v>
      </c>
      <c r="G3075" s="11" t="s">
        <v>67</v>
      </c>
      <c r="H3075" s="11" t="s">
        <v>29</v>
      </c>
    </row>
    <row r="3076" hidden="1" customHeight="1" spans="1:8">
      <c r="A3076" s="11">
        <f ca="1">ROWS(【河南省文化和旅游厅】:A3076)-1</f>
        <v>65</v>
      </c>
      <c r="B3076" s="11" t="s">
        <v>5010</v>
      </c>
      <c r="C3076" s="11" t="s">
        <v>5010</v>
      </c>
      <c r="D3076" s="11" t="s">
        <v>64</v>
      </c>
      <c r="E3076" s="11" t="s">
        <v>5011</v>
      </c>
      <c r="F3076" s="11" t="s">
        <v>5032</v>
      </c>
      <c r="G3076" s="11" t="s">
        <v>67</v>
      </c>
      <c r="H3076" s="11" t="s">
        <v>29</v>
      </c>
    </row>
    <row r="3077" hidden="1" customHeight="1" spans="1:8">
      <c r="A3077" s="11">
        <f ca="1">ROWS(【河南省文化和旅游厅】:A3077)-1</f>
        <v>66</v>
      </c>
      <c r="B3077" s="11" t="s">
        <v>5010</v>
      </c>
      <c r="C3077" s="11" t="s">
        <v>5010</v>
      </c>
      <c r="D3077" s="11" t="s">
        <v>64</v>
      </c>
      <c r="E3077" s="11" t="s">
        <v>5011</v>
      </c>
      <c r="F3077" s="11" t="s">
        <v>5033</v>
      </c>
      <c r="G3077" s="11" t="s">
        <v>67</v>
      </c>
      <c r="H3077" s="11" t="s">
        <v>29</v>
      </c>
    </row>
    <row r="3078" hidden="1" customHeight="1" spans="1:8">
      <c r="A3078" s="11">
        <f ca="1">ROWS(【河南省文化和旅游厅】:A3078)-1</f>
        <v>67</v>
      </c>
      <c r="B3078" s="11" t="s">
        <v>5010</v>
      </c>
      <c r="C3078" s="11" t="s">
        <v>5010</v>
      </c>
      <c r="D3078" s="11" t="s">
        <v>64</v>
      </c>
      <c r="E3078" s="11" t="s">
        <v>5011</v>
      </c>
      <c r="F3078" s="11" t="s">
        <v>5034</v>
      </c>
      <c r="G3078" s="11" t="s">
        <v>67</v>
      </c>
      <c r="H3078" s="11" t="s">
        <v>29</v>
      </c>
    </row>
    <row r="3079" hidden="1" customHeight="1" spans="1:8">
      <c r="A3079" s="11">
        <f ca="1">ROWS(【河南省文化和旅游厅】:A3079)-1</f>
        <v>68</v>
      </c>
      <c r="B3079" s="11" t="s">
        <v>5010</v>
      </c>
      <c r="C3079" s="11" t="s">
        <v>5010</v>
      </c>
      <c r="D3079" s="11" t="s">
        <v>64</v>
      </c>
      <c r="E3079" s="11" t="s">
        <v>5011</v>
      </c>
      <c r="F3079" s="11" t="s">
        <v>5035</v>
      </c>
      <c r="G3079" s="11" t="s">
        <v>67</v>
      </c>
      <c r="H3079" s="11" t="s">
        <v>29</v>
      </c>
    </row>
    <row r="3080" hidden="1" customHeight="1" spans="1:8">
      <c r="A3080" s="11">
        <f ca="1">ROWS(【河南省文化和旅游厅】:A3080)-1</f>
        <v>69</v>
      </c>
      <c r="B3080" s="11" t="s">
        <v>5010</v>
      </c>
      <c r="C3080" s="11" t="s">
        <v>5010</v>
      </c>
      <c r="D3080" s="11" t="s">
        <v>64</v>
      </c>
      <c r="E3080" s="11" t="s">
        <v>5011</v>
      </c>
      <c r="F3080" s="11" t="s">
        <v>5036</v>
      </c>
      <c r="G3080" s="11" t="s">
        <v>67</v>
      </c>
      <c r="H3080" s="11" t="s">
        <v>29</v>
      </c>
    </row>
    <row r="3081" hidden="1" customHeight="1" spans="1:8">
      <c r="A3081" s="11">
        <f ca="1">ROWS(【河南省文化和旅游厅】:A3081)-1</f>
        <v>70</v>
      </c>
      <c r="B3081" s="11" t="s">
        <v>5010</v>
      </c>
      <c r="C3081" s="11" t="s">
        <v>5010</v>
      </c>
      <c r="D3081" s="11" t="s">
        <v>64</v>
      </c>
      <c r="E3081" s="11" t="s">
        <v>5011</v>
      </c>
      <c r="F3081" s="11" t="s">
        <v>5037</v>
      </c>
      <c r="G3081" s="11" t="s">
        <v>67</v>
      </c>
      <c r="H3081" s="11" t="s">
        <v>29</v>
      </c>
    </row>
    <row r="3082" hidden="1" customHeight="1" spans="1:8">
      <c r="A3082" s="11">
        <f ca="1">ROWS(【河南省文化和旅游厅】:A3082)-1</f>
        <v>71</v>
      </c>
      <c r="B3082" s="11" t="s">
        <v>5010</v>
      </c>
      <c r="C3082" s="11" t="s">
        <v>5010</v>
      </c>
      <c r="D3082" s="11" t="s">
        <v>64</v>
      </c>
      <c r="E3082" s="11" t="s">
        <v>5011</v>
      </c>
      <c r="F3082" s="11" t="s">
        <v>5038</v>
      </c>
      <c r="G3082" s="11" t="s">
        <v>67</v>
      </c>
      <c r="H3082" s="11" t="s">
        <v>29</v>
      </c>
    </row>
    <row r="3083" hidden="1" customHeight="1" spans="1:8">
      <c r="A3083" s="11">
        <f ca="1">ROWS(【河南省文化和旅游厅】:A3083)-1</f>
        <v>72</v>
      </c>
      <c r="B3083" s="11" t="s">
        <v>5010</v>
      </c>
      <c r="C3083" s="11" t="s">
        <v>5010</v>
      </c>
      <c r="D3083" s="11" t="s">
        <v>64</v>
      </c>
      <c r="E3083" s="11" t="s">
        <v>5011</v>
      </c>
      <c r="F3083" s="11" t="s">
        <v>5039</v>
      </c>
      <c r="G3083" s="11" t="s">
        <v>67</v>
      </c>
      <c r="H3083" s="11" t="s">
        <v>29</v>
      </c>
    </row>
    <row r="3084" hidden="1" customHeight="1" spans="1:8">
      <c r="A3084" s="11">
        <f ca="1">ROWS(【河南省文化和旅游厅】:A3084)-1</f>
        <v>73</v>
      </c>
      <c r="B3084" s="11" t="s">
        <v>5010</v>
      </c>
      <c r="C3084" s="11" t="s">
        <v>5010</v>
      </c>
      <c r="D3084" s="11" t="s">
        <v>64</v>
      </c>
      <c r="E3084" s="11" t="s">
        <v>5011</v>
      </c>
      <c r="F3084" s="11" t="s">
        <v>5040</v>
      </c>
      <c r="G3084" s="11" t="s">
        <v>67</v>
      </c>
      <c r="H3084" s="11" t="s">
        <v>29</v>
      </c>
    </row>
    <row r="3085" hidden="1" customHeight="1" spans="1:8">
      <c r="A3085" s="11">
        <f ca="1">ROWS(【河南省文化和旅游厅】:A3085)-1</f>
        <v>74</v>
      </c>
      <c r="B3085" s="11" t="s">
        <v>5010</v>
      </c>
      <c r="C3085" s="11" t="s">
        <v>5010</v>
      </c>
      <c r="D3085" s="11" t="s">
        <v>64</v>
      </c>
      <c r="E3085" s="11" t="s">
        <v>5011</v>
      </c>
      <c r="F3085" s="11" t="s">
        <v>5041</v>
      </c>
      <c r="G3085" s="11" t="s">
        <v>67</v>
      </c>
      <c r="H3085" s="11" t="s">
        <v>29</v>
      </c>
    </row>
    <row r="3086" hidden="1" customHeight="1" spans="1:8">
      <c r="A3086" s="11">
        <f ca="1">ROWS(【河南省文化和旅游厅】:A3086)-1</f>
        <v>75</v>
      </c>
      <c r="B3086" s="11" t="s">
        <v>5010</v>
      </c>
      <c r="C3086" s="11" t="s">
        <v>5010</v>
      </c>
      <c r="D3086" s="11" t="s">
        <v>64</v>
      </c>
      <c r="E3086" s="11" t="s">
        <v>5011</v>
      </c>
      <c r="F3086" s="11" t="s">
        <v>5042</v>
      </c>
      <c r="G3086" s="11" t="s">
        <v>67</v>
      </c>
      <c r="H3086" s="11" t="s">
        <v>29</v>
      </c>
    </row>
    <row r="3087" hidden="1" customHeight="1" spans="1:8">
      <c r="A3087" s="11">
        <f ca="1">ROWS(【河南省文化和旅游厅】:A3087)-1</f>
        <v>76</v>
      </c>
      <c r="B3087" s="11" t="s">
        <v>5010</v>
      </c>
      <c r="C3087" s="11" t="s">
        <v>5010</v>
      </c>
      <c r="D3087" s="11" t="s">
        <v>64</v>
      </c>
      <c r="E3087" s="11" t="s">
        <v>5011</v>
      </c>
      <c r="F3087" s="11" t="s">
        <v>5043</v>
      </c>
      <c r="G3087" s="11" t="s">
        <v>67</v>
      </c>
      <c r="H3087" s="11" t="s">
        <v>29</v>
      </c>
    </row>
    <row r="3088" hidden="1" customHeight="1" spans="1:8">
      <c r="A3088" s="11">
        <f ca="1">ROWS(【河南省文化和旅游厅】:A3088)-1</f>
        <v>77</v>
      </c>
      <c r="B3088" s="11" t="s">
        <v>5010</v>
      </c>
      <c r="C3088" s="11" t="s">
        <v>5010</v>
      </c>
      <c r="D3088" s="11" t="s">
        <v>64</v>
      </c>
      <c r="E3088" s="11" t="s">
        <v>5011</v>
      </c>
      <c r="F3088" s="11" t="s">
        <v>5044</v>
      </c>
      <c r="G3088" s="11" t="s">
        <v>67</v>
      </c>
      <c r="H3088" s="11" t="s">
        <v>29</v>
      </c>
    </row>
    <row r="3089" hidden="1" customHeight="1" spans="1:8">
      <c r="A3089" s="11">
        <f ca="1">ROWS(【河南省文化和旅游厅】:A3089)-1</f>
        <v>78</v>
      </c>
      <c r="B3089" s="11" t="s">
        <v>5010</v>
      </c>
      <c r="C3089" s="11" t="s">
        <v>5010</v>
      </c>
      <c r="D3089" s="11" t="s">
        <v>64</v>
      </c>
      <c r="E3089" s="11" t="s">
        <v>5011</v>
      </c>
      <c r="F3089" s="11" t="s">
        <v>5045</v>
      </c>
      <c r="G3089" s="11" t="s">
        <v>67</v>
      </c>
      <c r="H3089" s="11" t="s">
        <v>29</v>
      </c>
    </row>
    <row r="3090" hidden="1" customHeight="1" spans="1:8">
      <c r="A3090" s="11">
        <f ca="1">ROWS(【河南省文化和旅游厅】:A3090)-1</f>
        <v>79</v>
      </c>
      <c r="B3090" s="11" t="s">
        <v>5010</v>
      </c>
      <c r="C3090" s="11" t="s">
        <v>5010</v>
      </c>
      <c r="D3090" s="11" t="s">
        <v>64</v>
      </c>
      <c r="E3090" s="11" t="s">
        <v>5011</v>
      </c>
      <c r="F3090" s="11" t="s">
        <v>5046</v>
      </c>
      <c r="G3090" s="11" t="s">
        <v>67</v>
      </c>
      <c r="H3090" s="11" t="s">
        <v>29</v>
      </c>
    </row>
    <row r="3091" hidden="1" customHeight="1" spans="1:8">
      <c r="A3091" s="11">
        <f ca="1">ROWS(【河南省文化和旅游厅】:A3091)-1</f>
        <v>80</v>
      </c>
      <c r="B3091" s="11" t="s">
        <v>5047</v>
      </c>
      <c r="C3091" s="11" t="s">
        <v>5047</v>
      </c>
      <c r="D3091" s="11" t="s">
        <v>64</v>
      </c>
      <c r="E3091" s="11" t="s">
        <v>5048</v>
      </c>
      <c r="F3091" s="11" t="s">
        <v>5047</v>
      </c>
      <c r="G3091" s="11" t="s">
        <v>67</v>
      </c>
      <c r="H3091" s="11" t="s">
        <v>29</v>
      </c>
    </row>
    <row r="3092" hidden="1" customHeight="1" spans="1:8">
      <c r="A3092" s="11">
        <f ca="1">ROWS(【河南省文化和旅游厅】:A3092)-1</f>
        <v>81</v>
      </c>
      <c r="B3092" s="11" t="s">
        <v>5047</v>
      </c>
      <c r="C3092" s="11" t="s">
        <v>5047</v>
      </c>
      <c r="D3092" s="11" t="s">
        <v>64</v>
      </c>
      <c r="E3092" s="11" t="s">
        <v>5048</v>
      </c>
      <c r="F3092" s="11" t="s">
        <v>5049</v>
      </c>
      <c r="G3092" s="11" t="s">
        <v>67</v>
      </c>
      <c r="H3092" s="11" t="s">
        <v>29</v>
      </c>
    </row>
    <row r="3093" hidden="1" customHeight="1" spans="1:8">
      <c r="A3093" s="11">
        <f ca="1">ROWS(【河南省文化和旅游厅】:A3093)-1</f>
        <v>82</v>
      </c>
      <c r="B3093" s="11" t="s">
        <v>5047</v>
      </c>
      <c r="C3093" s="11" t="s">
        <v>5047</v>
      </c>
      <c r="D3093" s="11" t="s">
        <v>64</v>
      </c>
      <c r="E3093" s="11" t="s">
        <v>5048</v>
      </c>
      <c r="F3093" s="11" t="s">
        <v>5050</v>
      </c>
      <c r="G3093" s="11" t="s">
        <v>67</v>
      </c>
      <c r="H3093" s="11" t="s">
        <v>29</v>
      </c>
    </row>
    <row r="3094" hidden="1" customHeight="1" spans="1:8">
      <c r="A3094" s="11">
        <f ca="1">ROWS(【河南省文化和旅游厅】:A3094)-1</f>
        <v>83</v>
      </c>
      <c r="B3094" s="11" t="s">
        <v>5047</v>
      </c>
      <c r="C3094" s="11" t="s">
        <v>5047</v>
      </c>
      <c r="D3094" s="11" t="s">
        <v>64</v>
      </c>
      <c r="E3094" s="11" t="s">
        <v>5048</v>
      </c>
      <c r="F3094" s="11" t="s">
        <v>5051</v>
      </c>
      <c r="G3094" s="11" t="s">
        <v>67</v>
      </c>
      <c r="H3094" s="11" t="s">
        <v>29</v>
      </c>
    </row>
    <row r="3095" hidden="1" customHeight="1" spans="1:8">
      <c r="A3095" s="11">
        <f ca="1">ROWS(【河南省文化和旅游厅】:A3095)-1</f>
        <v>84</v>
      </c>
      <c r="B3095" s="11" t="s">
        <v>5047</v>
      </c>
      <c r="C3095" s="11" t="s">
        <v>5047</v>
      </c>
      <c r="D3095" s="11" t="s">
        <v>64</v>
      </c>
      <c r="E3095" s="11" t="s">
        <v>5048</v>
      </c>
      <c r="F3095" s="11" t="s">
        <v>5052</v>
      </c>
      <c r="G3095" s="11" t="s">
        <v>67</v>
      </c>
      <c r="H3095" s="11" t="s">
        <v>29</v>
      </c>
    </row>
    <row r="3096" hidden="1" customHeight="1" spans="1:8">
      <c r="A3096" s="11">
        <f ca="1">ROWS(【河南省文化和旅游厅】:A3096)-1</f>
        <v>85</v>
      </c>
      <c r="B3096" s="11" t="s">
        <v>5047</v>
      </c>
      <c r="C3096" s="11" t="s">
        <v>5047</v>
      </c>
      <c r="D3096" s="11" t="s">
        <v>64</v>
      </c>
      <c r="E3096" s="11" t="s">
        <v>5048</v>
      </c>
      <c r="F3096" s="11" t="s">
        <v>5053</v>
      </c>
      <c r="G3096" s="11" t="s">
        <v>67</v>
      </c>
      <c r="H3096" s="11" t="s">
        <v>29</v>
      </c>
    </row>
    <row r="3097" hidden="1" customHeight="1" spans="1:8">
      <c r="A3097" s="11">
        <f ca="1">ROWS(【河南省文化和旅游厅】:A3097)-1</f>
        <v>86</v>
      </c>
      <c r="B3097" s="11" t="s">
        <v>5047</v>
      </c>
      <c r="C3097" s="11" t="s">
        <v>5047</v>
      </c>
      <c r="D3097" s="11" t="s">
        <v>64</v>
      </c>
      <c r="E3097" s="11" t="s">
        <v>5048</v>
      </c>
      <c r="F3097" s="11" t="s">
        <v>5054</v>
      </c>
      <c r="G3097" s="11" t="s">
        <v>67</v>
      </c>
      <c r="H3097" s="11" t="s">
        <v>29</v>
      </c>
    </row>
    <row r="3098" hidden="1" customHeight="1" spans="1:8">
      <c r="A3098" s="11">
        <f ca="1">ROWS(【河南省文化和旅游厅】:A3098)-1</f>
        <v>87</v>
      </c>
      <c r="B3098" s="11" t="s">
        <v>5047</v>
      </c>
      <c r="C3098" s="11" t="s">
        <v>5047</v>
      </c>
      <c r="D3098" s="11" t="s">
        <v>64</v>
      </c>
      <c r="E3098" s="11" t="s">
        <v>5048</v>
      </c>
      <c r="F3098" s="11" t="s">
        <v>5055</v>
      </c>
      <c r="G3098" s="11" t="s">
        <v>67</v>
      </c>
      <c r="H3098" s="11" t="s">
        <v>29</v>
      </c>
    </row>
    <row r="3099" hidden="1" customHeight="1" spans="1:8">
      <c r="A3099" s="11">
        <f ca="1">ROWS(【河南省文化和旅游厅】:A3099)-1</f>
        <v>88</v>
      </c>
      <c r="B3099" s="11" t="s">
        <v>5047</v>
      </c>
      <c r="C3099" s="11" t="s">
        <v>5047</v>
      </c>
      <c r="D3099" s="11" t="s">
        <v>64</v>
      </c>
      <c r="E3099" s="11" t="s">
        <v>5048</v>
      </c>
      <c r="F3099" s="11" t="s">
        <v>5056</v>
      </c>
      <c r="G3099" s="11" t="s">
        <v>67</v>
      </c>
      <c r="H3099" s="11" t="s">
        <v>29</v>
      </c>
    </row>
    <row r="3100" hidden="1" customHeight="1" spans="1:8">
      <c r="A3100" s="11">
        <f ca="1">ROWS(【河南省文化和旅游厅】:A3100)-1</f>
        <v>89</v>
      </c>
      <c r="B3100" s="11" t="s">
        <v>5047</v>
      </c>
      <c r="C3100" s="11" t="s">
        <v>5047</v>
      </c>
      <c r="D3100" s="11" t="s">
        <v>64</v>
      </c>
      <c r="E3100" s="11" t="s">
        <v>5048</v>
      </c>
      <c r="F3100" s="11" t="s">
        <v>5057</v>
      </c>
      <c r="G3100" s="11" t="s">
        <v>67</v>
      </c>
      <c r="H3100" s="11" t="s">
        <v>29</v>
      </c>
    </row>
    <row r="3101" hidden="1" customHeight="1" spans="1:8">
      <c r="A3101" s="11">
        <f ca="1">ROWS(【河南省文化和旅游厅】:A3101)-1</f>
        <v>90</v>
      </c>
      <c r="B3101" s="11" t="s">
        <v>5047</v>
      </c>
      <c r="C3101" s="11" t="s">
        <v>5047</v>
      </c>
      <c r="D3101" s="11" t="s">
        <v>64</v>
      </c>
      <c r="E3101" s="11" t="s">
        <v>5048</v>
      </c>
      <c r="F3101" s="11" t="s">
        <v>5058</v>
      </c>
      <c r="G3101" s="11" t="s">
        <v>67</v>
      </c>
      <c r="H3101" s="11" t="s">
        <v>29</v>
      </c>
    </row>
    <row r="3102" hidden="1" customHeight="1" spans="1:8">
      <c r="A3102" s="11">
        <f ca="1">ROWS(【河南省文化和旅游厅】:A3102)-1</f>
        <v>91</v>
      </c>
      <c r="B3102" s="11" t="s">
        <v>5047</v>
      </c>
      <c r="C3102" s="11" t="s">
        <v>5047</v>
      </c>
      <c r="D3102" s="11" t="s">
        <v>64</v>
      </c>
      <c r="E3102" s="11" t="s">
        <v>5048</v>
      </c>
      <c r="F3102" s="11" t="s">
        <v>5059</v>
      </c>
      <c r="G3102" s="11" t="s">
        <v>67</v>
      </c>
      <c r="H3102" s="11" t="s">
        <v>29</v>
      </c>
    </row>
    <row r="3103" hidden="1" customHeight="1" spans="1:8">
      <c r="A3103" s="11">
        <f ca="1">ROWS(【河南省文化和旅游厅】:A3103)-1</f>
        <v>92</v>
      </c>
      <c r="B3103" s="11" t="s">
        <v>5047</v>
      </c>
      <c r="C3103" s="11" t="s">
        <v>5047</v>
      </c>
      <c r="D3103" s="11" t="s">
        <v>64</v>
      </c>
      <c r="E3103" s="11" t="s">
        <v>5048</v>
      </c>
      <c r="F3103" s="11" t="s">
        <v>5060</v>
      </c>
      <c r="G3103" s="11" t="s">
        <v>67</v>
      </c>
      <c r="H3103" s="11" t="s">
        <v>29</v>
      </c>
    </row>
    <row r="3104" customHeight="1" spans="1:8">
      <c r="A3104" s="11">
        <f ca="1">ROWS(【河南省文化和旅游厅】:A3104)-1</f>
        <v>93</v>
      </c>
      <c r="B3104" s="11" t="s">
        <v>5061</v>
      </c>
      <c r="C3104" s="11" t="s">
        <v>5061</v>
      </c>
      <c r="D3104" s="11" t="s">
        <v>64</v>
      </c>
      <c r="E3104" s="11" t="s">
        <v>5062</v>
      </c>
      <c r="F3104" s="11" t="s">
        <v>5063</v>
      </c>
      <c r="G3104" s="11" t="s">
        <v>78</v>
      </c>
      <c r="H3104" s="11" t="s">
        <v>29</v>
      </c>
    </row>
    <row r="3105" customHeight="1" spans="1:8">
      <c r="A3105" s="11">
        <f ca="1">ROWS(【河南省文化和旅游厅】:A3105)-1</f>
        <v>94</v>
      </c>
      <c r="B3105" s="11" t="s">
        <v>5061</v>
      </c>
      <c r="C3105" s="11" t="s">
        <v>5061</v>
      </c>
      <c r="D3105" s="11" t="s">
        <v>64</v>
      </c>
      <c r="E3105" s="11" t="s">
        <v>5062</v>
      </c>
      <c r="F3105" s="11" t="s">
        <v>5064</v>
      </c>
      <c r="G3105" s="11" t="s">
        <v>78</v>
      </c>
      <c r="H3105" s="11" t="s">
        <v>29</v>
      </c>
    </row>
    <row r="3106" customHeight="1" spans="1:8">
      <c r="A3106" s="11">
        <f ca="1">ROWS(【河南省文化和旅游厅】:A3106)-1</f>
        <v>95</v>
      </c>
      <c r="B3106" s="11" t="s">
        <v>5061</v>
      </c>
      <c r="C3106" s="11" t="s">
        <v>5061</v>
      </c>
      <c r="D3106" s="11" t="s">
        <v>64</v>
      </c>
      <c r="E3106" s="11" t="s">
        <v>5062</v>
      </c>
      <c r="F3106" s="11" t="s">
        <v>5065</v>
      </c>
      <c r="G3106" s="11" t="s">
        <v>78</v>
      </c>
      <c r="H3106" s="11" t="s">
        <v>29</v>
      </c>
    </row>
    <row r="3107" customHeight="1" spans="1:8">
      <c r="A3107" s="11">
        <f ca="1">ROWS(【河南省文化和旅游厅】:A3107)-1</f>
        <v>96</v>
      </c>
      <c r="B3107" s="11" t="s">
        <v>5061</v>
      </c>
      <c r="C3107" s="11" t="s">
        <v>5061</v>
      </c>
      <c r="D3107" s="11" t="s">
        <v>64</v>
      </c>
      <c r="E3107" s="11" t="s">
        <v>5062</v>
      </c>
      <c r="F3107" s="11" t="s">
        <v>5066</v>
      </c>
      <c r="G3107" s="11" t="s">
        <v>78</v>
      </c>
      <c r="H3107" s="11" t="s">
        <v>29</v>
      </c>
    </row>
    <row r="3108" customHeight="1" spans="1:8">
      <c r="A3108" s="11">
        <f ca="1">ROWS(【河南省文化和旅游厅】:A3108)-1</f>
        <v>97</v>
      </c>
      <c r="B3108" s="11" t="s">
        <v>5061</v>
      </c>
      <c r="C3108" s="11" t="s">
        <v>5061</v>
      </c>
      <c r="D3108" s="11" t="s">
        <v>64</v>
      </c>
      <c r="E3108" s="11" t="s">
        <v>5062</v>
      </c>
      <c r="F3108" s="11" t="s">
        <v>5067</v>
      </c>
      <c r="G3108" s="11" t="s">
        <v>78</v>
      </c>
      <c r="H3108" s="11" t="s">
        <v>29</v>
      </c>
    </row>
    <row r="3109" customHeight="1" spans="1:8">
      <c r="A3109" s="11">
        <f ca="1">ROWS(【河南省文化和旅游厅】:A3109)-1</f>
        <v>98</v>
      </c>
      <c r="B3109" s="11" t="s">
        <v>5061</v>
      </c>
      <c r="C3109" s="11" t="s">
        <v>5061</v>
      </c>
      <c r="D3109" s="11" t="s">
        <v>64</v>
      </c>
      <c r="E3109" s="11" t="s">
        <v>5062</v>
      </c>
      <c r="F3109" s="11" t="s">
        <v>5068</v>
      </c>
      <c r="G3109" s="11" t="s">
        <v>78</v>
      </c>
      <c r="H3109" s="11" t="s">
        <v>29</v>
      </c>
    </row>
    <row r="3110" customHeight="1" spans="1:8">
      <c r="A3110" s="11">
        <f ca="1">ROWS(【河南省文化和旅游厅】:A3110)-1</f>
        <v>99</v>
      </c>
      <c r="B3110" s="11" t="s">
        <v>5061</v>
      </c>
      <c r="C3110" s="11" t="s">
        <v>5061</v>
      </c>
      <c r="D3110" s="11" t="s">
        <v>64</v>
      </c>
      <c r="E3110" s="11" t="s">
        <v>5062</v>
      </c>
      <c r="F3110" s="11" t="s">
        <v>5069</v>
      </c>
      <c r="G3110" s="11" t="s">
        <v>78</v>
      </c>
      <c r="H3110" s="11" t="s">
        <v>29</v>
      </c>
    </row>
    <row r="3111" customHeight="1" spans="1:8">
      <c r="A3111" s="11">
        <f ca="1">ROWS(【河南省文化和旅游厅】:A3111)-1</f>
        <v>100</v>
      </c>
      <c r="B3111" s="11" t="s">
        <v>5061</v>
      </c>
      <c r="C3111" s="11" t="s">
        <v>5061</v>
      </c>
      <c r="D3111" s="11" t="s">
        <v>64</v>
      </c>
      <c r="E3111" s="11" t="s">
        <v>5062</v>
      </c>
      <c r="F3111" s="11" t="s">
        <v>5070</v>
      </c>
      <c r="G3111" s="11" t="s">
        <v>78</v>
      </c>
      <c r="H3111" s="11" t="s">
        <v>29</v>
      </c>
    </row>
    <row r="3112" customHeight="1" spans="1:8">
      <c r="A3112" s="11">
        <f ca="1">ROWS(【河南省文化和旅游厅】:A3112)-1</f>
        <v>101</v>
      </c>
      <c r="B3112" s="11" t="s">
        <v>5061</v>
      </c>
      <c r="C3112" s="11" t="s">
        <v>5061</v>
      </c>
      <c r="D3112" s="11" t="s">
        <v>64</v>
      </c>
      <c r="E3112" s="11" t="s">
        <v>5062</v>
      </c>
      <c r="F3112" s="11" t="s">
        <v>5071</v>
      </c>
      <c r="G3112" s="11" t="s">
        <v>78</v>
      </c>
      <c r="H3112" s="11" t="s">
        <v>29</v>
      </c>
    </row>
    <row r="3113" customHeight="1" spans="1:8">
      <c r="A3113" s="11">
        <f ca="1">ROWS(【河南省文化和旅游厅】:A3113)-1</f>
        <v>102</v>
      </c>
      <c r="B3113" s="11" t="s">
        <v>5061</v>
      </c>
      <c r="C3113" s="11" t="s">
        <v>5061</v>
      </c>
      <c r="D3113" s="11" t="s">
        <v>64</v>
      </c>
      <c r="E3113" s="11" t="s">
        <v>5062</v>
      </c>
      <c r="F3113" s="11" t="s">
        <v>5072</v>
      </c>
      <c r="G3113" s="11" t="s">
        <v>78</v>
      </c>
      <c r="H3113" s="11" t="s">
        <v>29</v>
      </c>
    </row>
    <row r="3114" customHeight="1" spans="1:8">
      <c r="A3114" s="11">
        <f ca="1">ROWS(【河南省文化和旅游厅】:A3114)-1</f>
        <v>103</v>
      </c>
      <c r="B3114" s="11" t="s">
        <v>5061</v>
      </c>
      <c r="C3114" s="11" t="s">
        <v>5061</v>
      </c>
      <c r="D3114" s="11" t="s">
        <v>64</v>
      </c>
      <c r="E3114" s="11" t="s">
        <v>5062</v>
      </c>
      <c r="F3114" s="11" t="s">
        <v>5073</v>
      </c>
      <c r="G3114" s="11" t="s">
        <v>78</v>
      </c>
      <c r="H3114" s="11" t="s">
        <v>29</v>
      </c>
    </row>
    <row r="3115" customHeight="1" spans="1:8">
      <c r="A3115" s="11">
        <f ca="1">ROWS(【河南省文化和旅游厅】:A3115)-1</f>
        <v>104</v>
      </c>
      <c r="B3115" s="11" t="s">
        <v>5061</v>
      </c>
      <c r="C3115" s="11" t="s">
        <v>5061</v>
      </c>
      <c r="D3115" s="11" t="s">
        <v>64</v>
      </c>
      <c r="E3115" s="11" t="s">
        <v>5062</v>
      </c>
      <c r="F3115" s="11" t="s">
        <v>5074</v>
      </c>
      <c r="G3115" s="11" t="s">
        <v>78</v>
      </c>
      <c r="H3115" s="11" t="s">
        <v>29</v>
      </c>
    </row>
    <row r="3116" customHeight="1" spans="1:8">
      <c r="A3116" s="11">
        <f ca="1">ROWS(【河南省文化和旅游厅】:A3116)-1</f>
        <v>105</v>
      </c>
      <c r="B3116" s="11" t="s">
        <v>5075</v>
      </c>
      <c r="C3116" s="11" t="s">
        <v>5075</v>
      </c>
      <c r="D3116" s="11" t="s">
        <v>64</v>
      </c>
      <c r="E3116" s="11" t="s">
        <v>5011</v>
      </c>
      <c r="F3116" s="11" t="s">
        <v>5076</v>
      </c>
      <c r="G3116" s="11" t="s">
        <v>78</v>
      </c>
      <c r="H3116" s="11" t="s">
        <v>29</v>
      </c>
    </row>
    <row r="3117" customHeight="1" spans="1:8">
      <c r="A3117" s="11">
        <f ca="1">ROWS(【河南省文化和旅游厅】:A3117)-1</f>
        <v>106</v>
      </c>
      <c r="B3117" s="11" t="s">
        <v>5075</v>
      </c>
      <c r="C3117" s="11" t="s">
        <v>5075</v>
      </c>
      <c r="D3117" s="11" t="s">
        <v>64</v>
      </c>
      <c r="E3117" s="11" t="s">
        <v>5011</v>
      </c>
      <c r="F3117" s="11" t="s">
        <v>5077</v>
      </c>
      <c r="G3117" s="11" t="s">
        <v>78</v>
      </c>
      <c r="H3117" s="11" t="s">
        <v>29</v>
      </c>
    </row>
    <row r="3118" customHeight="1" spans="1:8">
      <c r="A3118" s="11">
        <f ca="1">ROWS(【河南省文化和旅游厅】:A3118)-1</f>
        <v>107</v>
      </c>
      <c r="B3118" s="11" t="s">
        <v>5075</v>
      </c>
      <c r="C3118" s="11" t="s">
        <v>5075</v>
      </c>
      <c r="D3118" s="11" t="s">
        <v>64</v>
      </c>
      <c r="E3118" s="11" t="s">
        <v>5078</v>
      </c>
      <c r="F3118" s="11" t="s">
        <v>5079</v>
      </c>
      <c r="G3118" s="11" t="s">
        <v>78</v>
      </c>
      <c r="H3118" s="11" t="s">
        <v>29</v>
      </c>
    </row>
    <row r="3119" customHeight="1" spans="1:8">
      <c r="A3119" s="11">
        <f ca="1">ROWS(【河南省文化和旅游厅】:A3119)-1</f>
        <v>108</v>
      </c>
      <c r="B3119" s="11" t="s">
        <v>5075</v>
      </c>
      <c r="C3119" s="11" t="s">
        <v>5075</v>
      </c>
      <c r="D3119" s="11" t="s">
        <v>64</v>
      </c>
      <c r="E3119" s="11" t="s">
        <v>5078</v>
      </c>
      <c r="F3119" s="11" t="s">
        <v>5080</v>
      </c>
      <c r="G3119" s="11" t="s">
        <v>78</v>
      </c>
      <c r="H3119" s="11" t="s">
        <v>29</v>
      </c>
    </row>
    <row r="3120" customHeight="1" spans="1:8">
      <c r="A3120" s="11">
        <f ca="1">ROWS(【河南省文化和旅游厅】:A3120)-1</f>
        <v>109</v>
      </c>
      <c r="B3120" s="11" t="s">
        <v>5075</v>
      </c>
      <c r="C3120" s="11" t="s">
        <v>5075</v>
      </c>
      <c r="D3120" s="11" t="s">
        <v>64</v>
      </c>
      <c r="E3120" s="11" t="s">
        <v>5078</v>
      </c>
      <c r="F3120" s="11" t="s">
        <v>5081</v>
      </c>
      <c r="G3120" s="11" t="s">
        <v>78</v>
      </c>
      <c r="H3120" s="11" t="s">
        <v>29</v>
      </c>
    </row>
    <row r="3121" customHeight="1" spans="1:8">
      <c r="A3121" s="11">
        <f ca="1">ROWS(【河南省文化和旅游厅】:A3121)-1</f>
        <v>110</v>
      </c>
      <c r="B3121" s="11" t="s">
        <v>5075</v>
      </c>
      <c r="C3121" s="11" t="s">
        <v>5075</v>
      </c>
      <c r="D3121" s="11" t="s">
        <v>64</v>
      </c>
      <c r="E3121" s="11" t="s">
        <v>5078</v>
      </c>
      <c r="F3121" s="11" t="s">
        <v>5082</v>
      </c>
      <c r="G3121" s="11" t="s">
        <v>78</v>
      </c>
      <c r="H3121" s="11" t="s">
        <v>29</v>
      </c>
    </row>
    <row r="3122" customHeight="1" spans="1:8">
      <c r="A3122" s="11">
        <f ca="1">ROWS(【河南省文化和旅游厅】:A3122)-1</f>
        <v>111</v>
      </c>
      <c r="B3122" s="11" t="s">
        <v>5075</v>
      </c>
      <c r="C3122" s="11" t="s">
        <v>5075</v>
      </c>
      <c r="D3122" s="11" t="s">
        <v>64</v>
      </c>
      <c r="E3122" s="11" t="s">
        <v>5078</v>
      </c>
      <c r="F3122" s="11" t="s">
        <v>5083</v>
      </c>
      <c r="G3122" s="11" t="s">
        <v>78</v>
      </c>
      <c r="H3122" s="11" t="s">
        <v>29</v>
      </c>
    </row>
    <row r="3123" customHeight="1" spans="1:8">
      <c r="A3123" s="11">
        <f ca="1">ROWS(【河南省文化和旅游厅】:A3123)-1</f>
        <v>112</v>
      </c>
      <c r="B3123" s="11" t="s">
        <v>5075</v>
      </c>
      <c r="C3123" s="11" t="s">
        <v>5075</v>
      </c>
      <c r="D3123" s="11" t="s">
        <v>64</v>
      </c>
      <c r="E3123" s="11" t="s">
        <v>5078</v>
      </c>
      <c r="F3123" s="11" t="s">
        <v>5084</v>
      </c>
      <c r="G3123" s="11" t="s">
        <v>78</v>
      </c>
      <c r="H3123" s="11" t="s">
        <v>29</v>
      </c>
    </row>
    <row r="3124" customHeight="1" spans="1:8">
      <c r="A3124" s="11">
        <f ca="1">ROWS(【河南省文化和旅游厅】:A3124)-1</f>
        <v>113</v>
      </c>
      <c r="B3124" s="11" t="s">
        <v>5075</v>
      </c>
      <c r="C3124" s="11" t="s">
        <v>5075</v>
      </c>
      <c r="D3124" s="11" t="s">
        <v>64</v>
      </c>
      <c r="E3124" s="11" t="s">
        <v>5078</v>
      </c>
      <c r="F3124" s="11" t="s">
        <v>5085</v>
      </c>
      <c r="G3124" s="11" t="s">
        <v>78</v>
      </c>
      <c r="H3124" s="11" t="s">
        <v>29</v>
      </c>
    </row>
    <row r="3125" customHeight="1" spans="1:8">
      <c r="A3125" s="11">
        <f ca="1">ROWS(【河南省文化和旅游厅】:A3125)-1</f>
        <v>114</v>
      </c>
      <c r="B3125" s="11" t="s">
        <v>5075</v>
      </c>
      <c r="C3125" s="11" t="s">
        <v>5075</v>
      </c>
      <c r="D3125" s="11" t="s">
        <v>64</v>
      </c>
      <c r="E3125" s="11" t="s">
        <v>5078</v>
      </c>
      <c r="F3125" s="11" t="s">
        <v>5086</v>
      </c>
      <c r="G3125" s="11" t="s">
        <v>78</v>
      </c>
      <c r="H3125" s="11" t="s">
        <v>29</v>
      </c>
    </row>
    <row r="3126" customHeight="1" spans="1:8">
      <c r="A3126" s="11">
        <f ca="1">ROWS(【河南省文化和旅游厅】:A3126)-1</f>
        <v>115</v>
      </c>
      <c r="B3126" s="11" t="s">
        <v>5075</v>
      </c>
      <c r="C3126" s="11" t="s">
        <v>5075</v>
      </c>
      <c r="D3126" s="11" t="s">
        <v>64</v>
      </c>
      <c r="E3126" s="11" t="s">
        <v>5078</v>
      </c>
      <c r="F3126" s="11" t="s">
        <v>5087</v>
      </c>
      <c r="G3126" s="11" t="s">
        <v>78</v>
      </c>
      <c r="H3126" s="11" t="s">
        <v>29</v>
      </c>
    </row>
    <row r="3127" customHeight="1" spans="1:8">
      <c r="A3127" s="11">
        <f ca="1">ROWS(【河南省文化和旅游厅】:A3127)-1</f>
        <v>116</v>
      </c>
      <c r="B3127" s="11" t="s">
        <v>5075</v>
      </c>
      <c r="C3127" s="11" t="s">
        <v>5075</v>
      </c>
      <c r="D3127" s="11" t="s">
        <v>64</v>
      </c>
      <c r="E3127" s="11" t="s">
        <v>5078</v>
      </c>
      <c r="F3127" s="11" t="s">
        <v>5088</v>
      </c>
      <c r="G3127" s="11" t="s">
        <v>78</v>
      </c>
      <c r="H3127" s="11" t="s">
        <v>29</v>
      </c>
    </row>
    <row r="3128" customHeight="1" spans="1:8">
      <c r="A3128" s="11">
        <f ca="1">ROWS(【河南省文化和旅游厅】:A3128)-1</f>
        <v>117</v>
      </c>
      <c r="B3128" s="11" t="s">
        <v>5075</v>
      </c>
      <c r="C3128" s="11" t="s">
        <v>5075</v>
      </c>
      <c r="D3128" s="11" t="s">
        <v>64</v>
      </c>
      <c r="E3128" s="11" t="s">
        <v>5078</v>
      </c>
      <c r="F3128" s="11" t="s">
        <v>5089</v>
      </c>
      <c r="G3128" s="11" t="s">
        <v>78</v>
      </c>
      <c r="H3128" s="11" t="s">
        <v>29</v>
      </c>
    </row>
    <row r="3129" customHeight="1" spans="1:8">
      <c r="A3129" s="11">
        <f ca="1">ROWS(【河南省文化和旅游厅】:A3129)-1</f>
        <v>118</v>
      </c>
      <c r="B3129" s="11" t="s">
        <v>5075</v>
      </c>
      <c r="C3129" s="11" t="s">
        <v>5075</v>
      </c>
      <c r="D3129" s="11" t="s">
        <v>64</v>
      </c>
      <c r="E3129" s="11" t="s">
        <v>5078</v>
      </c>
      <c r="F3129" s="11" t="s">
        <v>5090</v>
      </c>
      <c r="G3129" s="11" t="s">
        <v>78</v>
      </c>
      <c r="H3129" s="11" t="s">
        <v>29</v>
      </c>
    </row>
    <row r="3130" customHeight="1" spans="1:8">
      <c r="A3130" s="11">
        <f ca="1">ROWS(【河南省文化和旅游厅】:A3130)-1</f>
        <v>119</v>
      </c>
      <c r="B3130" s="11" t="s">
        <v>5075</v>
      </c>
      <c r="C3130" s="11" t="s">
        <v>5075</v>
      </c>
      <c r="D3130" s="11" t="s">
        <v>64</v>
      </c>
      <c r="E3130" s="11" t="s">
        <v>5078</v>
      </c>
      <c r="F3130" s="11" t="s">
        <v>5091</v>
      </c>
      <c r="G3130" s="11" t="s">
        <v>78</v>
      </c>
      <c r="H3130" s="11" t="s">
        <v>29</v>
      </c>
    </row>
    <row r="3131" customHeight="1" spans="1:8">
      <c r="A3131" s="11">
        <f ca="1">ROWS(【河南省文化和旅游厅】:A3131)-1</f>
        <v>120</v>
      </c>
      <c r="B3131" s="11" t="s">
        <v>5075</v>
      </c>
      <c r="C3131" s="11" t="s">
        <v>5075</v>
      </c>
      <c r="D3131" s="11" t="s">
        <v>64</v>
      </c>
      <c r="E3131" s="11" t="s">
        <v>5078</v>
      </c>
      <c r="F3131" s="11" t="s">
        <v>5092</v>
      </c>
      <c r="G3131" s="11" t="s">
        <v>78</v>
      </c>
      <c r="H3131" s="11" t="s">
        <v>29</v>
      </c>
    </row>
    <row r="3132" customHeight="1" spans="1:8">
      <c r="A3132" s="11">
        <f ca="1">ROWS(【河南省文化和旅游厅】:A3132)-1</f>
        <v>121</v>
      </c>
      <c r="B3132" s="11" t="s">
        <v>5075</v>
      </c>
      <c r="C3132" s="11" t="s">
        <v>5075</v>
      </c>
      <c r="D3132" s="11" t="s">
        <v>64</v>
      </c>
      <c r="E3132" s="11" t="s">
        <v>5078</v>
      </c>
      <c r="F3132" s="11" t="s">
        <v>5093</v>
      </c>
      <c r="G3132" s="11" t="s">
        <v>78</v>
      </c>
      <c r="H3132" s="11" t="s">
        <v>29</v>
      </c>
    </row>
    <row r="3133" customHeight="1" spans="1:8">
      <c r="A3133" s="11">
        <f ca="1">ROWS(【河南省文化和旅游厅】:A3133)-1</f>
        <v>122</v>
      </c>
      <c r="B3133" s="11" t="s">
        <v>5075</v>
      </c>
      <c r="C3133" s="11" t="s">
        <v>5075</v>
      </c>
      <c r="D3133" s="11" t="s">
        <v>64</v>
      </c>
      <c r="E3133" s="11" t="s">
        <v>5078</v>
      </c>
      <c r="F3133" s="11" t="s">
        <v>5094</v>
      </c>
      <c r="G3133" s="11" t="s">
        <v>78</v>
      </c>
      <c r="H3133" s="11" t="s">
        <v>29</v>
      </c>
    </row>
    <row r="3134" customHeight="1" spans="1:8">
      <c r="A3134" s="11">
        <f ca="1">ROWS(【河南省文化和旅游厅】:A3134)-1</f>
        <v>123</v>
      </c>
      <c r="B3134" s="11" t="s">
        <v>5075</v>
      </c>
      <c r="C3134" s="11" t="s">
        <v>5075</v>
      </c>
      <c r="D3134" s="11" t="s">
        <v>64</v>
      </c>
      <c r="E3134" s="11" t="s">
        <v>5078</v>
      </c>
      <c r="F3134" s="11" t="s">
        <v>5095</v>
      </c>
      <c r="G3134" s="11" t="s">
        <v>78</v>
      </c>
      <c r="H3134" s="11" t="s">
        <v>29</v>
      </c>
    </row>
    <row r="3135" customHeight="1" spans="1:8">
      <c r="A3135" s="11">
        <f ca="1">ROWS(【河南省文化和旅游厅】:A3135)-1</f>
        <v>124</v>
      </c>
      <c r="B3135" s="11" t="s">
        <v>5075</v>
      </c>
      <c r="C3135" s="11" t="s">
        <v>5075</v>
      </c>
      <c r="D3135" s="11" t="s">
        <v>64</v>
      </c>
      <c r="E3135" s="11" t="s">
        <v>5078</v>
      </c>
      <c r="F3135" s="11" t="s">
        <v>5096</v>
      </c>
      <c r="G3135" s="11" t="s">
        <v>78</v>
      </c>
      <c r="H3135" s="11" t="s">
        <v>29</v>
      </c>
    </row>
    <row r="3136" customHeight="1" spans="1:8">
      <c r="A3136" s="11">
        <f ca="1">ROWS(【河南省文化和旅游厅】:A3136)-1</f>
        <v>125</v>
      </c>
      <c r="B3136" s="11" t="s">
        <v>5075</v>
      </c>
      <c r="C3136" s="11" t="s">
        <v>5075</v>
      </c>
      <c r="D3136" s="11" t="s">
        <v>64</v>
      </c>
      <c r="E3136" s="11" t="s">
        <v>5078</v>
      </c>
      <c r="F3136" s="11" t="s">
        <v>5097</v>
      </c>
      <c r="G3136" s="11" t="s">
        <v>78</v>
      </c>
      <c r="H3136" s="11" t="s">
        <v>29</v>
      </c>
    </row>
    <row r="3137" customHeight="1" spans="1:8">
      <c r="A3137" s="11">
        <f ca="1">ROWS(【河南省文化和旅游厅】:A3137)-1</f>
        <v>126</v>
      </c>
      <c r="B3137" s="11" t="s">
        <v>5075</v>
      </c>
      <c r="C3137" s="11" t="s">
        <v>5075</v>
      </c>
      <c r="D3137" s="11" t="s">
        <v>64</v>
      </c>
      <c r="E3137" s="11" t="s">
        <v>5078</v>
      </c>
      <c r="F3137" s="11" t="s">
        <v>5098</v>
      </c>
      <c r="G3137" s="11" t="s">
        <v>78</v>
      </c>
      <c r="H3137" s="11" t="s">
        <v>29</v>
      </c>
    </row>
    <row r="3138" customHeight="1" spans="1:8">
      <c r="A3138" s="11">
        <f ca="1">ROWS(【河南省文化和旅游厅】:A3138)-1</f>
        <v>127</v>
      </c>
      <c r="B3138" s="11" t="s">
        <v>5075</v>
      </c>
      <c r="C3138" s="11" t="s">
        <v>5075</v>
      </c>
      <c r="D3138" s="11" t="s">
        <v>64</v>
      </c>
      <c r="E3138" s="11" t="s">
        <v>5078</v>
      </c>
      <c r="F3138" s="11" t="s">
        <v>5099</v>
      </c>
      <c r="G3138" s="11" t="s">
        <v>78</v>
      </c>
      <c r="H3138" s="11" t="s">
        <v>29</v>
      </c>
    </row>
    <row r="3139" customHeight="1" spans="1:8">
      <c r="A3139" s="11">
        <f ca="1">ROWS(【河南省文化和旅游厅】:A3139)-1</f>
        <v>128</v>
      </c>
      <c r="B3139" s="11" t="s">
        <v>5075</v>
      </c>
      <c r="C3139" s="11" t="s">
        <v>5075</v>
      </c>
      <c r="D3139" s="11" t="s">
        <v>64</v>
      </c>
      <c r="E3139" s="11" t="s">
        <v>5078</v>
      </c>
      <c r="F3139" s="11" t="s">
        <v>5100</v>
      </c>
      <c r="G3139" s="11" t="s">
        <v>78</v>
      </c>
      <c r="H3139" s="11" t="s">
        <v>29</v>
      </c>
    </row>
    <row r="3140" customHeight="1" spans="1:8">
      <c r="A3140" s="11">
        <f ca="1">ROWS(【河南省文化和旅游厅】:A3140)-1</f>
        <v>129</v>
      </c>
      <c r="B3140" s="11" t="s">
        <v>5075</v>
      </c>
      <c r="C3140" s="11" t="s">
        <v>5075</v>
      </c>
      <c r="D3140" s="11" t="s">
        <v>64</v>
      </c>
      <c r="E3140" s="11" t="s">
        <v>5078</v>
      </c>
      <c r="F3140" s="11" t="s">
        <v>5101</v>
      </c>
      <c r="G3140" s="11" t="s">
        <v>78</v>
      </c>
      <c r="H3140" s="11" t="s">
        <v>29</v>
      </c>
    </row>
    <row r="3141" customHeight="1" spans="1:8">
      <c r="A3141" s="11">
        <f ca="1">ROWS(【河南省文化和旅游厅】:A3141)-1</f>
        <v>130</v>
      </c>
      <c r="B3141" s="11" t="s">
        <v>5075</v>
      </c>
      <c r="C3141" s="11" t="s">
        <v>5075</v>
      </c>
      <c r="D3141" s="11" t="s">
        <v>64</v>
      </c>
      <c r="E3141" s="11" t="s">
        <v>5078</v>
      </c>
      <c r="F3141" s="11" t="s">
        <v>5102</v>
      </c>
      <c r="G3141" s="11" t="s">
        <v>78</v>
      </c>
      <c r="H3141" s="11" t="s">
        <v>29</v>
      </c>
    </row>
    <row r="3142" customHeight="1" spans="1:8">
      <c r="A3142" s="11">
        <f ca="1">ROWS(【河南省文化和旅游厅】:A3142)-1</f>
        <v>131</v>
      </c>
      <c r="B3142" s="11" t="s">
        <v>5075</v>
      </c>
      <c r="C3142" s="11" t="s">
        <v>5075</v>
      </c>
      <c r="D3142" s="11" t="s">
        <v>64</v>
      </c>
      <c r="E3142" s="11" t="s">
        <v>5078</v>
      </c>
      <c r="F3142" s="11" t="s">
        <v>5103</v>
      </c>
      <c r="G3142" s="11" t="s">
        <v>78</v>
      </c>
      <c r="H3142" s="11" t="s">
        <v>29</v>
      </c>
    </row>
    <row r="3143" customHeight="1" spans="1:8">
      <c r="A3143" s="11">
        <f ca="1">ROWS(【河南省文化和旅游厅】:A3143)-1</f>
        <v>132</v>
      </c>
      <c r="B3143" s="11" t="s">
        <v>5075</v>
      </c>
      <c r="C3143" s="11" t="s">
        <v>5075</v>
      </c>
      <c r="D3143" s="11" t="s">
        <v>64</v>
      </c>
      <c r="E3143" s="11" t="s">
        <v>5078</v>
      </c>
      <c r="F3143" s="11" t="s">
        <v>5104</v>
      </c>
      <c r="G3143" s="11" t="s">
        <v>78</v>
      </c>
      <c r="H3143" s="11" t="s">
        <v>29</v>
      </c>
    </row>
    <row r="3144" customHeight="1" spans="1:8">
      <c r="A3144" s="11">
        <f ca="1">ROWS(【河南省文化和旅游厅】:A3144)-1</f>
        <v>133</v>
      </c>
      <c r="B3144" s="11" t="s">
        <v>5075</v>
      </c>
      <c r="C3144" s="11" t="s">
        <v>5075</v>
      </c>
      <c r="D3144" s="11" t="s">
        <v>64</v>
      </c>
      <c r="E3144" s="11" t="s">
        <v>5078</v>
      </c>
      <c r="F3144" s="11" t="s">
        <v>5105</v>
      </c>
      <c r="G3144" s="11" t="s">
        <v>78</v>
      </c>
      <c r="H3144" s="11" t="s">
        <v>29</v>
      </c>
    </row>
    <row r="3145" customHeight="1" spans="1:8">
      <c r="A3145" s="11">
        <f ca="1">ROWS(【河南省文化和旅游厅】:A3145)-1</f>
        <v>134</v>
      </c>
      <c r="B3145" s="11" t="s">
        <v>5075</v>
      </c>
      <c r="C3145" s="11" t="s">
        <v>5075</v>
      </c>
      <c r="D3145" s="11" t="s">
        <v>64</v>
      </c>
      <c r="E3145" s="11" t="s">
        <v>5078</v>
      </c>
      <c r="F3145" s="11" t="s">
        <v>5106</v>
      </c>
      <c r="G3145" s="11" t="s">
        <v>78</v>
      </c>
      <c r="H3145" s="11" t="s">
        <v>29</v>
      </c>
    </row>
    <row r="3146" customHeight="1" spans="1:8">
      <c r="A3146" s="11">
        <f ca="1">ROWS(【河南省文化和旅游厅】:A3146)-1</f>
        <v>135</v>
      </c>
      <c r="B3146" s="11" t="s">
        <v>5075</v>
      </c>
      <c r="C3146" s="11" t="s">
        <v>5075</v>
      </c>
      <c r="D3146" s="11" t="s">
        <v>64</v>
      </c>
      <c r="E3146" s="11" t="s">
        <v>5078</v>
      </c>
      <c r="F3146" s="11" t="s">
        <v>5107</v>
      </c>
      <c r="G3146" s="11" t="s">
        <v>78</v>
      </c>
      <c r="H3146" s="11" t="s">
        <v>29</v>
      </c>
    </row>
    <row r="3147" customHeight="1" spans="1:8">
      <c r="A3147" s="11">
        <f ca="1">ROWS(【河南省文化和旅游厅】:A3147)-1</f>
        <v>136</v>
      </c>
      <c r="B3147" s="11" t="s">
        <v>5108</v>
      </c>
      <c r="C3147" s="11" t="s">
        <v>5108</v>
      </c>
      <c r="D3147" s="11" t="s">
        <v>64</v>
      </c>
      <c r="E3147" s="11" t="s">
        <v>5109</v>
      </c>
      <c r="F3147" s="11" t="s">
        <v>5108</v>
      </c>
      <c r="G3147" s="11" t="s">
        <v>78</v>
      </c>
      <c r="H3147" s="11" t="s">
        <v>29</v>
      </c>
    </row>
    <row r="3148" customHeight="1" spans="1:8">
      <c r="A3148" s="11">
        <f ca="1">ROWS(【河南省文化和旅游厅】:A3148)-1</f>
        <v>137</v>
      </c>
      <c r="B3148" s="11" t="s">
        <v>5108</v>
      </c>
      <c r="C3148" s="11" t="s">
        <v>5108</v>
      </c>
      <c r="D3148" s="11" t="s">
        <v>64</v>
      </c>
      <c r="E3148" s="11" t="s">
        <v>5109</v>
      </c>
      <c r="F3148" s="11" t="s">
        <v>5110</v>
      </c>
      <c r="G3148" s="11" t="s">
        <v>78</v>
      </c>
      <c r="H3148" s="11" t="s">
        <v>29</v>
      </c>
    </row>
    <row r="3149" customHeight="1" spans="1:8">
      <c r="A3149" s="11">
        <f ca="1">ROWS(【河南省文化和旅游厅】:A3149)-1</f>
        <v>138</v>
      </c>
      <c r="B3149" s="11" t="s">
        <v>5108</v>
      </c>
      <c r="C3149" s="11" t="s">
        <v>5108</v>
      </c>
      <c r="D3149" s="11" t="s">
        <v>64</v>
      </c>
      <c r="E3149" s="11" t="s">
        <v>5109</v>
      </c>
      <c r="F3149" s="11" t="s">
        <v>5111</v>
      </c>
      <c r="G3149" s="11" t="s">
        <v>78</v>
      </c>
      <c r="H3149" s="11" t="s">
        <v>29</v>
      </c>
    </row>
    <row r="3150" customHeight="1" spans="1:8">
      <c r="A3150" s="11">
        <f ca="1">ROWS(【河南省文化和旅游厅】:A3150)-1</f>
        <v>139</v>
      </c>
      <c r="B3150" s="11" t="s">
        <v>5108</v>
      </c>
      <c r="C3150" s="11" t="s">
        <v>5108</v>
      </c>
      <c r="D3150" s="11" t="s">
        <v>64</v>
      </c>
      <c r="E3150" s="11" t="s">
        <v>5112</v>
      </c>
      <c r="F3150" s="11" t="s">
        <v>5113</v>
      </c>
      <c r="G3150" s="11" t="s">
        <v>78</v>
      </c>
      <c r="H3150" s="11" t="s">
        <v>29</v>
      </c>
    </row>
    <row r="3151" customHeight="1" spans="1:8">
      <c r="A3151" s="11">
        <f ca="1">ROWS(【河南省文化和旅游厅】:A3151)-1</f>
        <v>140</v>
      </c>
      <c r="B3151" s="11" t="s">
        <v>5108</v>
      </c>
      <c r="C3151" s="11" t="s">
        <v>5108</v>
      </c>
      <c r="D3151" s="11" t="s">
        <v>64</v>
      </c>
      <c r="E3151" s="11" t="s">
        <v>5112</v>
      </c>
      <c r="F3151" s="11" t="s">
        <v>5114</v>
      </c>
      <c r="G3151" s="11" t="s">
        <v>78</v>
      </c>
      <c r="H3151" s="11" t="s">
        <v>29</v>
      </c>
    </row>
    <row r="3152" customHeight="1" spans="1:8">
      <c r="A3152" s="11">
        <f ca="1">ROWS(【河南省文化和旅游厅】:A3152)-1</f>
        <v>141</v>
      </c>
      <c r="B3152" s="11" t="s">
        <v>5108</v>
      </c>
      <c r="C3152" s="11" t="s">
        <v>5108</v>
      </c>
      <c r="D3152" s="11" t="s">
        <v>64</v>
      </c>
      <c r="E3152" s="11" t="s">
        <v>5112</v>
      </c>
      <c r="F3152" s="11" t="s">
        <v>5115</v>
      </c>
      <c r="G3152" s="11" t="s">
        <v>78</v>
      </c>
      <c r="H3152" s="11" t="s">
        <v>29</v>
      </c>
    </row>
    <row r="3153" customHeight="1" spans="1:8">
      <c r="A3153" s="11">
        <f ca="1">ROWS(【河南省文化和旅游厅】:A3153)-1</f>
        <v>142</v>
      </c>
      <c r="B3153" s="11" t="s">
        <v>5108</v>
      </c>
      <c r="C3153" s="11" t="s">
        <v>5108</v>
      </c>
      <c r="D3153" s="11" t="s">
        <v>64</v>
      </c>
      <c r="E3153" s="11" t="s">
        <v>5109</v>
      </c>
      <c r="F3153" s="11" t="s">
        <v>5116</v>
      </c>
      <c r="G3153" s="11" t="s">
        <v>78</v>
      </c>
      <c r="H3153" s="11" t="s">
        <v>29</v>
      </c>
    </row>
    <row r="3154" customHeight="1" spans="1:8">
      <c r="A3154" s="11">
        <f ca="1">ROWS(【河南省文化和旅游厅】:A3154)-1</f>
        <v>143</v>
      </c>
      <c r="B3154" s="11" t="s">
        <v>5108</v>
      </c>
      <c r="C3154" s="11" t="s">
        <v>5108</v>
      </c>
      <c r="D3154" s="11" t="s">
        <v>64</v>
      </c>
      <c r="E3154" s="11" t="s">
        <v>5112</v>
      </c>
      <c r="F3154" s="11" t="s">
        <v>5117</v>
      </c>
      <c r="G3154" s="11" t="s">
        <v>78</v>
      </c>
      <c r="H3154" s="11" t="s">
        <v>29</v>
      </c>
    </row>
    <row r="3155" customHeight="1" spans="1:8">
      <c r="A3155" s="11">
        <f ca="1">ROWS(【河南省文化和旅游厅】:A3155)-1</f>
        <v>144</v>
      </c>
      <c r="B3155" s="11" t="s">
        <v>5108</v>
      </c>
      <c r="C3155" s="11" t="s">
        <v>5108</v>
      </c>
      <c r="D3155" s="11" t="s">
        <v>64</v>
      </c>
      <c r="E3155" s="11" t="s">
        <v>5112</v>
      </c>
      <c r="F3155" s="11" t="s">
        <v>5118</v>
      </c>
      <c r="G3155" s="11" t="s">
        <v>78</v>
      </c>
      <c r="H3155" s="11" t="s">
        <v>29</v>
      </c>
    </row>
    <row r="3156" customHeight="1" spans="1:8">
      <c r="A3156" s="11">
        <f ca="1">ROWS(【河南省文化和旅游厅】:A3156)-1</f>
        <v>145</v>
      </c>
      <c r="B3156" s="11" t="s">
        <v>5108</v>
      </c>
      <c r="C3156" s="11" t="s">
        <v>5108</v>
      </c>
      <c r="D3156" s="11" t="s">
        <v>64</v>
      </c>
      <c r="E3156" s="11" t="s">
        <v>5112</v>
      </c>
      <c r="F3156" s="11" t="s">
        <v>5119</v>
      </c>
      <c r="G3156" s="11" t="s">
        <v>78</v>
      </c>
      <c r="H3156" s="11" t="s">
        <v>29</v>
      </c>
    </row>
    <row r="3157" customHeight="1" spans="1:8">
      <c r="A3157" s="11">
        <f ca="1">ROWS(【河南省文化和旅游厅】:A3157)-1</f>
        <v>146</v>
      </c>
      <c r="B3157" s="11" t="s">
        <v>5108</v>
      </c>
      <c r="C3157" s="11" t="s">
        <v>5108</v>
      </c>
      <c r="D3157" s="11" t="s">
        <v>64</v>
      </c>
      <c r="E3157" s="11" t="s">
        <v>5112</v>
      </c>
      <c r="F3157" s="11" t="s">
        <v>5120</v>
      </c>
      <c r="G3157" s="11" t="s">
        <v>78</v>
      </c>
      <c r="H3157" s="11" t="s">
        <v>29</v>
      </c>
    </row>
    <row r="3158" customHeight="1" spans="1:8">
      <c r="A3158" s="11">
        <f ca="1">ROWS(【河南省文化和旅游厅】:A3158)-1</f>
        <v>147</v>
      </c>
      <c r="B3158" s="11" t="s">
        <v>5108</v>
      </c>
      <c r="C3158" s="11" t="s">
        <v>5108</v>
      </c>
      <c r="D3158" s="11" t="s">
        <v>64</v>
      </c>
      <c r="E3158" s="11" t="s">
        <v>5112</v>
      </c>
      <c r="F3158" s="11" t="s">
        <v>5121</v>
      </c>
      <c r="G3158" s="11" t="s">
        <v>78</v>
      </c>
      <c r="H3158" s="11" t="s">
        <v>29</v>
      </c>
    </row>
    <row r="3159" customHeight="1" spans="1:8">
      <c r="A3159" s="11">
        <f ca="1">ROWS(【河南省文化和旅游厅】:A3159)-1</f>
        <v>148</v>
      </c>
      <c r="B3159" s="11" t="s">
        <v>5108</v>
      </c>
      <c r="C3159" s="11" t="s">
        <v>5108</v>
      </c>
      <c r="D3159" s="11" t="s">
        <v>64</v>
      </c>
      <c r="E3159" s="11" t="s">
        <v>5109</v>
      </c>
      <c r="F3159" s="11" t="s">
        <v>5122</v>
      </c>
      <c r="G3159" s="11" t="s">
        <v>78</v>
      </c>
      <c r="H3159" s="11" t="s">
        <v>29</v>
      </c>
    </row>
    <row r="3160" customHeight="1" spans="1:8">
      <c r="A3160" s="11">
        <f ca="1">ROWS(【河南省文化和旅游厅】:A3160)-1</f>
        <v>149</v>
      </c>
      <c r="B3160" s="11" t="s">
        <v>5108</v>
      </c>
      <c r="C3160" s="11" t="s">
        <v>5108</v>
      </c>
      <c r="D3160" s="11" t="s">
        <v>64</v>
      </c>
      <c r="E3160" s="11" t="s">
        <v>5109</v>
      </c>
      <c r="F3160" s="11" t="s">
        <v>5123</v>
      </c>
      <c r="G3160" s="11" t="s">
        <v>78</v>
      </c>
      <c r="H3160" s="11" t="s">
        <v>29</v>
      </c>
    </row>
    <row r="3161" customHeight="1" spans="1:8">
      <c r="A3161" s="11">
        <f ca="1">ROWS(【河南省文化和旅游厅】:A3161)-1</f>
        <v>150</v>
      </c>
      <c r="B3161" s="11" t="s">
        <v>5108</v>
      </c>
      <c r="C3161" s="11" t="s">
        <v>5108</v>
      </c>
      <c r="D3161" s="11" t="s">
        <v>64</v>
      </c>
      <c r="E3161" s="11" t="s">
        <v>5109</v>
      </c>
      <c r="F3161" s="11" t="s">
        <v>5124</v>
      </c>
      <c r="G3161" s="11" t="s">
        <v>78</v>
      </c>
      <c r="H3161" s="11" t="s">
        <v>29</v>
      </c>
    </row>
    <row r="3162" customHeight="1" spans="1:8">
      <c r="A3162" s="11">
        <f ca="1">ROWS(【河南省文化和旅游厅】:A3162)-1</f>
        <v>151</v>
      </c>
      <c r="B3162" s="11" t="s">
        <v>5108</v>
      </c>
      <c r="C3162" s="11" t="s">
        <v>5108</v>
      </c>
      <c r="D3162" s="11" t="s">
        <v>64</v>
      </c>
      <c r="E3162" s="11" t="s">
        <v>5109</v>
      </c>
      <c r="F3162" s="11" t="s">
        <v>5125</v>
      </c>
      <c r="G3162" s="11" t="s">
        <v>78</v>
      </c>
      <c r="H3162" s="11" t="s">
        <v>29</v>
      </c>
    </row>
    <row r="3163" customHeight="1" spans="1:8">
      <c r="A3163" s="11">
        <f ca="1">ROWS(【河南省文化和旅游厅】:A3163)-1</f>
        <v>152</v>
      </c>
      <c r="B3163" s="11" t="s">
        <v>5108</v>
      </c>
      <c r="C3163" s="11" t="s">
        <v>5108</v>
      </c>
      <c r="D3163" s="11" t="s">
        <v>64</v>
      </c>
      <c r="E3163" s="11" t="s">
        <v>5109</v>
      </c>
      <c r="F3163" s="11" t="s">
        <v>5126</v>
      </c>
      <c r="G3163" s="11" t="s">
        <v>78</v>
      </c>
      <c r="H3163" s="11" t="s">
        <v>29</v>
      </c>
    </row>
    <row r="3164" customHeight="1" spans="1:8">
      <c r="A3164" s="11">
        <f ca="1">ROWS(【河南省文化和旅游厅】:A3164)-1</f>
        <v>153</v>
      </c>
      <c r="B3164" s="11" t="s">
        <v>5108</v>
      </c>
      <c r="C3164" s="11" t="s">
        <v>5108</v>
      </c>
      <c r="D3164" s="11" t="s">
        <v>64</v>
      </c>
      <c r="E3164" s="11" t="s">
        <v>5109</v>
      </c>
      <c r="F3164" s="11" t="s">
        <v>5127</v>
      </c>
      <c r="G3164" s="11" t="s">
        <v>78</v>
      </c>
      <c r="H3164" s="11" t="s">
        <v>29</v>
      </c>
    </row>
    <row r="3165" hidden="1" customHeight="1" spans="1:8">
      <c r="A3165" s="11">
        <f ca="1">ROWS(【河南省文化和旅游厅】:A3165)-1</f>
        <v>154</v>
      </c>
      <c r="B3165" s="11" t="s">
        <v>5128</v>
      </c>
      <c r="C3165" s="11" t="s">
        <v>5128</v>
      </c>
      <c r="D3165" s="11" t="s">
        <v>64</v>
      </c>
      <c r="E3165" s="11" t="s">
        <v>5129</v>
      </c>
      <c r="F3165" s="11" t="s">
        <v>5128</v>
      </c>
      <c r="G3165" s="11" t="s">
        <v>67</v>
      </c>
      <c r="H3165" s="11" t="s">
        <v>29</v>
      </c>
    </row>
    <row r="3166" hidden="1" customHeight="1" spans="1:8">
      <c r="A3166" s="11">
        <f ca="1">ROWS(【河南省文化和旅游厅】:A3166)-1</f>
        <v>155</v>
      </c>
      <c r="B3166" s="11" t="s">
        <v>5128</v>
      </c>
      <c r="C3166" s="11" t="s">
        <v>5128</v>
      </c>
      <c r="D3166" s="11" t="s">
        <v>64</v>
      </c>
      <c r="E3166" s="11" t="s">
        <v>5129</v>
      </c>
      <c r="F3166" s="11" t="s">
        <v>5130</v>
      </c>
      <c r="G3166" s="11" t="s">
        <v>67</v>
      </c>
      <c r="H3166" s="11" t="s">
        <v>29</v>
      </c>
    </row>
    <row r="3167" hidden="1" customHeight="1" spans="1:8">
      <c r="A3167" s="11">
        <f ca="1">ROWS(【河南省文化和旅游厅】:A3167)-1</f>
        <v>156</v>
      </c>
      <c r="B3167" s="11" t="s">
        <v>5128</v>
      </c>
      <c r="C3167" s="11" t="s">
        <v>5128</v>
      </c>
      <c r="D3167" s="11" t="s">
        <v>64</v>
      </c>
      <c r="E3167" s="11" t="s">
        <v>5129</v>
      </c>
      <c r="F3167" s="11" t="s">
        <v>5131</v>
      </c>
      <c r="G3167" s="11" t="s">
        <v>67</v>
      </c>
      <c r="H3167" s="11" t="s">
        <v>29</v>
      </c>
    </row>
    <row r="3168" hidden="1" customHeight="1" spans="1:8">
      <c r="A3168" s="11">
        <f ca="1">ROWS(【河南省文化和旅游厅】:A3168)-1</f>
        <v>157</v>
      </c>
      <c r="B3168" s="11" t="s">
        <v>5128</v>
      </c>
      <c r="C3168" s="11" t="s">
        <v>5128</v>
      </c>
      <c r="D3168" s="11" t="s">
        <v>64</v>
      </c>
      <c r="E3168" s="11" t="s">
        <v>5129</v>
      </c>
      <c r="F3168" s="11" t="s">
        <v>5132</v>
      </c>
      <c r="G3168" s="11" t="s">
        <v>67</v>
      </c>
      <c r="H3168" s="11" t="s">
        <v>29</v>
      </c>
    </row>
    <row r="3169" hidden="1" customHeight="1" spans="1:8">
      <c r="A3169" s="11">
        <f ca="1">ROWS(【河南省文化和旅游厅】:A3169)-1</f>
        <v>158</v>
      </c>
      <c r="B3169" s="11" t="s">
        <v>5128</v>
      </c>
      <c r="C3169" s="11" t="s">
        <v>5128</v>
      </c>
      <c r="D3169" s="11" t="s">
        <v>64</v>
      </c>
      <c r="E3169" s="11" t="s">
        <v>5129</v>
      </c>
      <c r="F3169" s="11" t="s">
        <v>5133</v>
      </c>
      <c r="G3169" s="11" t="s">
        <v>67</v>
      </c>
      <c r="H3169" s="11" t="s">
        <v>29</v>
      </c>
    </row>
    <row r="3170" hidden="1" customHeight="1" spans="1:8">
      <c r="A3170" s="11">
        <f ca="1">ROWS(【河南省文化和旅游厅】:A3170)-1</f>
        <v>159</v>
      </c>
      <c r="B3170" s="11" t="s">
        <v>5128</v>
      </c>
      <c r="C3170" s="11" t="s">
        <v>5128</v>
      </c>
      <c r="D3170" s="11" t="s">
        <v>64</v>
      </c>
      <c r="E3170" s="11" t="s">
        <v>5129</v>
      </c>
      <c r="F3170" s="11" t="s">
        <v>5134</v>
      </c>
      <c r="G3170" s="11" t="s">
        <v>67</v>
      </c>
      <c r="H3170" s="11" t="s">
        <v>29</v>
      </c>
    </row>
    <row r="3171" hidden="1" customHeight="1" spans="1:8">
      <c r="A3171" s="11">
        <f ca="1">ROWS(【河南省文化和旅游厅】:A3171)-1</f>
        <v>160</v>
      </c>
      <c r="B3171" s="11" t="s">
        <v>5128</v>
      </c>
      <c r="C3171" s="11" t="s">
        <v>5128</v>
      </c>
      <c r="D3171" s="11" t="s">
        <v>64</v>
      </c>
      <c r="E3171" s="11" t="s">
        <v>5129</v>
      </c>
      <c r="F3171" s="11" t="s">
        <v>5135</v>
      </c>
      <c r="G3171" s="11" t="s">
        <v>67</v>
      </c>
      <c r="H3171" s="11" t="s">
        <v>29</v>
      </c>
    </row>
    <row r="3172" hidden="1" customHeight="1" spans="1:8">
      <c r="A3172" s="11">
        <f ca="1">ROWS(【河南省文化和旅游厅】:A3172)-1</f>
        <v>161</v>
      </c>
      <c r="B3172" s="11" t="s">
        <v>5128</v>
      </c>
      <c r="C3172" s="11" t="s">
        <v>5128</v>
      </c>
      <c r="D3172" s="11" t="s">
        <v>64</v>
      </c>
      <c r="E3172" s="11" t="s">
        <v>5129</v>
      </c>
      <c r="F3172" s="11" t="s">
        <v>5136</v>
      </c>
      <c r="G3172" s="11" t="s">
        <v>67</v>
      </c>
      <c r="H3172" s="11" t="s">
        <v>29</v>
      </c>
    </row>
    <row r="3173" hidden="1" customHeight="1" spans="1:8">
      <c r="A3173" s="11">
        <f ca="1">ROWS(【河南省文化和旅游厅】:A3173)-1</f>
        <v>162</v>
      </c>
      <c r="B3173" s="11" t="s">
        <v>5128</v>
      </c>
      <c r="C3173" s="11" t="s">
        <v>5128</v>
      </c>
      <c r="D3173" s="11" t="s">
        <v>64</v>
      </c>
      <c r="E3173" s="11" t="s">
        <v>5129</v>
      </c>
      <c r="F3173" s="11" t="s">
        <v>5137</v>
      </c>
      <c r="G3173" s="11" t="s">
        <v>67</v>
      </c>
      <c r="H3173" s="11" t="s">
        <v>29</v>
      </c>
    </row>
    <row r="3174" hidden="1" customHeight="1" spans="1:8">
      <c r="A3174" s="11">
        <f ca="1">ROWS(【河南省文化和旅游厅】:A3174)-1</f>
        <v>163</v>
      </c>
      <c r="B3174" s="11" t="s">
        <v>5128</v>
      </c>
      <c r="C3174" s="11" t="s">
        <v>5128</v>
      </c>
      <c r="D3174" s="11" t="s">
        <v>64</v>
      </c>
      <c r="E3174" s="11" t="s">
        <v>5129</v>
      </c>
      <c r="F3174" s="11" t="s">
        <v>5138</v>
      </c>
      <c r="G3174" s="11" t="s">
        <v>67</v>
      </c>
      <c r="H3174" s="11" t="s">
        <v>29</v>
      </c>
    </row>
    <row r="3175" hidden="1" customHeight="1" spans="1:8">
      <c r="A3175" s="11">
        <f ca="1">ROWS(【河南省文化和旅游厅】:A3175)-1</f>
        <v>164</v>
      </c>
      <c r="B3175" s="11" t="s">
        <v>5139</v>
      </c>
      <c r="C3175" s="11" t="s">
        <v>5139</v>
      </c>
      <c r="D3175" s="11" t="s">
        <v>64</v>
      </c>
      <c r="E3175" s="11" t="s">
        <v>5129</v>
      </c>
      <c r="F3175" s="11" t="s">
        <v>5140</v>
      </c>
      <c r="G3175" s="11" t="s">
        <v>67</v>
      </c>
      <c r="H3175" s="11" t="s">
        <v>29</v>
      </c>
    </row>
    <row r="3176" hidden="1" customHeight="1" spans="1:8">
      <c r="A3176" s="11">
        <f ca="1">ROWS(【河南省文化和旅游厅】:A3176)-1</f>
        <v>165</v>
      </c>
      <c r="B3176" s="11" t="s">
        <v>5139</v>
      </c>
      <c r="C3176" s="11" t="s">
        <v>5139</v>
      </c>
      <c r="D3176" s="11" t="s">
        <v>64</v>
      </c>
      <c r="E3176" s="11" t="s">
        <v>5129</v>
      </c>
      <c r="F3176" s="11" t="s">
        <v>5141</v>
      </c>
      <c r="G3176" s="11" t="s">
        <v>67</v>
      </c>
      <c r="H3176" s="11" t="s">
        <v>29</v>
      </c>
    </row>
    <row r="3177" hidden="1" customHeight="1" spans="1:8">
      <c r="A3177" s="11">
        <f ca="1">ROWS(【河南省文化和旅游厅】:A3177)-1</f>
        <v>166</v>
      </c>
      <c r="B3177" s="11" t="s">
        <v>5139</v>
      </c>
      <c r="C3177" s="11" t="s">
        <v>5139</v>
      </c>
      <c r="D3177" s="11" t="s">
        <v>64</v>
      </c>
      <c r="E3177" s="11" t="s">
        <v>5129</v>
      </c>
      <c r="F3177" s="11" t="s">
        <v>5142</v>
      </c>
      <c r="G3177" s="11" t="s">
        <v>67</v>
      </c>
      <c r="H3177" s="11" t="s">
        <v>29</v>
      </c>
    </row>
    <row r="3178" hidden="1" customHeight="1" spans="1:8">
      <c r="A3178" s="11">
        <f ca="1">ROWS(【河南省文化和旅游厅】:A3178)-1</f>
        <v>167</v>
      </c>
      <c r="B3178" s="11" t="s">
        <v>5139</v>
      </c>
      <c r="C3178" s="11" t="s">
        <v>5139</v>
      </c>
      <c r="D3178" s="11" t="s">
        <v>64</v>
      </c>
      <c r="E3178" s="11" t="s">
        <v>5129</v>
      </c>
      <c r="F3178" s="11" t="s">
        <v>5143</v>
      </c>
      <c r="G3178" s="11" t="s">
        <v>67</v>
      </c>
      <c r="H3178" s="11" t="s">
        <v>29</v>
      </c>
    </row>
    <row r="3179" hidden="1" customHeight="1" spans="1:8">
      <c r="A3179" s="11">
        <f ca="1">ROWS(【河南省文化和旅游厅】:A3179)-1</f>
        <v>168</v>
      </c>
      <c r="B3179" s="11" t="s">
        <v>5139</v>
      </c>
      <c r="C3179" s="11" t="s">
        <v>5139</v>
      </c>
      <c r="D3179" s="11" t="s">
        <v>64</v>
      </c>
      <c r="E3179" s="11" t="s">
        <v>5129</v>
      </c>
      <c r="F3179" s="11" t="s">
        <v>5144</v>
      </c>
      <c r="G3179" s="11" t="s">
        <v>67</v>
      </c>
      <c r="H3179" s="11" t="s">
        <v>29</v>
      </c>
    </row>
    <row r="3180" hidden="1" customHeight="1" spans="1:8">
      <c r="A3180" s="11">
        <f ca="1">ROWS(【河南省文化和旅游厅】:A3180)-1</f>
        <v>169</v>
      </c>
      <c r="B3180" s="11" t="s">
        <v>5139</v>
      </c>
      <c r="C3180" s="11" t="s">
        <v>5139</v>
      </c>
      <c r="D3180" s="11" t="s">
        <v>64</v>
      </c>
      <c r="E3180" s="11" t="s">
        <v>5129</v>
      </c>
      <c r="F3180" s="11" t="s">
        <v>5145</v>
      </c>
      <c r="G3180" s="11" t="s">
        <v>67</v>
      </c>
      <c r="H3180" s="11" t="s">
        <v>29</v>
      </c>
    </row>
    <row r="3181" hidden="1" customHeight="1" spans="1:8">
      <c r="A3181" s="11">
        <f ca="1">ROWS(【河南省文化和旅游厅】:A3181)-1</f>
        <v>170</v>
      </c>
      <c r="B3181" s="11" t="s">
        <v>5139</v>
      </c>
      <c r="C3181" s="11" t="s">
        <v>5139</v>
      </c>
      <c r="D3181" s="11" t="s">
        <v>64</v>
      </c>
      <c r="E3181" s="11" t="s">
        <v>5129</v>
      </c>
      <c r="F3181" s="11" t="s">
        <v>5146</v>
      </c>
      <c r="G3181" s="11" t="s">
        <v>67</v>
      </c>
      <c r="H3181" s="11" t="s">
        <v>29</v>
      </c>
    </row>
    <row r="3182" hidden="1" customHeight="1" spans="1:8">
      <c r="A3182" s="11">
        <f ca="1">ROWS(【河南省文化和旅游厅】:A3182)-1</f>
        <v>171</v>
      </c>
      <c r="B3182" s="11" t="s">
        <v>5139</v>
      </c>
      <c r="C3182" s="11" t="s">
        <v>5139</v>
      </c>
      <c r="D3182" s="11" t="s">
        <v>64</v>
      </c>
      <c r="E3182" s="11" t="s">
        <v>5129</v>
      </c>
      <c r="F3182" s="11" t="s">
        <v>5147</v>
      </c>
      <c r="G3182" s="11" t="s">
        <v>67</v>
      </c>
      <c r="H3182" s="11" t="s">
        <v>29</v>
      </c>
    </row>
    <row r="3183" hidden="1" customHeight="1" spans="1:8">
      <c r="A3183" s="11">
        <f ca="1">ROWS(【河南省文化和旅游厅】:A3183)-1</f>
        <v>172</v>
      </c>
      <c r="B3183" s="11" t="s">
        <v>5139</v>
      </c>
      <c r="C3183" s="11" t="s">
        <v>5139</v>
      </c>
      <c r="D3183" s="11" t="s">
        <v>64</v>
      </c>
      <c r="E3183" s="11" t="s">
        <v>5129</v>
      </c>
      <c r="F3183" s="11" t="s">
        <v>5148</v>
      </c>
      <c r="G3183" s="11" t="s">
        <v>67</v>
      </c>
      <c r="H3183" s="11" t="s">
        <v>29</v>
      </c>
    </row>
    <row r="3184" hidden="1" customHeight="1" spans="1:8">
      <c r="A3184" s="11">
        <f ca="1">ROWS(【河南省文化和旅游厅】:A3184)-1</f>
        <v>173</v>
      </c>
      <c r="B3184" s="11" t="s">
        <v>5149</v>
      </c>
      <c r="C3184" s="11" t="s">
        <v>5149</v>
      </c>
      <c r="D3184" s="11" t="s">
        <v>64</v>
      </c>
      <c r="E3184" s="11" t="s">
        <v>5150</v>
      </c>
      <c r="F3184" s="11" t="s">
        <v>5149</v>
      </c>
      <c r="G3184" s="11" t="s">
        <v>67</v>
      </c>
      <c r="H3184" s="11" t="s">
        <v>29</v>
      </c>
    </row>
    <row r="3185" hidden="1" customHeight="1" spans="1:8">
      <c r="A3185" s="11">
        <f ca="1">ROWS(【河南省文化和旅游厅】:A3185)-1</f>
        <v>174</v>
      </c>
      <c r="B3185" s="11" t="s">
        <v>5149</v>
      </c>
      <c r="C3185" s="11" t="s">
        <v>5149</v>
      </c>
      <c r="D3185" s="11" t="s">
        <v>64</v>
      </c>
      <c r="E3185" s="11" t="s">
        <v>5150</v>
      </c>
      <c r="F3185" s="11" t="s">
        <v>5151</v>
      </c>
      <c r="G3185" s="11" t="s">
        <v>67</v>
      </c>
      <c r="H3185" s="11" t="s">
        <v>29</v>
      </c>
    </row>
    <row r="3186" hidden="1" customHeight="1" spans="1:8">
      <c r="A3186" s="11">
        <f ca="1">ROWS(【河南省文化和旅游厅】:A3186)-1</f>
        <v>175</v>
      </c>
      <c r="B3186" s="11" t="s">
        <v>5149</v>
      </c>
      <c r="C3186" s="11" t="s">
        <v>5149</v>
      </c>
      <c r="D3186" s="11" t="s">
        <v>64</v>
      </c>
      <c r="E3186" s="11" t="s">
        <v>5150</v>
      </c>
      <c r="F3186" s="11" t="s">
        <v>5152</v>
      </c>
      <c r="G3186" s="11" t="s">
        <v>67</v>
      </c>
      <c r="H3186" s="11" t="s">
        <v>29</v>
      </c>
    </row>
    <row r="3187" hidden="1" customHeight="1" spans="1:8">
      <c r="A3187" s="11">
        <f ca="1">ROWS(【河南省文化和旅游厅】:A3187)-1</f>
        <v>176</v>
      </c>
      <c r="B3187" s="11" t="s">
        <v>5149</v>
      </c>
      <c r="C3187" s="11" t="s">
        <v>5149</v>
      </c>
      <c r="D3187" s="11" t="s">
        <v>64</v>
      </c>
      <c r="E3187" s="11" t="s">
        <v>5150</v>
      </c>
      <c r="F3187" s="11" t="s">
        <v>5153</v>
      </c>
      <c r="G3187" s="11" t="s">
        <v>67</v>
      </c>
      <c r="H3187" s="11" t="s">
        <v>29</v>
      </c>
    </row>
    <row r="3188" hidden="1" customHeight="1" spans="1:8">
      <c r="A3188" s="11">
        <f ca="1">ROWS(【河南省文化和旅游厅】:A3188)-1</f>
        <v>177</v>
      </c>
      <c r="B3188" s="11" t="s">
        <v>5149</v>
      </c>
      <c r="C3188" s="11" t="s">
        <v>5149</v>
      </c>
      <c r="D3188" s="11" t="s">
        <v>64</v>
      </c>
      <c r="E3188" s="11" t="s">
        <v>5150</v>
      </c>
      <c r="F3188" s="11" t="s">
        <v>5154</v>
      </c>
      <c r="G3188" s="11" t="s">
        <v>67</v>
      </c>
      <c r="H3188" s="11" t="s">
        <v>29</v>
      </c>
    </row>
    <row r="3189" hidden="1" customHeight="1" spans="1:8">
      <c r="A3189" s="11">
        <f ca="1">ROWS(【河南省文化和旅游厅】:A3189)-1</f>
        <v>178</v>
      </c>
      <c r="B3189" s="11" t="s">
        <v>5149</v>
      </c>
      <c r="C3189" s="11" t="s">
        <v>5149</v>
      </c>
      <c r="D3189" s="11" t="s">
        <v>64</v>
      </c>
      <c r="E3189" s="11" t="s">
        <v>5150</v>
      </c>
      <c r="F3189" s="11" t="s">
        <v>5155</v>
      </c>
      <c r="G3189" s="11" t="s">
        <v>67</v>
      </c>
      <c r="H3189" s="11" t="s">
        <v>29</v>
      </c>
    </row>
    <row r="3190" hidden="1" customHeight="1" spans="1:8">
      <c r="A3190" s="11">
        <f ca="1">ROWS(【河南省文化和旅游厅】:A3190)-1</f>
        <v>179</v>
      </c>
      <c r="B3190" s="11" t="s">
        <v>5149</v>
      </c>
      <c r="C3190" s="11" t="s">
        <v>5149</v>
      </c>
      <c r="D3190" s="11" t="s">
        <v>64</v>
      </c>
      <c r="E3190" s="11" t="s">
        <v>5150</v>
      </c>
      <c r="F3190" s="11" t="s">
        <v>5156</v>
      </c>
      <c r="G3190" s="11" t="s">
        <v>67</v>
      </c>
      <c r="H3190" s="11" t="s">
        <v>29</v>
      </c>
    </row>
    <row r="3191" hidden="1" customHeight="1" spans="1:8">
      <c r="A3191" s="11">
        <f ca="1">ROWS(【河南省文化和旅游厅】:A3191)-1</f>
        <v>180</v>
      </c>
      <c r="B3191" s="11" t="s">
        <v>5149</v>
      </c>
      <c r="C3191" s="11" t="s">
        <v>5149</v>
      </c>
      <c r="D3191" s="11" t="s">
        <v>64</v>
      </c>
      <c r="E3191" s="11" t="s">
        <v>5150</v>
      </c>
      <c r="F3191" s="11" t="s">
        <v>5157</v>
      </c>
      <c r="G3191" s="11" t="s">
        <v>67</v>
      </c>
      <c r="H3191" s="11" t="s">
        <v>29</v>
      </c>
    </row>
    <row r="3192" hidden="1" customHeight="1" spans="1:8">
      <c r="A3192" s="11">
        <f ca="1">ROWS(【河南省文化和旅游厅】:A3192)-1</f>
        <v>181</v>
      </c>
      <c r="B3192" s="11" t="s">
        <v>5149</v>
      </c>
      <c r="C3192" s="11" t="s">
        <v>5149</v>
      </c>
      <c r="D3192" s="11" t="s">
        <v>64</v>
      </c>
      <c r="E3192" s="11" t="s">
        <v>5150</v>
      </c>
      <c r="F3192" s="11" t="s">
        <v>5158</v>
      </c>
      <c r="G3192" s="11" t="s">
        <v>67</v>
      </c>
      <c r="H3192" s="11" t="s">
        <v>29</v>
      </c>
    </row>
    <row r="3193" hidden="1" customHeight="1" spans="1:8">
      <c r="A3193" s="11">
        <f ca="1">ROWS(【河南省文化和旅游厅】:A3193)-1</f>
        <v>182</v>
      </c>
      <c r="B3193" s="11" t="s">
        <v>5149</v>
      </c>
      <c r="C3193" s="11" t="s">
        <v>5149</v>
      </c>
      <c r="D3193" s="11" t="s">
        <v>64</v>
      </c>
      <c r="E3193" s="11" t="s">
        <v>5150</v>
      </c>
      <c r="F3193" s="11" t="s">
        <v>5159</v>
      </c>
      <c r="G3193" s="11" t="s">
        <v>67</v>
      </c>
      <c r="H3193" s="11" t="s">
        <v>29</v>
      </c>
    </row>
    <row r="3194" hidden="1" customHeight="1" spans="1:8">
      <c r="A3194" s="11">
        <f ca="1">ROWS(【河南省文化和旅游厅】:A3194)-1</f>
        <v>183</v>
      </c>
      <c r="B3194" s="11" t="s">
        <v>5160</v>
      </c>
      <c r="C3194" s="11" t="s">
        <v>5160</v>
      </c>
      <c r="D3194" s="11" t="s">
        <v>64</v>
      </c>
      <c r="E3194" s="11" t="s">
        <v>5150</v>
      </c>
      <c r="F3194" s="11" t="s">
        <v>5161</v>
      </c>
      <c r="G3194" s="11" t="s">
        <v>67</v>
      </c>
      <c r="H3194" s="11" t="s">
        <v>29</v>
      </c>
    </row>
    <row r="3195" hidden="1" customHeight="1" spans="1:8">
      <c r="A3195" s="11">
        <f ca="1">ROWS(【河南省文化和旅游厅】:A3195)-1</f>
        <v>184</v>
      </c>
      <c r="B3195" s="11" t="s">
        <v>5160</v>
      </c>
      <c r="C3195" s="11" t="s">
        <v>5160</v>
      </c>
      <c r="D3195" s="11" t="s">
        <v>64</v>
      </c>
      <c r="E3195" s="11" t="s">
        <v>5150</v>
      </c>
      <c r="F3195" s="11" t="s">
        <v>5162</v>
      </c>
      <c r="G3195" s="11" t="s">
        <v>67</v>
      </c>
      <c r="H3195" s="11" t="s">
        <v>29</v>
      </c>
    </row>
    <row r="3196" hidden="1" customHeight="1" spans="1:8">
      <c r="A3196" s="11">
        <f ca="1">ROWS(【河南省文化和旅游厅】:A3196)-1</f>
        <v>185</v>
      </c>
      <c r="B3196" s="11" t="s">
        <v>5160</v>
      </c>
      <c r="C3196" s="11" t="s">
        <v>5160</v>
      </c>
      <c r="D3196" s="11" t="s">
        <v>64</v>
      </c>
      <c r="E3196" s="11" t="s">
        <v>5150</v>
      </c>
      <c r="F3196" s="11" t="s">
        <v>5163</v>
      </c>
      <c r="G3196" s="11" t="s">
        <v>67</v>
      </c>
      <c r="H3196" s="11" t="s">
        <v>29</v>
      </c>
    </row>
    <row r="3197" hidden="1" customHeight="1" spans="1:8">
      <c r="A3197" s="11">
        <f ca="1">ROWS(【河南省文化和旅游厅】:A3197)-1</f>
        <v>186</v>
      </c>
      <c r="B3197" s="11" t="s">
        <v>5160</v>
      </c>
      <c r="C3197" s="11" t="s">
        <v>5160</v>
      </c>
      <c r="D3197" s="11" t="s">
        <v>64</v>
      </c>
      <c r="E3197" s="11" t="s">
        <v>5150</v>
      </c>
      <c r="F3197" s="11" t="s">
        <v>5164</v>
      </c>
      <c r="G3197" s="11" t="s">
        <v>67</v>
      </c>
      <c r="H3197" s="11" t="s">
        <v>29</v>
      </c>
    </row>
    <row r="3198" hidden="1" customHeight="1" spans="1:8">
      <c r="A3198" s="11">
        <f ca="1">ROWS(【河南省文化和旅游厅】:A3198)-1</f>
        <v>187</v>
      </c>
      <c r="B3198" s="11" t="s">
        <v>5160</v>
      </c>
      <c r="C3198" s="11" t="s">
        <v>5160</v>
      </c>
      <c r="D3198" s="11" t="s">
        <v>64</v>
      </c>
      <c r="E3198" s="11" t="s">
        <v>5150</v>
      </c>
      <c r="F3198" s="11" t="s">
        <v>5165</v>
      </c>
      <c r="G3198" s="11" t="s">
        <v>67</v>
      </c>
      <c r="H3198" s="11" t="s">
        <v>29</v>
      </c>
    </row>
    <row r="3199" hidden="1" customHeight="1" spans="1:8">
      <c r="A3199" s="11">
        <f ca="1">ROWS(【河南省文化和旅游厅】:A3199)-1</f>
        <v>188</v>
      </c>
      <c r="B3199" s="11" t="s">
        <v>5160</v>
      </c>
      <c r="C3199" s="11" t="s">
        <v>5160</v>
      </c>
      <c r="D3199" s="11" t="s">
        <v>64</v>
      </c>
      <c r="E3199" s="11" t="s">
        <v>5150</v>
      </c>
      <c r="F3199" s="11" t="s">
        <v>5166</v>
      </c>
      <c r="G3199" s="11" t="s">
        <v>67</v>
      </c>
      <c r="H3199" s="11" t="s">
        <v>29</v>
      </c>
    </row>
    <row r="3200" hidden="1" customHeight="1" spans="1:8">
      <c r="A3200" s="11">
        <f ca="1">ROWS(【河南省文化和旅游厅】:A3200)-1</f>
        <v>189</v>
      </c>
      <c r="B3200" s="11" t="s">
        <v>5160</v>
      </c>
      <c r="C3200" s="11" t="s">
        <v>5160</v>
      </c>
      <c r="D3200" s="11" t="s">
        <v>64</v>
      </c>
      <c r="E3200" s="11" t="s">
        <v>5150</v>
      </c>
      <c r="F3200" s="11" t="s">
        <v>5167</v>
      </c>
      <c r="G3200" s="11" t="s">
        <v>67</v>
      </c>
      <c r="H3200" s="11" t="s">
        <v>29</v>
      </c>
    </row>
    <row r="3201" hidden="1" customHeight="1" spans="1:8">
      <c r="A3201" s="11">
        <f ca="1">ROWS(【河南省文化和旅游厅】:A3201)-1</f>
        <v>190</v>
      </c>
      <c r="B3201" s="11" t="s">
        <v>5160</v>
      </c>
      <c r="C3201" s="11" t="s">
        <v>5160</v>
      </c>
      <c r="D3201" s="11" t="s">
        <v>64</v>
      </c>
      <c r="E3201" s="11" t="s">
        <v>5150</v>
      </c>
      <c r="F3201" s="11" t="s">
        <v>5168</v>
      </c>
      <c r="G3201" s="11" t="s">
        <v>67</v>
      </c>
      <c r="H3201" s="11" t="s">
        <v>29</v>
      </c>
    </row>
    <row r="3202" hidden="1" customHeight="1" spans="1:8">
      <c r="A3202" s="11">
        <f ca="1">ROWS(【河南省文化和旅游厅】:A3202)-1</f>
        <v>191</v>
      </c>
      <c r="B3202" s="11" t="s">
        <v>5160</v>
      </c>
      <c r="C3202" s="11" t="s">
        <v>5160</v>
      </c>
      <c r="D3202" s="11" t="s">
        <v>64</v>
      </c>
      <c r="E3202" s="11" t="s">
        <v>5150</v>
      </c>
      <c r="F3202" s="11" t="s">
        <v>5169</v>
      </c>
      <c r="G3202" s="11" t="s">
        <v>67</v>
      </c>
      <c r="H3202" s="11" t="s">
        <v>29</v>
      </c>
    </row>
    <row r="3203" hidden="1" customHeight="1" spans="1:8">
      <c r="A3203" s="11">
        <f ca="1">ROWS(【河南省文化和旅游厅】:A3203)-1</f>
        <v>192</v>
      </c>
      <c r="B3203" s="11" t="s">
        <v>5170</v>
      </c>
      <c r="C3203" s="11" t="s">
        <v>5170</v>
      </c>
      <c r="D3203" s="11" t="s">
        <v>64</v>
      </c>
      <c r="E3203" s="11" t="s">
        <v>5109</v>
      </c>
      <c r="F3203" s="11" t="s">
        <v>5171</v>
      </c>
      <c r="G3203" s="11" t="s">
        <v>67</v>
      </c>
      <c r="H3203" s="11" t="s">
        <v>29</v>
      </c>
    </row>
    <row r="3204" hidden="1" customHeight="1" spans="1:8">
      <c r="A3204" s="11">
        <f ca="1">ROWS(【河南省文化和旅游厅】:A3204)-1</f>
        <v>193</v>
      </c>
      <c r="B3204" s="11" t="s">
        <v>5170</v>
      </c>
      <c r="C3204" s="11" t="s">
        <v>5170</v>
      </c>
      <c r="D3204" s="11" t="s">
        <v>64</v>
      </c>
      <c r="E3204" s="11" t="s">
        <v>5109</v>
      </c>
      <c r="F3204" s="11" t="s">
        <v>5172</v>
      </c>
      <c r="G3204" s="11" t="s">
        <v>67</v>
      </c>
      <c r="H3204" s="11" t="s">
        <v>29</v>
      </c>
    </row>
    <row r="3205" hidden="1" customHeight="1" spans="1:8">
      <c r="A3205" s="11">
        <f ca="1">ROWS(【河南省文化和旅游厅】:A3205)-1</f>
        <v>194</v>
      </c>
      <c r="B3205" s="11" t="s">
        <v>5170</v>
      </c>
      <c r="C3205" s="11" t="s">
        <v>5170</v>
      </c>
      <c r="D3205" s="11" t="s">
        <v>64</v>
      </c>
      <c r="E3205" s="11" t="s">
        <v>5109</v>
      </c>
      <c r="F3205" s="11" t="s">
        <v>5173</v>
      </c>
      <c r="G3205" s="11" t="s">
        <v>67</v>
      </c>
      <c r="H3205" s="11" t="s">
        <v>29</v>
      </c>
    </row>
    <row r="3206" hidden="1" customHeight="1" spans="1:8">
      <c r="A3206" s="11">
        <f ca="1">ROWS(【河南省文化和旅游厅】:A3206)-1</f>
        <v>195</v>
      </c>
      <c r="B3206" s="11" t="s">
        <v>5170</v>
      </c>
      <c r="C3206" s="11" t="s">
        <v>5170</v>
      </c>
      <c r="D3206" s="11" t="s">
        <v>64</v>
      </c>
      <c r="E3206" s="11" t="s">
        <v>5109</v>
      </c>
      <c r="F3206" s="11" t="s">
        <v>5174</v>
      </c>
      <c r="G3206" s="11" t="s">
        <v>67</v>
      </c>
      <c r="H3206" s="11" t="s">
        <v>29</v>
      </c>
    </row>
    <row r="3207" hidden="1" customHeight="1" spans="1:8">
      <c r="A3207" s="11">
        <f ca="1">ROWS(【河南省文化和旅游厅】:A3207)-1</f>
        <v>196</v>
      </c>
      <c r="B3207" s="11" t="s">
        <v>5170</v>
      </c>
      <c r="C3207" s="11" t="s">
        <v>5170</v>
      </c>
      <c r="D3207" s="11" t="s">
        <v>64</v>
      </c>
      <c r="E3207" s="11" t="s">
        <v>5109</v>
      </c>
      <c r="F3207" s="11" t="s">
        <v>5175</v>
      </c>
      <c r="G3207" s="11" t="s">
        <v>67</v>
      </c>
      <c r="H3207" s="11" t="s">
        <v>29</v>
      </c>
    </row>
    <row r="3208" hidden="1" customHeight="1" spans="1:8">
      <c r="A3208" s="11">
        <f ca="1">ROWS(【河南省文化和旅游厅】:A3208)-1</f>
        <v>197</v>
      </c>
      <c r="B3208" s="11" t="s">
        <v>5170</v>
      </c>
      <c r="C3208" s="11" t="s">
        <v>5170</v>
      </c>
      <c r="D3208" s="11" t="s">
        <v>64</v>
      </c>
      <c r="E3208" s="11" t="s">
        <v>5109</v>
      </c>
      <c r="F3208" s="11" t="s">
        <v>5176</v>
      </c>
      <c r="G3208" s="11" t="s">
        <v>67</v>
      </c>
      <c r="H3208" s="11" t="s">
        <v>29</v>
      </c>
    </row>
    <row r="3209" hidden="1" customHeight="1" spans="1:8">
      <c r="A3209" s="11">
        <f ca="1">ROWS(【河南省文化和旅游厅】:A3209)-1</f>
        <v>198</v>
      </c>
      <c r="B3209" s="11" t="s">
        <v>5170</v>
      </c>
      <c r="C3209" s="11" t="s">
        <v>5170</v>
      </c>
      <c r="D3209" s="11" t="s">
        <v>64</v>
      </c>
      <c r="E3209" s="11" t="s">
        <v>5109</v>
      </c>
      <c r="F3209" s="11" t="s">
        <v>5177</v>
      </c>
      <c r="G3209" s="11" t="s">
        <v>67</v>
      </c>
      <c r="H3209" s="11" t="s">
        <v>29</v>
      </c>
    </row>
    <row r="3210" hidden="1" customHeight="1" spans="1:8">
      <c r="A3210" s="11">
        <f ca="1">ROWS(【河南省文化和旅游厅】:A3210)-1</f>
        <v>199</v>
      </c>
      <c r="B3210" s="11" t="s">
        <v>5170</v>
      </c>
      <c r="C3210" s="11" t="s">
        <v>5170</v>
      </c>
      <c r="D3210" s="11" t="s">
        <v>64</v>
      </c>
      <c r="E3210" s="11" t="s">
        <v>5109</v>
      </c>
      <c r="F3210" s="11" t="s">
        <v>5178</v>
      </c>
      <c r="G3210" s="11" t="s">
        <v>67</v>
      </c>
      <c r="H3210" s="11" t="s">
        <v>29</v>
      </c>
    </row>
    <row r="3211" hidden="1" customHeight="1" spans="1:8">
      <c r="A3211" s="11">
        <f ca="1">ROWS(【河南省文化和旅游厅】:A3211)-1</f>
        <v>200</v>
      </c>
      <c r="B3211" s="11" t="s">
        <v>5170</v>
      </c>
      <c r="C3211" s="11" t="s">
        <v>5170</v>
      </c>
      <c r="D3211" s="11" t="s">
        <v>64</v>
      </c>
      <c r="E3211" s="11" t="s">
        <v>5109</v>
      </c>
      <c r="F3211" s="11" t="s">
        <v>5179</v>
      </c>
      <c r="G3211" s="11" t="s">
        <v>67</v>
      </c>
      <c r="H3211" s="11" t="s">
        <v>29</v>
      </c>
    </row>
    <row r="3212" hidden="1" customHeight="1" spans="1:8">
      <c r="A3212" s="11">
        <f ca="1">ROWS(【河南省文化和旅游厅】:A3212)-1</f>
        <v>201</v>
      </c>
      <c r="B3212" s="11" t="s">
        <v>5170</v>
      </c>
      <c r="C3212" s="11" t="s">
        <v>5170</v>
      </c>
      <c r="D3212" s="11" t="s">
        <v>64</v>
      </c>
      <c r="E3212" s="11" t="s">
        <v>5109</v>
      </c>
      <c r="F3212" s="11" t="s">
        <v>5180</v>
      </c>
      <c r="G3212" s="11" t="s">
        <v>67</v>
      </c>
      <c r="H3212" s="11" t="s">
        <v>29</v>
      </c>
    </row>
    <row r="3213" hidden="1" customHeight="1" spans="1:8">
      <c r="A3213" s="11">
        <f ca="1">ROWS(【河南省文化和旅游厅】:A3213)-1</f>
        <v>202</v>
      </c>
      <c r="B3213" s="11" t="s">
        <v>5170</v>
      </c>
      <c r="C3213" s="11" t="s">
        <v>5170</v>
      </c>
      <c r="D3213" s="11" t="s">
        <v>64</v>
      </c>
      <c r="E3213" s="11" t="s">
        <v>5109</v>
      </c>
      <c r="F3213" s="11" t="s">
        <v>5181</v>
      </c>
      <c r="G3213" s="11" t="s">
        <v>67</v>
      </c>
      <c r="H3213" s="11" t="s">
        <v>29</v>
      </c>
    </row>
    <row r="3214" hidden="1" customHeight="1" spans="1:8">
      <c r="A3214" s="11">
        <f ca="1">ROWS(【河南省文化和旅游厅】:A3214)-1</f>
        <v>203</v>
      </c>
      <c r="B3214" s="11" t="s">
        <v>5182</v>
      </c>
      <c r="C3214" s="11" t="s">
        <v>5183</v>
      </c>
      <c r="D3214" s="11" t="s">
        <v>64</v>
      </c>
      <c r="E3214" s="11" t="s">
        <v>5184</v>
      </c>
      <c r="F3214" s="11" t="s">
        <v>5185</v>
      </c>
      <c r="G3214" s="11" t="s">
        <v>67</v>
      </c>
      <c r="H3214" s="11" t="s">
        <v>29</v>
      </c>
    </row>
    <row r="3215" hidden="1" customHeight="1" spans="1:8">
      <c r="A3215" s="11">
        <f ca="1">ROWS(【河南省文化和旅游厅】:A3215)-1</f>
        <v>204</v>
      </c>
      <c r="B3215" s="11" t="s">
        <v>5182</v>
      </c>
      <c r="C3215" s="11" t="s">
        <v>5183</v>
      </c>
      <c r="D3215" s="11" t="s">
        <v>64</v>
      </c>
      <c r="E3215" s="11" t="s">
        <v>5184</v>
      </c>
      <c r="F3215" s="11" t="s">
        <v>5186</v>
      </c>
      <c r="G3215" s="11" t="s">
        <v>67</v>
      </c>
      <c r="H3215" s="11" t="s">
        <v>29</v>
      </c>
    </row>
    <row r="3216" hidden="1" customHeight="1" spans="1:8">
      <c r="A3216" s="11">
        <f ca="1">ROWS(【河南省文化和旅游厅】:A3216)-1</f>
        <v>205</v>
      </c>
      <c r="B3216" s="11" t="s">
        <v>5182</v>
      </c>
      <c r="C3216" s="11" t="s">
        <v>5183</v>
      </c>
      <c r="D3216" s="11" t="s">
        <v>64</v>
      </c>
      <c r="E3216" s="11" t="s">
        <v>5184</v>
      </c>
      <c r="F3216" s="11" t="s">
        <v>5187</v>
      </c>
      <c r="G3216" s="11" t="s">
        <v>67</v>
      </c>
      <c r="H3216" s="11" t="s">
        <v>29</v>
      </c>
    </row>
    <row r="3217" hidden="1" customHeight="1" spans="1:8">
      <c r="A3217" s="11">
        <f ca="1">ROWS(【河南省文化和旅游厅】:A3217)-1</f>
        <v>206</v>
      </c>
      <c r="B3217" s="11" t="s">
        <v>5182</v>
      </c>
      <c r="C3217" s="11" t="s">
        <v>5188</v>
      </c>
      <c r="D3217" s="11" t="s">
        <v>64</v>
      </c>
      <c r="E3217" s="11" t="s">
        <v>5184</v>
      </c>
      <c r="F3217" s="11" t="s">
        <v>5188</v>
      </c>
      <c r="G3217" s="11" t="s">
        <v>67</v>
      </c>
      <c r="H3217" s="11" t="s">
        <v>29</v>
      </c>
    </row>
    <row r="3218" hidden="1" customHeight="1" spans="1:8">
      <c r="A3218" s="11">
        <f ca="1">ROWS(【河南省文化和旅游厅】:A3218)-1</f>
        <v>207</v>
      </c>
      <c r="B3218" s="11" t="s">
        <v>5182</v>
      </c>
      <c r="C3218" s="11" t="s">
        <v>5188</v>
      </c>
      <c r="D3218" s="11" t="s">
        <v>64</v>
      </c>
      <c r="E3218" s="11" t="s">
        <v>5184</v>
      </c>
      <c r="F3218" s="11" t="s">
        <v>5189</v>
      </c>
      <c r="G3218" s="11" t="s">
        <v>67</v>
      </c>
      <c r="H3218" s="11" t="s">
        <v>29</v>
      </c>
    </row>
    <row r="3219" hidden="1" customHeight="1" spans="1:8">
      <c r="A3219" s="11">
        <f ca="1">ROWS(【河南省文化和旅游厅】:A3219)-1</f>
        <v>208</v>
      </c>
      <c r="B3219" s="11" t="s">
        <v>5182</v>
      </c>
      <c r="C3219" s="11" t="s">
        <v>5190</v>
      </c>
      <c r="D3219" s="11" t="s">
        <v>64</v>
      </c>
      <c r="E3219" s="11" t="s">
        <v>5184</v>
      </c>
      <c r="F3219" s="11" t="s">
        <v>5190</v>
      </c>
      <c r="G3219" s="11" t="s">
        <v>67</v>
      </c>
      <c r="H3219" s="11" t="s">
        <v>29</v>
      </c>
    </row>
    <row r="3220" hidden="1" customHeight="1" spans="1:8">
      <c r="A3220" s="11">
        <f ca="1">ROWS(【河南省文化和旅游厅】:A3220)-1</f>
        <v>209</v>
      </c>
      <c r="B3220" s="11" t="s">
        <v>5182</v>
      </c>
      <c r="C3220" s="11" t="s">
        <v>5190</v>
      </c>
      <c r="D3220" s="11" t="s">
        <v>64</v>
      </c>
      <c r="E3220" s="11" t="s">
        <v>5184</v>
      </c>
      <c r="F3220" s="11" t="s">
        <v>5191</v>
      </c>
      <c r="G3220" s="11" t="s">
        <v>67</v>
      </c>
      <c r="H3220" s="11" t="s">
        <v>29</v>
      </c>
    </row>
    <row r="3221" hidden="1" customHeight="1" spans="1:8">
      <c r="A3221" s="11">
        <f ca="1">ROWS(【河南省文化和旅游厅】:A3221)-1</f>
        <v>210</v>
      </c>
      <c r="B3221" s="11" t="s">
        <v>5192</v>
      </c>
      <c r="C3221" s="11" t="s">
        <v>5192</v>
      </c>
      <c r="D3221" s="11" t="s">
        <v>64</v>
      </c>
      <c r="E3221" s="11" t="s">
        <v>5193</v>
      </c>
      <c r="F3221" s="11" t="s">
        <v>5194</v>
      </c>
      <c r="G3221" s="11" t="s">
        <v>67</v>
      </c>
      <c r="H3221" s="11" t="s">
        <v>29</v>
      </c>
    </row>
    <row r="3222" hidden="1" customHeight="1" spans="1:8">
      <c r="A3222" s="11">
        <f ca="1">ROWS(【河南省文化和旅游厅】:A3222)-1</f>
        <v>211</v>
      </c>
      <c r="B3222" s="11" t="s">
        <v>5192</v>
      </c>
      <c r="C3222" s="11" t="s">
        <v>5192</v>
      </c>
      <c r="D3222" s="11" t="s">
        <v>64</v>
      </c>
      <c r="E3222" s="11" t="s">
        <v>5193</v>
      </c>
      <c r="F3222" s="11" t="s">
        <v>5195</v>
      </c>
      <c r="G3222" s="11" t="s">
        <v>67</v>
      </c>
      <c r="H3222" s="11" t="s">
        <v>29</v>
      </c>
    </row>
    <row r="3223" hidden="1" customHeight="1" spans="1:8">
      <c r="A3223" s="11">
        <f ca="1">ROWS(【河南省文化和旅游厅】:A3223)-1</f>
        <v>212</v>
      </c>
      <c r="B3223" s="11" t="s">
        <v>5192</v>
      </c>
      <c r="C3223" s="11" t="s">
        <v>5192</v>
      </c>
      <c r="D3223" s="11" t="s">
        <v>64</v>
      </c>
      <c r="E3223" s="11" t="s">
        <v>5193</v>
      </c>
      <c r="F3223" s="11" t="s">
        <v>5196</v>
      </c>
      <c r="G3223" s="11" t="s">
        <v>67</v>
      </c>
      <c r="H3223" s="11" t="s">
        <v>29</v>
      </c>
    </row>
    <row r="3224" hidden="1" customHeight="1" spans="1:8">
      <c r="A3224" s="11">
        <f ca="1">ROWS(【河南省文化和旅游厅】:A3224)-1</f>
        <v>213</v>
      </c>
      <c r="B3224" s="11" t="s">
        <v>5192</v>
      </c>
      <c r="C3224" s="11" t="s">
        <v>5192</v>
      </c>
      <c r="D3224" s="11" t="s">
        <v>64</v>
      </c>
      <c r="E3224" s="11" t="s">
        <v>5193</v>
      </c>
      <c r="F3224" s="11" t="s">
        <v>5197</v>
      </c>
      <c r="G3224" s="11" t="s">
        <v>67</v>
      </c>
      <c r="H3224" s="11" t="s">
        <v>29</v>
      </c>
    </row>
    <row r="3225" hidden="1" customHeight="1" spans="1:8">
      <c r="A3225" s="11">
        <f ca="1">ROWS(【河南省文化和旅游厅】:A3225)-1</f>
        <v>214</v>
      </c>
      <c r="B3225" s="11" t="s">
        <v>5192</v>
      </c>
      <c r="C3225" s="11" t="s">
        <v>5192</v>
      </c>
      <c r="D3225" s="11" t="s">
        <v>64</v>
      </c>
      <c r="E3225" s="11" t="s">
        <v>5193</v>
      </c>
      <c r="F3225" s="11" t="s">
        <v>5198</v>
      </c>
      <c r="G3225" s="11" t="s">
        <v>67</v>
      </c>
      <c r="H3225" s="11" t="s">
        <v>29</v>
      </c>
    </row>
    <row r="3226" hidden="1" customHeight="1" spans="1:8">
      <c r="A3226" s="11">
        <f ca="1">ROWS(【河南省文化和旅游厅】:A3226)-1</f>
        <v>215</v>
      </c>
      <c r="B3226" s="11" t="s">
        <v>5192</v>
      </c>
      <c r="C3226" s="11" t="s">
        <v>5192</v>
      </c>
      <c r="D3226" s="11" t="s">
        <v>64</v>
      </c>
      <c r="E3226" s="11" t="s">
        <v>5193</v>
      </c>
      <c r="F3226" s="11" t="s">
        <v>5199</v>
      </c>
      <c r="G3226" s="11" t="s">
        <v>67</v>
      </c>
      <c r="H3226" s="11" t="s">
        <v>29</v>
      </c>
    </row>
    <row r="3227" hidden="1" customHeight="1" spans="1:8">
      <c r="A3227" s="11">
        <f ca="1">ROWS(【河南省文化和旅游厅】:A3227)-1</f>
        <v>216</v>
      </c>
      <c r="B3227" s="11" t="s">
        <v>5192</v>
      </c>
      <c r="C3227" s="11" t="s">
        <v>5192</v>
      </c>
      <c r="D3227" s="11" t="s">
        <v>64</v>
      </c>
      <c r="E3227" s="11" t="s">
        <v>5193</v>
      </c>
      <c r="F3227" s="11" t="s">
        <v>5200</v>
      </c>
      <c r="G3227" s="11" t="s">
        <v>67</v>
      </c>
      <c r="H3227" s="11" t="s">
        <v>29</v>
      </c>
    </row>
    <row r="3228" hidden="1" customHeight="1" spans="1:8">
      <c r="A3228" s="11">
        <f ca="1">ROWS(【河南省文化和旅游厅】:A3228)-1</f>
        <v>217</v>
      </c>
      <c r="B3228" s="11" t="s">
        <v>5192</v>
      </c>
      <c r="C3228" s="11" t="s">
        <v>5192</v>
      </c>
      <c r="D3228" s="11" t="s">
        <v>64</v>
      </c>
      <c r="E3228" s="11" t="s">
        <v>5193</v>
      </c>
      <c r="F3228" s="11" t="s">
        <v>5201</v>
      </c>
      <c r="G3228" s="11" t="s">
        <v>67</v>
      </c>
      <c r="H3228" s="11" t="s">
        <v>29</v>
      </c>
    </row>
    <row r="3229" hidden="1" customHeight="1" spans="1:8">
      <c r="A3229" s="11">
        <f ca="1">ROWS(【河南省文化和旅游厅】:A3229)-1</f>
        <v>218</v>
      </c>
      <c r="B3229" s="11" t="s">
        <v>5192</v>
      </c>
      <c r="C3229" s="11" t="s">
        <v>5192</v>
      </c>
      <c r="D3229" s="11" t="s">
        <v>64</v>
      </c>
      <c r="E3229" s="11" t="s">
        <v>5193</v>
      </c>
      <c r="F3229" s="11" t="s">
        <v>5202</v>
      </c>
      <c r="G3229" s="11" t="s">
        <v>67</v>
      </c>
      <c r="H3229" s="11" t="s">
        <v>29</v>
      </c>
    </row>
    <row r="3230" hidden="1" customHeight="1" spans="1:8">
      <c r="A3230" s="11">
        <f ca="1">ROWS(【河南省文化和旅游厅】:A3230)-1</f>
        <v>219</v>
      </c>
      <c r="B3230" s="11" t="s">
        <v>5192</v>
      </c>
      <c r="C3230" s="11" t="s">
        <v>5192</v>
      </c>
      <c r="D3230" s="11" t="s">
        <v>64</v>
      </c>
      <c r="E3230" s="11" t="s">
        <v>5193</v>
      </c>
      <c r="F3230" s="11" t="s">
        <v>5203</v>
      </c>
      <c r="G3230" s="11" t="s">
        <v>67</v>
      </c>
      <c r="H3230" s="11" t="s">
        <v>29</v>
      </c>
    </row>
    <row r="3231" hidden="1" customHeight="1" spans="1:8">
      <c r="A3231" s="11">
        <f ca="1">ROWS(【河南省文化和旅游厅】:A3231)-1</f>
        <v>220</v>
      </c>
      <c r="B3231" s="11" t="s">
        <v>5192</v>
      </c>
      <c r="C3231" s="11" t="s">
        <v>5192</v>
      </c>
      <c r="D3231" s="11" t="s">
        <v>64</v>
      </c>
      <c r="E3231" s="11" t="s">
        <v>5193</v>
      </c>
      <c r="F3231" s="11" t="s">
        <v>5204</v>
      </c>
      <c r="G3231" s="11" t="s">
        <v>67</v>
      </c>
      <c r="H3231" s="11" t="s">
        <v>29</v>
      </c>
    </row>
    <row r="3232" hidden="1" customHeight="1" spans="1:8">
      <c r="A3232" s="11">
        <f ca="1">ROWS(【河南省文化和旅游厅】:A3232)-1</f>
        <v>221</v>
      </c>
      <c r="B3232" s="11" t="s">
        <v>5192</v>
      </c>
      <c r="C3232" s="11" t="s">
        <v>5192</v>
      </c>
      <c r="D3232" s="11" t="s">
        <v>64</v>
      </c>
      <c r="E3232" s="11" t="s">
        <v>5193</v>
      </c>
      <c r="F3232" s="11" t="s">
        <v>5205</v>
      </c>
      <c r="G3232" s="11" t="s">
        <v>67</v>
      </c>
      <c r="H3232" s="11" t="s">
        <v>29</v>
      </c>
    </row>
    <row r="3233" hidden="1" customHeight="1" spans="1:8">
      <c r="A3233" s="11">
        <f ca="1">ROWS(【河南省文化和旅游厅】:A3233)-1</f>
        <v>222</v>
      </c>
      <c r="B3233" s="11" t="s">
        <v>5206</v>
      </c>
      <c r="C3233" s="11" t="s">
        <v>5206</v>
      </c>
      <c r="D3233" s="11" t="s">
        <v>64</v>
      </c>
      <c r="E3233" s="11" t="s">
        <v>5207</v>
      </c>
      <c r="F3233" s="11" t="s">
        <v>5208</v>
      </c>
      <c r="G3233" s="11" t="s">
        <v>67</v>
      </c>
      <c r="H3233" s="11" t="s">
        <v>29</v>
      </c>
    </row>
    <row r="3234" hidden="1" customHeight="1" spans="1:8">
      <c r="A3234" s="11">
        <f ca="1">ROWS(【河南省文化和旅游厅】:A3234)-1</f>
        <v>223</v>
      </c>
      <c r="B3234" s="11" t="s">
        <v>5206</v>
      </c>
      <c r="C3234" s="11" t="s">
        <v>5206</v>
      </c>
      <c r="D3234" s="11" t="s">
        <v>64</v>
      </c>
      <c r="E3234" s="11" t="s">
        <v>5207</v>
      </c>
      <c r="F3234" s="11" t="s">
        <v>5209</v>
      </c>
      <c r="G3234" s="11" t="s">
        <v>67</v>
      </c>
      <c r="H3234" s="11" t="s">
        <v>29</v>
      </c>
    </row>
    <row r="3235" hidden="1" customHeight="1" spans="1:8">
      <c r="A3235" s="11">
        <f ca="1">ROWS(【河南省文化和旅游厅】:A3235)-1</f>
        <v>224</v>
      </c>
      <c r="B3235" s="11" t="s">
        <v>5206</v>
      </c>
      <c r="C3235" s="11" t="s">
        <v>5206</v>
      </c>
      <c r="D3235" s="11" t="s">
        <v>64</v>
      </c>
      <c r="E3235" s="11" t="s">
        <v>5207</v>
      </c>
      <c r="F3235" s="11" t="s">
        <v>5210</v>
      </c>
      <c r="G3235" s="11" t="s">
        <v>67</v>
      </c>
      <c r="H3235" s="11" t="s">
        <v>29</v>
      </c>
    </row>
    <row r="3236" hidden="1" customHeight="1" spans="1:8">
      <c r="A3236" s="11">
        <f ca="1">ROWS(【河南省文化和旅游厅】:A3236)-1</f>
        <v>225</v>
      </c>
      <c r="B3236" s="11" t="s">
        <v>5206</v>
      </c>
      <c r="C3236" s="11" t="s">
        <v>5206</v>
      </c>
      <c r="D3236" s="11" t="s">
        <v>64</v>
      </c>
      <c r="E3236" s="11" t="s">
        <v>5207</v>
      </c>
      <c r="F3236" s="11" t="s">
        <v>5211</v>
      </c>
      <c r="G3236" s="11" t="s">
        <v>67</v>
      </c>
      <c r="H3236" s="11" t="s">
        <v>29</v>
      </c>
    </row>
    <row r="3237" hidden="1" customHeight="1" spans="1:8">
      <c r="A3237" s="11">
        <f ca="1">ROWS(【河南省文化和旅游厅】:A3237)-1</f>
        <v>226</v>
      </c>
      <c r="B3237" s="11" t="s">
        <v>5206</v>
      </c>
      <c r="C3237" s="11" t="s">
        <v>5206</v>
      </c>
      <c r="D3237" s="11" t="s">
        <v>64</v>
      </c>
      <c r="E3237" s="11" t="s">
        <v>5207</v>
      </c>
      <c r="F3237" s="11" t="s">
        <v>5212</v>
      </c>
      <c r="G3237" s="11" t="s">
        <v>67</v>
      </c>
      <c r="H3237" s="11" t="s">
        <v>29</v>
      </c>
    </row>
    <row r="3238" hidden="1" customHeight="1" spans="1:8">
      <c r="A3238" s="11">
        <f ca="1">ROWS(【河南省文化和旅游厅】:A3238)-1</f>
        <v>227</v>
      </c>
      <c r="B3238" s="11" t="s">
        <v>5206</v>
      </c>
      <c r="C3238" s="11" t="s">
        <v>5206</v>
      </c>
      <c r="D3238" s="11" t="s">
        <v>64</v>
      </c>
      <c r="E3238" s="11" t="s">
        <v>5207</v>
      </c>
      <c r="F3238" s="11" t="s">
        <v>5213</v>
      </c>
      <c r="G3238" s="11" t="s">
        <v>67</v>
      </c>
      <c r="H3238" s="11" t="s">
        <v>29</v>
      </c>
    </row>
    <row r="3239" hidden="1" customHeight="1" spans="1:8">
      <c r="A3239" s="11">
        <f ca="1">ROWS(【河南省文化和旅游厅】:A3239)-1</f>
        <v>228</v>
      </c>
      <c r="B3239" s="11" t="s">
        <v>5206</v>
      </c>
      <c r="C3239" s="11" t="s">
        <v>5206</v>
      </c>
      <c r="D3239" s="11" t="s">
        <v>64</v>
      </c>
      <c r="E3239" s="11" t="s">
        <v>5207</v>
      </c>
      <c r="F3239" s="11" t="s">
        <v>5214</v>
      </c>
      <c r="G3239" s="11" t="s">
        <v>67</v>
      </c>
      <c r="H3239" s="11" t="s">
        <v>29</v>
      </c>
    </row>
    <row r="3240" hidden="1" customHeight="1" spans="1:8">
      <c r="A3240" s="11">
        <f ca="1">ROWS(【河南省文化和旅游厅】:A3240)-1</f>
        <v>229</v>
      </c>
      <c r="B3240" s="11" t="s">
        <v>5206</v>
      </c>
      <c r="C3240" s="11" t="s">
        <v>5206</v>
      </c>
      <c r="D3240" s="11" t="s">
        <v>64</v>
      </c>
      <c r="E3240" s="11" t="s">
        <v>5207</v>
      </c>
      <c r="F3240" s="11" t="s">
        <v>5215</v>
      </c>
      <c r="G3240" s="11" t="s">
        <v>67</v>
      </c>
      <c r="H3240" s="11" t="s">
        <v>29</v>
      </c>
    </row>
    <row r="3241" hidden="1" customHeight="1" spans="1:8">
      <c r="A3241" s="11">
        <f ca="1">ROWS(【河南省文化和旅游厅】:A3241)-1</f>
        <v>230</v>
      </c>
      <c r="B3241" s="11" t="s">
        <v>5206</v>
      </c>
      <c r="C3241" s="11" t="s">
        <v>5206</v>
      </c>
      <c r="D3241" s="11" t="s">
        <v>64</v>
      </c>
      <c r="E3241" s="11" t="s">
        <v>5207</v>
      </c>
      <c r="F3241" s="11" t="s">
        <v>5216</v>
      </c>
      <c r="G3241" s="11" t="s">
        <v>67</v>
      </c>
      <c r="H3241" s="11" t="s">
        <v>29</v>
      </c>
    </row>
    <row r="3242" hidden="1" customHeight="1" spans="1:8">
      <c r="A3242" s="11">
        <f ca="1">ROWS(【河南省文化和旅游厅】:A3242)-1</f>
        <v>231</v>
      </c>
      <c r="B3242" s="11" t="s">
        <v>5206</v>
      </c>
      <c r="C3242" s="11" t="s">
        <v>5206</v>
      </c>
      <c r="D3242" s="11" t="s">
        <v>64</v>
      </c>
      <c r="E3242" s="11" t="s">
        <v>5207</v>
      </c>
      <c r="F3242" s="11" t="s">
        <v>5217</v>
      </c>
      <c r="G3242" s="11" t="s">
        <v>67</v>
      </c>
      <c r="H3242" s="11" t="s">
        <v>29</v>
      </c>
    </row>
    <row r="3243" hidden="1" customHeight="1" spans="1:8">
      <c r="A3243" s="11">
        <f ca="1">ROWS(【河南省文化和旅游厅】:A3243)-1</f>
        <v>232</v>
      </c>
      <c r="B3243" s="11" t="s">
        <v>5206</v>
      </c>
      <c r="C3243" s="11" t="s">
        <v>5206</v>
      </c>
      <c r="D3243" s="11" t="s">
        <v>64</v>
      </c>
      <c r="E3243" s="11" t="s">
        <v>5207</v>
      </c>
      <c r="F3243" s="11" t="s">
        <v>5218</v>
      </c>
      <c r="G3243" s="11" t="s">
        <v>67</v>
      </c>
      <c r="H3243" s="11" t="s">
        <v>29</v>
      </c>
    </row>
    <row r="3244" hidden="1" customHeight="1" spans="1:8">
      <c r="A3244" s="11">
        <f ca="1">ROWS(【河南省文化和旅游厅】:A3244)-1</f>
        <v>233</v>
      </c>
      <c r="B3244" s="11" t="s">
        <v>5206</v>
      </c>
      <c r="C3244" s="11" t="s">
        <v>5206</v>
      </c>
      <c r="D3244" s="11" t="s">
        <v>64</v>
      </c>
      <c r="E3244" s="11" t="s">
        <v>5207</v>
      </c>
      <c r="F3244" s="11" t="s">
        <v>5219</v>
      </c>
      <c r="G3244" s="11" t="s">
        <v>67</v>
      </c>
      <c r="H3244" s="11" t="s">
        <v>29</v>
      </c>
    </row>
    <row r="3245" hidden="1" customHeight="1" spans="1:8">
      <c r="A3245" s="11">
        <f ca="1">ROWS(【河南省文化和旅游厅】:A3245)-1</f>
        <v>234</v>
      </c>
      <c r="B3245" s="11" t="s">
        <v>5220</v>
      </c>
      <c r="C3245" s="11" t="s">
        <v>5220</v>
      </c>
      <c r="D3245" s="11" t="s">
        <v>64</v>
      </c>
      <c r="E3245" s="11" t="s">
        <v>5221</v>
      </c>
      <c r="F3245" s="11" t="s">
        <v>5222</v>
      </c>
      <c r="G3245" s="11" t="s">
        <v>67</v>
      </c>
      <c r="H3245" s="11" t="s">
        <v>29</v>
      </c>
    </row>
    <row r="3246" hidden="1" customHeight="1" spans="1:8">
      <c r="A3246" s="11">
        <f ca="1">ROWS(【河南省文化和旅游厅】:A3246)-1</f>
        <v>235</v>
      </c>
      <c r="B3246" s="11" t="s">
        <v>5220</v>
      </c>
      <c r="C3246" s="11" t="s">
        <v>5220</v>
      </c>
      <c r="D3246" s="11" t="s">
        <v>64</v>
      </c>
      <c r="E3246" s="11" t="s">
        <v>5221</v>
      </c>
      <c r="F3246" s="11" t="s">
        <v>5223</v>
      </c>
      <c r="G3246" s="11" t="s">
        <v>67</v>
      </c>
      <c r="H3246" s="11" t="s">
        <v>29</v>
      </c>
    </row>
    <row r="3247" hidden="1" customHeight="1" spans="1:8">
      <c r="A3247" s="11">
        <f ca="1">ROWS(【河南省文化和旅游厅】:A3247)-1</f>
        <v>236</v>
      </c>
      <c r="B3247" s="11" t="s">
        <v>5220</v>
      </c>
      <c r="C3247" s="11" t="s">
        <v>5220</v>
      </c>
      <c r="D3247" s="11" t="s">
        <v>64</v>
      </c>
      <c r="E3247" s="11" t="s">
        <v>5221</v>
      </c>
      <c r="F3247" s="11" t="s">
        <v>5224</v>
      </c>
      <c r="G3247" s="11" t="s">
        <v>67</v>
      </c>
      <c r="H3247" s="11" t="s">
        <v>29</v>
      </c>
    </row>
    <row r="3248" hidden="1" customHeight="1" spans="1:8">
      <c r="A3248" s="11">
        <f ca="1">ROWS(【河南省文化和旅游厅】:A3248)-1</f>
        <v>237</v>
      </c>
      <c r="B3248" s="11" t="s">
        <v>5220</v>
      </c>
      <c r="C3248" s="11" t="s">
        <v>5220</v>
      </c>
      <c r="D3248" s="11" t="s">
        <v>64</v>
      </c>
      <c r="E3248" s="11" t="s">
        <v>5221</v>
      </c>
      <c r="F3248" s="11" t="s">
        <v>5225</v>
      </c>
      <c r="G3248" s="11" t="s">
        <v>67</v>
      </c>
      <c r="H3248" s="11" t="s">
        <v>29</v>
      </c>
    </row>
    <row r="3249" hidden="1" customHeight="1" spans="1:8">
      <c r="A3249" s="11">
        <f ca="1">ROWS(【河南省文化和旅游厅】:A3249)-1</f>
        <v>238</v>
      </c>
      <c r="B3249" s="11" t="s">
        <v>5220</v>
      </c>
      <c r="C3249" s="11" t="s">
        <v>5220</v>
      </c>
      <c r="D3249" s="11" t="s">
        <v>64</v>
      </c>
      <c r="E3249" s="11" t="s">
        <v>5221</v>
      </c>
      <c r="F3249" s="11" t="s">
        <v>5226</v>
      </c>
      <c r="G3249" s="11" t="s">
        <v>67</v>
      </c>
      <c r="H3249" s="11" t="s">
        <v>29</v>
      </c>
    </row>
    <row r="3250" hidden="1" customHeight="1" spans="1:8">
      <c r="A3250" s="11">
        <f ca="1">ROWS(【河南省文化和旅游厅】:A3250)-1</f>
        <v>239</v>
      </c>
      <c r="B3250" s="11" t="s">
        <v>5220</v>
      </c>
      <c r="C3250" s="11" t="s">
        <v>5220</v>
      </c>
      <c r="D3250" s="11" t="s">
        <v>64</v>
      </c>
      <c r="E3250" s="11" t="s">
        <v>5221</v>
      </c>
      <c r="F3250" s="11" t="s">
        <v>5227</v>
      </c>
      <c r="G3250" s="11" t="s">
        <v>67</v>
      </c>
      <c r="H3250" s="11" t="s">
        <v>29</v>
      </c>
    </row>
    <row r="3251" hidden="1" customHeight="1" spans="1:8">
      <c r="A3251" s="11">
        <f ca="1">ROWS(【河南省文化和旅游厅】:A3251)-1</f>
        <v>240</v>
      </c>
      <c r="B3251" s="11" t="s">
        <v>5220</v>
      </c>
      <c r="C3251" s="11" t="s">
        <v>5220</v>
      </c>
      <c r="D3251" s="11" t="s">
        <v>64</v>
      </c>
      <c r="E3251" s="11" t="s">
        <v>5221</v>
      </c>
      <c r="F3251" s="11" t="s">
        <v>5228</v>
      </c>
      <c r="G3251" s="11" t="s">
        <v>67</v>
      </c>
      <c r="H3251" s="11" t="s">
        <v>29</v>
      </c>
    </row>
    <row r="3252" hidden="1" customHeight="1" spans="1:8">
      <c r="A3252" s="11">
        <f ca="1">ROWS(【河南省文化和旅游厅】:A3252)-1</f>
        <v>241</v>
      </c>
      <c r="B3252" s="11" t="s">
        <v>5220</v>
      </c>
      <c r="C3252" s="11" t="s">
        <v>5220</v>
      </c>
      <c r="D3252" s="11" t="s">
        <v>64</v>
      </c>
      <c r="E3252" s="11" t="s">
        <v>5221</v>
      </c>
      <c r="F3252" s="11" t="s">
        <v>5229</v>
      </c>
      <c r="G3252" s="11" t="s">
        <v>67</v>
      </c>
      <c r="H3252" s="11" t="s">
        <v>29</v>
      </c>
    </row>
    <row r="3253" hidden="1" customHeight="1" spans="1:8">
      <c r="A3253" s="11">
        <f ca="1">ROWS(【河南省文化和旅游厅】:A3253)-1</f>
        <v>242</v>
      </c>
      <c r="B3253" s="11" t="s">
        <v>5220</v>
      </c>
      <c r="C3253" s="11" t="s">
        <v>5220</v>
      </c>
      <c r="D3253" s="11" t="s">
        <v>64</v>
      </c>
      <c r="E3253" s="11" t="s">
        <v>5221</v>
      </c>
      <c r="F3253" s="11" t="s">
        <v>5230</v>
      </c>
      <c r="G3253" s="11" t="s">
        <v>67</v>
      </c>
      <c r="H3253" s="11" t="s">
        <v>29</v>
      </c>
    </row>
    <row r="3254" hidden="1" customHeight="1" spans="1:8">
      <c r="A3254" s="11">
        <f ca="1">ROWS(【河南省文化和旅游厅】:A3254)-1</f>
        <v>243</v>
      </c>
      <c r="B3254" s="11" t="s">
        <v>5220</v>
      </c>
      <c r="C3254" s="11" t="s">
        <v>5220</v>
      </c>
      <c r="D3254" s="11" t="s">
        <v>64</v>
      </c>
      <c r="E3254" s="11" t="s">
        <v>5221</v>
      </c>
      <c r="F3254" s="11" t="s">
        <v>5231</v>
      </c>
      <c r="G3254" s="11" t="s">
        <v>67</v>
      </c>
      <c r="H3254" s="11" t="s">
        <v>29</v>
      </c>
    </row>
    <row r="3255" hidden="1" customHeight="1" spans="1:8">
      <c r="A3255" s="11">
        <f ca="1">ROWS(【河南省文化和旅游厅】:A3255)-1</f>
        <v>244</v>
      </c>
      <c r="B3255" s="11" t="s">
        <v>5220</v>
      </c>
      <c r="C3255" s="11" t="s">
        <v>5220</v>
      </c>
      <c r="D3255" s="11" t="s">
        <v>64</v>
      </c>
      <c r="E3255" s="11" t="s">
        <v>5221</v>
      </c>
      <c r="F3255" s="11" t="s">
        <v>5232</v>
      </c>
      <c r="G3255" s="11" t="s">
        <v>67</v>
      </c>
      <c r="H3255" s="11" t="s">
        <v>29</v>
      </c>
    </row>
    <row r="3256" hidden="1" customHeight="1" spans="1:8">
      <c r="A3256" s="11">
        <f ca="1">ROWS(【河南省文化和旅游厅】:A3256)-1</f>
        <v>245</v>
      </c>
      <c r="B3256" s="11" t="s">
        <v>5220</v>
      </c>
      <c r="C3256" s="11" t="s">
        <v>5220</v>
      </c>
      <c r="D3256" s="11" t="s">
        <v>64</v>
      </c>
      <c r="E3256" s="11" t="s">
        <v>5221</v>
      </c>
      <c r="F3256" s="11" t="s">
        <v>5233</v>
      </c>
      <c r="G3256" s="11" t="s">
        <v>67</v>
      </c>
      <c r="H3256" s="11" t="s">
        <v>29</v>
      </c>
    </row>
    <row r="3257" customHeight="1" spans="1:8">
      <c r="A3257" s="11">
        <f ca="1">ROWS(【河南省文化和旅游厅】:A3257)-1</f>
        <v>246</v>
      </c>
      <c r="B3257" s="11" t="s">
        <v>5234</v>
      </c>
      <c r="C3257" s="11" t="s">
        <v>5234</v>
      </c>
      <c r="D3257" s="11" t="s">
        <v>64</v>
      </c>
      <c r="E3257" s="11" t="s">
        <v>5235</v>
      </c>
      <c r="F3257" s="11" t="s">
        <v>5236</v>
      </c>
      <c r="G3257" s="11" t="s">
        <v>78</v>
      </c>
      <c r="H3257" s="11" t="s">
        <v>29</v>
      </c>
    </row>
    <row r="3258" customHeight="1" spans="1:8">
      <c r="A3258" s="11">
        <f ca="1">ROWS(【河南省文化和旅游厅】:A3258)-1</f>
        <v>247</v>
      </c>
      <c r="B3258" s="11" t="s">
        <v>5234</v>
      </c>
      <c r="C3258" s="11" t="s">
        <v>5234</v>
      </c>
      <c r="D3258" s="11" t="s">
        <v>64</v>
      </c>
      <c r="E3258" s="11" t="s">
        <v>5235</v>
      </c>
      <c r="F3258" s="11" t="s">
        <v>5237</v>
      </c>
      <c r="G3258" s="11" t="s">
        <v>78</v>
      </c>
      <c r="H3258" s="11" t="s">
        <v>29</v>
      </c>
    </row>
    <row r="3259" customHeight="1" spans="1:8">
      <c r="A3259" s="11">
        <f ca="1">ROWS(【河南省文化和旅游厅】:A3259)-1</f>
        <v>248</v>
      </c>
      <c r="B3259" s="11" t="s">
        <v>5234</v>
      </c>
      <c r="C3259" s="11" t="s">
        <v>5234</v>
      </c>
      <c r="D3259" s="11" t="s">
        <v>64</v>
      </c>
      <c r="E3259" s="11" t="s">
        <v>5235</v>
      </c>
      <c r="F3259" s="11" t="s">
        <v>5238</v>
      </c>
      <c r="G3259" s="11" t="s">
        <v>78</v>
      </c>
      <c r="H3259" s="11" t="s">
        <v>29</v>
      </c>
    </row>
    <row r="3260" customHeight="1" spans="1:8">
      <c r="A3260" s="11">
        <f ca="1">ROWS(【河南省文化和旅游厅】:A3260)-1</f>
        <v>249</v>
      </c>
      <c r="B3260" s="11" t="s">
        <v>5234</v>
      </c>
      <c r="C3260" s="11" t="s">
        <v>5234</v>
      </c>
      <c r="D3260" s="11" t="s">
        <v>64</v>
      </c>
      <c r="E3260" s="11" t="s">
        <v>5239</v>
      </c>
      <c r="F3260" s="11" t="s">
        <v>5240</v>
      </c>
      <c r="G3260" s="11" t="s">
        <v>78</v>
      </c>
      <c r="H3260" s="11" t="s">
        <v>29</v>
      </c>
    </row>
    <row r="3261" customHeight="1" spans="1:8">
      <c r="A3261" s="11">
        <f ca="1">ROWS(【河南省文化和旅游厅】:A3261)-1</f>
        <v>250</v>
      </c>
      <c r="B3261" s="11" t="s">
        <v>5234</v>
      </c>
      <c r="C3261" s="11" t="s">
        <v>5234</v>
      </c>
      <c r="D3261" s="11" t="s">
        <v>64</v>
      </c>
      <c r="E3261" s="11" t="s">
        <v>5239</v>
      </c>
      <c r="F3261" s="11" t="s">
        <v>5241</v>
      </c>
      <c r="G3261" s="11" t="s">
        <v>78</v>
      </c>
      <c r="H3261" s="11" t="s">
        <v>29</v>
      </c>
    </row>
    <row r="3262" customHeight="1" spans="1:8">
      <c r="A3262" s="11">
        <f ca="1">ROWS(【河南省文化和旅游厅】:A3262)-1</f>
        <v>251</v>
      </c>
      <c r="B3262" s="11" t="s">
        <v>5234</v>
      </c>
      <c r="C3262" s="11" t="s">
        <v>5234</v>
      </c>
      <c r="D3262" s="11" t="s">
        <v>64</v>
      </c>
      <c r="E3262" s="11" t="s">
        <v>5239</v>
      </c>
      <c r="F3262" s="11" t="s">
        <v>5242</v>
      </c>
      <c r="G3262" s="11" t="s">
        <v>78</v>
      </c>
      <c r="H3262" s="11" t="s">
        <v>29</v>
      </c>
    </row>
    <row r="3263" customHeight="1" spans="1:8">
      <c r="A3263" s="11">
        <f ca="1">ROWS(【河南省文化和旅游厅】:A3263)-1</f>
        <v>252</v>
      </c>
      <c r="B3263" s="11" t="s">
        <v>5234</v>
      </c>
      <c r="C3263" s="11" t="s">
        <v>5234</v>
      </c>
      <c r="D3263" s="11" t="s">
        <v>64</v>
      </c>
      <c r="E3263" s="11" t="s">
        <v>5239</v>
      </c>
      <c r="F3263" s="11" t="s">
        <v>5243</v>
      </c>
      <c r="G3263" s="11" t="s">
        <v>78</v>
      </c>
      <c r="H3263" s="11" t="s">
        <v>29</v>
      </c>
    </row>
    <row r="3264" customHeight="1" spans="1:8">
      <c r="A3264" s="11">
        <f ca="1">ROWS(【河南省文化和旅游厅】:A3264)-1</f>
        <v>253</v>
      </c>
      <c r="B3264" s="11" t="s">
        <v>5234</v>
      </c>
      <c r="C3264" s="11" t="s">
        <v>5234</v>
      </c>
      <c r="D3264" s="11" t="s">
        <v>64</v>
      </c>
      <c r="E3264" s="11" t="s">
        <v>5239</v>
      </c>
      <c r="F3264" s="11" t="s">
        <v>5244</v>
      </c>
      <c r="G3264" s="11" t="s">
        <v>78</v>
      </c>
      <c r="H3264" s="11" t="s">
        <v>29</v>
      </c>
    </row>
    <row r="3265" customHeight="1" spans="1:8">
      <c r="A3265" s="11">
        <f ca="1">ROWS(【河南省文化和旅游厅】:A3265)-1</f>
        <v>254</v>
      </c>
      <c r="B3265" s="11" t="s">
        <v>5234</v>
      </c>
      <c r="C3265" s="11" t="s">
        <v>5234</v>
      </c>
      <c r="D3265" s="11" t="s">
        <v>64</v>
      </c>
      <c r="E3265" s="11" t="s">
        <v>5239</v>
      </c>
      <c r="F3265" s="11" t="s">
        <v>5245</v>
      </c>
      <c r="G3265" s="11" t="s">
        <v>78</v>
      </c>
      <c r="H3265" s="11" t="s">
        <v>29</v>
      </c>
    </row>
    <row r="3266" customHeight="1" spans="1:8">
      <c r="A3266" s="11">
        <f ca="1">ROWS(【河南省文化和旅游厅】:A3266)-1</f>
        <v>255</v>
      </c>
      <c r="B3266" s="11" t="s">
        <v>5234</v>
      </c>
      <c r="C3266" s="11" t="s">
        <v>5234</v>
      </c>
      <c r="D3266" s="11" t="s">
        <v>64</v>
      </c>
      <c r="E3266" s="11" t="s">
        <v>5239</v>
      </c>
      <c r="F3266" s="11" t="s">
        <v>5246</v>
      </c>
      <c r="G3266" s="11" t="s">
        <v>78</v>
      </c>
      <c r="H3266" s="11" t="s">
        <v>29</v>
      </c>
    </row>
    <row r="3267" customHeight="1" spans="1:8">
      <c r="A3267" s="11">
        <f ca="1">ROWS(【河南省文化和旅游厅】:A3267)-1</f>
        <v>256</v>
      </c>
      <c r="B3267" s="11" t="s">
        <v>5234</v>
      </c>
      <c r="C3267" s="11" t="s">
        <v>5234</v>
      </c>
      <c r="D3267" s="11" t="s">
        <v>64</v>
      </c>
      <c r="E3267" s="11" t="s">
        <v>5239</v>
      </c>
      <c r="F3267" s="11" t="s">
        <v>5247</v>
      </c>
      <c r="G3267" s="11" t="s">
        <v>78</v>
      </c>
      <c r="H3267" s="11" t="s">
        <v>29</v>
      </c>
    </row>
    <row r="3268" hidden="1" customHeight="1" spans="1:8">
      <c r="A3268" s="11">
        <f ca="1">ROWS(【河南省文化和旅游厅】:A3268)-1</f>
        <v>257</v>
      </c>
      <c r="B3268" s="11" t="s">
        <v>5248</v>
      </c>
      <c r="C3268" s="11" t="s">
        <v>5248</v>
      </c>
      <c r="D3268" s="11" t="s">
        <v>64</v>
      </c>
      <c r="E3268" s="11" t="s">
        <v>5249</v>
      </c>
      <c r="F3268" s="11" t="s">
        <v>5250</v>
      </c>
      <c r="G3268" s="11" t="s">
        <v>67</v>
      </c>
      <c r="H3268" s="11" t="s">
        <v>29</v>
      </c>
    </row>
    <row r="3269" hidden="1" customHeight="1" spans="1:8">
      <c r="A3269" s="11">
        <f ca="1">ROWS(【河南省文化和旅游厅】:A3269)-1</f>
        <v>258</v>
      </c>
      <c r="B3269" s="11" t="s">
        <v>5248</v>
      </c>
      <c r="C3269" s="11" t="s">
        <v>5248</v>
      </c>
      <c r="D3269" s="11" t="s">
        <v>64</v>
      </c>
      <c r="E3269" s="11" t="s">
        <v>5249</v>
      </c>
      <c r="F3269" s="11" t="s">
        <v>5251</v>
      </c>
      <c r="G3269" s="11" t="s">
        <v>67</v>
      </c>
      <c r="H3269" s="11" t="s">
        <v>29</v>
      </c>
    </row>
    <row r="3270" hidden="1" customHeight="1" spans="1:8">
      <c r="A3270" s="11">
        <f ca="1">ROWS(【河南省文化和旅游厅】:A3270)-1</f>
        <v>259</v>
      </c>
      <c r="B3270" s="11" t="s">
        <v>5248</v>
      </c>
      <c r="C3270" s="11" t="s">
        <v>5248</v>
      </c>
      <c r="D3270" s="11" t="s">
        <v>64</v>
      </c>
      <c r="E3270" s="11" t="s">
        <v>5249</v>
      </c>
      <c r="F3270" s="11" t="s">
        <v>5252</v>
      </c>
      <c r="G3270" s="11" t="s">
        <v>67</v>
      </c>
      <c r="H3270" s="11" t="s">
        <v>29</v>
      </c>
    </row>
    <row r="3271" hidden="1" customHeight="1" spans="1:8">
      <c r="A3271" s="11">
        <f ca="1">ROWS(【河南省文化和旅游厅】:A3271)-1</f>
        <v>260</v>
      </c>
      <c r="B3271" s="11" t="s">
        <v>5248</v>
      </c>
      <c r="C3271" s="11" t="s">
        <v>5248</v>
      </c>
      <c r="D3271" s="11" t="s">
        <v>64</v>
      </c>
      <c r="E3271" s="11" t="s">
        <v>5249</v>
      </c>
      <c r="F3271" s="11" t="s">
        <v>5253</v>
      </c>
      <c r="G3271" s="11" t="s">
        <v>67</v>
      </c>
      <c r="H3271" s="11" t="s">
        <v>29</v>
      </c>
    </row>
    <row r="3272" hidden="1" customHeight="1" spans="1:8">
      <c r="A3272" s="11">
        <f ca="1">ROWS(【河南省文化和旅游厅】:A3272)-1</f>
        <v>261</v>
      </c>
      <c r="B3272" s="11" t="s">
        <v>5248</v>
      </c>
      <c r="C3272" s="11" t="s">
        <v>5248</v>
      </c>
      <c r="D3272" s="11" t="s">
        <v>64</v>
      </c>
      <c r="E3272" s="11" t="s">
        <v>5249</v>
      </c>
      <c r="F3272" s="11" t="s">
        <v>5254</v>
      </c>
      <c r="G3272" s="11" t="s">
        <v>67</v>
      </c>
      <c r="H3272" s="11" t="s">
        <v>29</v>
      </c>
    </row>
    <row r="3273" hidden="1" customHeight="1" spans="1:8">
      <c r="A3273" s="11">
        <f ca="1">ROWS(【河南省文化和旅游厅】:A3273)-1</f>
        <v>262</v>
      </c>
      <c r="B3273" s="11" t="s">
        <v>5248</v>
      </c>
      <c r="C3273" s="11" t="s">
        <v>5248</v>
      </c>
      <c r="D3273" s="11" t="s">
        <v>64</v>
      </c>
      <c r="E3273" s="11" t="s">
        <v>5249</v>
      </c>
      <c r="F3273" s="11" t="s">
        <v>5255</v>
      </c>
      <c r="G3273" s="11" t="s">
        <v>67</v>
      </c>
      <c r="H3273" s="11" t="s">
        <v>29</v>
      </c>
    </row>
    <row r="3274" hidden="1" customHeight="1" spans="1:8">
      <c r="A3274" s="11">
        <f ca="1">ROWS(【河南省文化和旅游厅】:A3274)-1</f>
        <v>263</v>
      </c>
      <c r="B3274" s="11" t="s">
        <v>5248</v>
      </c>
      <c r="C3274" s="11" t="s">
        <v>5248</v>
      </c>
      <c r="D3274" s="11" t="s">
        <v>64</v>
      </c>
      <c r="E3274" s="11" t="s">
        <v>5249</v>
      </c>
      <c r="F3274" s="11" t="s">
        <v>5256</v>
      </c>
      <c r="G3274" s="11" t="s">
        <v>67</v>
      </c>
      <c r="H3274" s="11" t="s">
        <v>29</v>
      </c>
    </row>
    <row r="3275" hidden="1" customHeight="1" spans="1:8">
      <c r="A3275" s="11">
        <f ca="1">ROWS(【河南省文化和旅游厅】:A3275)-1</f>
        <v>264</v>
      </c>
      <c r="B3275" s="11" t="s">
        <v>5248</v>
      </c>
      <c r="C3275" s="11" t="s">
        <v>5248</v>
      </c>
      <c r="D3275" s="11" t="s">
        <v>64</v>
      </c>
      <c r="E3275" s="11" t="s">
        <v>5249</v>
      </c>
      <c r="F3275" s="11" t="s">
        <v>5257</v>
      </c>
      <c r="G3275" s="11" t="s">
        <v>67</v>
      </c>
      <c r="H3275" s="11" t="s">
        <v>29</v>
      </c>
    </row>
    <row r="3276" hidden="1" customHeight="1" spans="1:8">
      <c r="A3276" s="11">
        <f ca="1">ROWS(【河南省文化和旅游厅】:A3276)-1</f>
        <v>265</v>
      </c>
      <c r="B3276" s="11" t="s">
        <v>5248</v>
      </c>
      <c r="C3276" s="11" t="s">
        <v>5248</v>
      </c>
      <c r="D3276" s="11" t="s">
        <v>64</v>
      </c>
      <c r="E3276" s="11" t="s">
        <v>5249</v>
      </c>
      <c r="F3276" s="11" t="s">
        <v>5258</v>
      </c>
      <c r="G3276" s="11" t="s">
        <v>67</v>
      </c>
      <c r="H3276" s="11" t="s">
        <v>29</v>
      </c>
    </row>
    <row r="3277" hidden="1" customHeight="1" spans="1:8">
      <c r="A3277" s="11">
        <f ca="1">ROWS(【河南省文化和旅游厅】:A3277)-1</f>
        <v>266</v>
      </c>
      <c r="B3277" s="11" t="s">
        <v>5248</v>
      </c>
      <c r="C3277" s="11" t="s">
        <v>5248</v>
      </c>
      <c r="D3277" s="11" t="s">
        <v>64</v>
      </c>
      <c r="E3277" s="11" t="s">
        <v>5249</v>
      </c>
      <c r="F3277" s="11" t="s">
        <v>5259</v>
      </c>
      <c r="G3277" s="11" t="s">
        <v>67</v>
      </c>
      <c r="H3277" s="11" t="s">
        <v>29</v>
      </c>
    </row>
    <row r="3278" hidden="1" customHeight="1" spans="1:8">
      <c r="A3278" s="11">
        <f ca="1">ROWS(【河南省文化和旅游厅】:A3278)-1</f>
        <v>267</v>
      </c>
      <c r="B3278" s="11" t="s">
        <v>5248</v>
      </c>
      <c r="C3278" s="11" t="s">
        <v>5248</v>
      </c>
      <c r="D3278" s="11" t="s">
        <v>64</v>
      </c>
      <c r="E3278" s="11" t="s">
        <v>5249</v>
      </c>
      <c r="F3278" s="11" t="s">
        <v>5260</v>
      </c>
      <c r="G3278" s="11" t="s">
        <v>67</v>
      </c>
      <c r="H3278" s="11" t="s">
        <v>29</v>
      </c>
    </row>
    <row r="3279" hidden="1" customHeight="1" spans="1:8">
      <c r="A3279" s="11">
        <f ca="1">ROWS(【河南省文化和旅游厅】:A3279)-1</f>
        <v>268</v>
      </c>
      <c r="B3279" s="11" t="s">
        <v>5261</v>
      </c>
      <c r="C3279" s="11" t="s">
        <v>5261</v>
      </c>
      <c r="D3279" s="11" t="s">
        <v>64</v>
      </c>
      <c r="E3279" s="11" t="s">
        <v>5262</v>
      </c>
      <c r="F3279" s="11" t="s">
        <v>5261</v>
      </c>
      <c r="G3279" s="11" t="s">
        <v>67</v>
      </c>
      <c r="H3279" s="11" t="s">
        <v>29</v>
      </c>
    </row>
    <row r="3280" hidden="1" customHeight="1" spans="1:8">
      <c r="A3280" s="11">
        <f ca="1">ROWS(【河南省文化和旅游厅】:A3280)-1</f>
        <v>269</v>
      </c>
      <c r="B3280" s="11" t="s">
        <v>5261</v>
      </c>
      <c r="C3280" s="11" t="s">
        <v>5261</v>
      </c>
      <c r="D3280" s="11" t="s">
        <v>64</v>
      </c>
      <c r="E3280" s="11" t="s">
        <v>5262</v>
      </c>
      <c r="F3280" s="11" t="s">
        <v>5263</v>
      </c>
      <c r="G3280" s="11" t="s">
        <v>67</v>
      </c>
      <c r="H3280" s="11" t="s">
        <v>29</v>
      </c>
    </row>
    <row r="3281" hidden="1" customHeight="1" spans="1:8">
      <c r="A3281" s="11">
        <f ca="1">ROWS(【河南省文化和旅游厅】:A3281)-1</f>
        <v>270</v>
      </c>
      <c r="B3281" s="11" t="s">
        <v>5261</v>
      </c>
      <c r="C3281" s="11" t="s">
        <v>5261</v>
      </c>
      <c r="D3281" s="11" t="s">
        <v>64</v>
      </c>
      <c r="E3281" s="11" t="s">
        <v>5262</v>
      </c>
      <c r="F3281" s="11" t="s">
        <v>5264</v>
      </c>
      <c r="G3281" s="11" t="s">
        <v>67</v>
      </c>
      <c r="H3281" s="11" t="s">
        <v>29</v>
      </c>
    </row>
    <row r="3282" hidden="1" customHeight="1" spans="1:8">
      <c r="A3282" s="11">
        <f ca="1">ROWS(【河南省文化和旅游厅】:A3282)-1</f>
        <v>271</v>
      </c>
      <c r="B3282" s="11" t="s">
        <v>5261</v>
      </c>
      <c r="C3282" s="11" t="s">
        <v>5261</v>
      </c>
      <c r="D3282" s="11" t="s">
        <v>64</v>
      </c>
      <c r="E3282" s="11" t="s">
        <v>5262</v>
      </c>
      <c r="F3282" s="11" t="s">
        <v>5265</v>
      </c>
      <c r="G3282" s="11" t="s">
        <v>67</v>
      </c>
      <c r="H3282" s="11" t="s">
        <v>29</v>
      </c>
    </row>
    <row r="3283" hidden="1" customHeight="1" spans="1:8">
      <c r="A3283" s="11">
        <f ca="1">ROWS(【河南省文化和旅游厅】:A3283)-1</f>
        <v>272</v>
      </c>
      <c r="B3283" s="11" t="s">
        <v>5261</v>
      </c>
      <c r="C3283" s="11" t="s">
        <v>5261</v>
      </c>
      <c r="D3283" s="11" t="s">
        <v>64</v>
      </c>
      <c r="E3283" s="11" t="s">
        <v>5262</v>
      </c>
      <c r="F3283" s="11" t="s">
        <v>5266</v>
      </c>
      <c r="G3283" s="11" t="s">
        <v>67</v>
      </c>
      <c r="H3283" s="11" t="s">
        <v>29</v>
      </c>
    </row>
    <row r="3284" hidden="1" customHeight="1" spans="1:8">
      <c r="A3284" s="11">
        <f ca="1">ROWS(【河南省文化和旅游厅】:A3284)-1</f>
        <v>273</v>
      </c>
      <c r="B3284" s="11" t="s">
        <v>5261</v>
      </c>
      <c r="C3284" s="11" t="s">
        <v>5261</v>
      </c>
      <c r="D3284" s="11" t="s">
        <v>64</v>
      </c>
      <c r="E3284" s="11" t="s">
        <v>5262</v>
      </c>
      <c r="F3284" s="11" t="s">
        <v>5267</v>
      </c>
      <c r="G3284" s="11" t="s">
        <v>67</v>
      </c>
      <c r="H3284" s="11" t="s">
        <v>29</v>
      </c>
    </row>
    <row r="3285" hidden="1" customHeight="1" spans="1:8">
      <c r="A3285" s="11">
        <f ca="1">ROWS(【河南省文化和旅游厅】:A3285)-1</f>
        <v>274</v>
      </c>
      <c r="B3285" s="11" t="s">
        <v>5261</v>
      </c>
      <c r="C3285" s="11" t="s">
        <v>5261</v>
      </c>
      <c r="D3285" s="11" t="s">
        <v>64</v>
      </c>
      <c r="E3285" s="11" t="s">
        <v>5262</v>
      </c>
      <c r="F3285" s="11" t="s">
        <v>5268</v>
      </c>
      <c r="G3285" s="11" t="s">
        <v>67</v>
      </c>
      <c r="H3285" s="11" t="s">
        <v>29</v>
      </c>
    </row>
    <row r="3286" hidden="1" customHeight="1" spans="1:8">
      <c r="A3286" s="11">
        <f ca="1">ROWS(【河南省文化和旅游厅】:A3286)-1</f>
        <v>275</v>
      </c>
      <c r="B3286" s="11" t="s">
        <v>5261</v>
      </c>
      <c r="C3286" s="11" t="s">
        <v>5261</v>
      </c>
      <c r="D3286" s="11" t="s">
        <v>64</v>
      </c>
      <c r="E3286" s="11" t="s">
        <v>5262</v>
      </c>
      <c r="F3286" s="11" t="s">
        <v>5269</v>
      </c>
      <c r="G3286" s="11" t="s">
        <v>67</v>
      </c>
      <c r="H3286" s="11" t="s">
        <v>29</v>
      </c>
    </row>
    <row r="3287" hidden="1" customHeight="1" spans="1:8">
      <c r="A3287" s="11">
        <f ca="1">ROWS(【河南省文化和旅游厅】:A3287)-1</f>
        <v>276</v>
      </c>
      <c r="B3287" s="11" t="s">
        <v>5261</v>
      </c>
      <c r="C3287" s="11" t="s">
        <v>5261</v>
      </c>
      <c r="D3287" s="11" t="s">
        <v>64</v>
      </c>
      <c r="E3287" s="11" t="s">
        <v>5262</v>
      </c>
      <c r="F3287" s="11" t="s">
        <v>5270</v>
      </c>
      <c r="G3287" s="11" t="s">
        <v>67</v>
      </c>
      <c r="H3287" s="11" t="s">
        <v>29</v>
      </c>
    </row>
    <row r="3288" hidden="1" customHeight="1" spans="1:8">
      <c r="A3288" s="11">
        <f ca="1">ROWS(【河南省文化和旅游厅】:A3288)-1</f>
        <v>277</v>
      </c>
      <c r="B3288" s="11" t="s">
        <v>5271</v>
      </c>
      <c r="C3288" s="11" t="s">
        <v>5271</v>
      </c>
      <c r="D3288" s="11" t="s">
        <v>64</v>
      </c>
      <c r="E3288" s="11" t="s">
        <v>5272</v>
      </c>
      <c r="F3288" s="11" t="s">
        <v>5271</v>
      </c>
      <c r="G3288" s="11" t="s">
        <v>67</v>
      </c>
      <c r="H3288" s="11" t="s">
        <v>29</v>
      </c>
    </row>
    <row r="3289" hidden="1" customHeight="1" spans="1:8">
      <c r="A3289" s="11">
        <f ca="1">ROWS(【河南省文化和旅游厅】:A3289)-1</f>
        <v>278</v>
      </c>
      <c r="B3289" s="11" t="s">
        <v>5271</v>
      </c>
      <c r="C3289" s="11" t="s">
        <v>5271</v>
      </c>
      <c r="D3289" s="11" t="s">
        <v>64</v>
      </c>
      <c r="E3289" s="11" t="s">
        <v>5272</v>
      </c>
      <c r="F3289" s="11" t="s">
        <v>5273</v>
      </c>
      <c r="G3289" s="11" t="s">
        <v>67</v>
      </c>
      <c r="H3289" s="11" t="s">
        <v>29</v>
      </c>
    </row>
    <row r="3290" hidden="1" customHeight="1" spans="1:8">
      <c r="A3290" s="11">
        <f ca="1">ROWS(【河南省文化和旅游厅】:A3290)-1</f>
        <v>279</v>
      </c>
      <c r="B3290" s="11" t="s">
        <v>5271</v>
      </c>
      <c r="C3290" s="11" t="s">
        <v>5271</v>
      </c>
      <c r="D3290" s="11" t="s">
        <v>64</v>
      </c>
      <c r="E3290" s="11" t="s">
        <v>5272</v>
      </c>
      <c r="F3290" s="11" t="s">
        <v>5274</v>
      </c>
      <c r="G3290" s="11" t="s">
        <v>67</v>
      </c>
      <c r="H3290" s="11" t="s">
        <v>29</v>
      </c>
    </row>
    <row r="3291" hidden="1" customHeight="1" spans="1:8">
      <c r="A3291" s="11">
        <f ca="1">ROWS(【河南省文化和旅游厅】:A3291)-1</f>
        <v>280</v>
      </c>
      <c r="B3291" s="11" t="s">
        <v>5271</v>
      </c>
      <c r="C3291" s="11" t="s">
        <v>5271</v>
      </c>
      <c r="D3291" s="11" t="s">
        <v>64</v>
      </c>
      <c r="E3291" s="11" t="s">
        <v>5272</v>
      </c>
      <c r="F3291" s="11" t="s">
        <v>5275</v>
      </c>
      <c r="G3291" s="11" t="s">
        <v>67</v>
      </c>
      <c r="H3291" s="11" t="s">
        <v>29</v>
      </c>
    </row>
    <row r="3292" hidden="1" customHeight="1" spans="1:8">
      <c r="A3292" s="11">
        <f ca="1">ROWS(【河南省文化和旅游厅】:A3292)-1</f>
        <v>281</v>
      </c>
      <c r="B3292" s="11" t="s">
        <v>5271</v>
      </c>
      <c r="C3292" s="11" t="s">
        <v>5271</v>
      </c>
      <c r="D3292" s="11" t="s">
        <v>64</v>
      </c>
      <c r="E3292" s="11" t="s">
        <v>5272</v>
      </c>
      <c r="F3292" s="11" t="s">
        <v>5276</v>
      </c>
      <c r="G3292" s="11" t="s">
        <v>67</v>
      </c>
      <c r="H3292" s="11" t="s">
        <v>29</v>
      </c>
    </row>
    <row r="3293" hidden="1" customHeight="1" spans="1:8">
      <c r="A3293" s="11">
        <f ca="1">ROWS(【河南省文化和旅游厅】:A3293)-1</f>
        <v>282</v>
      </c>
      <c r="B3293" s="11" t="s">
        <v>5271</v>
      </c>
      <c r="C3293" s="11" t="s">
        <v>5271</v>
      </c>
      <c r="D3293" s="11" t="s">
        <v>64</v>
      </c>
      <c r="E3293" s="11" t="s">
        <v>5272</v>
      </c>
      <c r="F3293" s="11" t="s">
        <v>5277</v>
      </c>
      <c r="G3293" s="11" t="s">
        <v>67</v>
      </c>
      <c r="H3293" s="11" t="s">
        <v>29</v>
      </c>
    </row>
    <row r="3294" hidden="1" customHeight="1" spans="1:8">
      <c r="A3294" s="11">
        <f ca="1">ROWS(【河南省文化和旅游厅】:A3294)-1</f>
        <v>283</v>
      </c>
      <c r="B3294" s="11" t="s">
        <v>5271</v>
      </c>
      <c r="C3294" s="11" t="s">
        <v>5271</v>
      </c>
      <c r="D3294" s="11" t="s">
        <v>64</v>
      </c>
      <c r="E3294" s="11" t="s">
        <v>5272</v>
      </c>
      <c r="F3294" s="11" t="s">
        <v>5278</v>
      </c>
      <c r="G3294" s="11" t="s">
        <v>67</v>
      </c>
      <c r="H3294" s="11" t="s">
        <v>29</v>
      </c>
    </row>
    <row r="3295" hidden="1" customHeight="1" spans="1:8">
      <c r="A3295" s="11">
        <f ca="1">ROWS(【河南省文化和旅游厅】:A3295)-1</f>
        <v>284</v>
      </c>
      <c r="B3295" s="11" t="s">
        <v>5271</v>
      </c>
      <c r="C3295" s="11" t="s">
        <v>5271</v>
      </c>
      <c r="D3295" s="11" t="s">
        <v>64</v>
      </c>
      <c r="E3295" s="11" t="s">
        <v>5272</v>
      </c>
      <c r="F3295" s="11" t="s">
        <v>5279</v>
      </c>
      <c r="G3295" s="11" t="s">
        <v>67</v>
      </c>
      <c r="H3295" s="11" t="s">
        <v>29</v>
      </c>
    </row>
    <row r="3296" hidden="1" customHeight="1" spans="1:8">
      <c r="A3296" s="11">
        <f ca="1">ROWS(【河南省文化和旅游厅】:A3296)-1</f>
        <v>285</v>
      </c>
      <c r="B3296" s="11" t="s">
        <v>5271</v>
      </c>
      <c r="C3296" s="11" t="s">
        <v>5271</v>
      </c>
      <c r="D3296" s="11" t="s">
        <v>64</v>
      </c>
      <c r="E3296" s="11" t="s">
        <v>5272</v>
      </c>
      <c r="F3296" s="11" t="s">
        <v>5280</v>
      </c>
      <c r="G3296" s="11" t="s">
        <v>67</v>
      </c>
      <c r="H3296" s="11" t="s">
        <v>29</v>
      </c>
    </row>
    <row r="3297" hidden="1" customHeight="1" spans="1:8">
      <c r="A3297" s="11">
        <f ca="1">ROWS(【河南省文化和旅游厅】:A3297)-1</f>
        <v>286</v>
      </c>
      <c r="B3297" s="11" t="s">
        <v>5271</v>
      </c>
      <c r="C3297" s="11" t="s">
        <v>5271</v>
      </c>
      <c r="D3297" s="11" t="s">
        <v>64</v>
      </c>
      <c r="E3297" s="11" t="s">
        <v>5272</v>
      </c>
      <c r="F3297" s="11" t="s">
        <v>5281</v>
      </c>
      <c r="G3297" s="11" t="s">
        <v>67</v>
      </c>
      <c r="H3297" s="11" t="s">
        <v>29</v>
      </c>
    </row>
    <row r="3298" hidden="1" customHeight="1" spans="1:8">
      <c r="A3298" s="11">
        <f ca="1">ROWS(【河南省文化和旅游厅】:A3298)-1</f>
        <v>287</v>
      </c>
      <c r="B3298" s="11" t="s">
        <v>5282</v>
      </c>
      <c r="C3298" s="11" t="s">
        <v>5282</v>
      </c>
      <c r="D3298" s="11" t="s">
        <v>64</v>
      </c>
      <c r="E3298" s="11" t="s">
        <v>5283</v>
      </c>
      <c r="F3298" s="11" t="s">
        <v>5284</v>
      </c>
      <c r="G3298" s="11" t="s">
        <v>67</v>
      </c>
      <c r="H3298" s="11" t="s">
        <v>29</v>
      </c>
    </row>
    <row r="3299" hidden="1" customHeight="1" spans="1:8">
      <c r="A3299" s="11">
        <f ca="1">ROWS(【河南省文化和旅游厅】:A3299)-1</f>
        <v>288</v>
      </c>
      <c r="B3299" s="11" t="s">
        <v>5282</v>
      </c>
      <c r="C3299" s="11" t="s">
        <v>5282</v>
      </c>
      <c r="D3299" s="11" t="s">
        <v>64</v>
      </c>
      <c r="E3299" s="11" t="s">
        <v>5283</v>
      </c>
      <c r="F3299" s="11" t="s">
        <v>5285</v>
      </c>
      <c r="G3299" s="11" t="s">
        <v>67</v>
      </c>
      <c r="H3299" s="11" t="s">
        <v>29</v>
      </c>
    </row>
    <row r="3300" hidden="1" customHeight="1" spans="1:8">
      <c r="A3300" s="11">
        <f ca="1">ROWS(【河南省文化和旅游厅】:A3300)-1</f>
        <v>289</v>
      </c>
      <c r="B3300" s="11" t="s">
        <v>5282</v>
      </c>
      <c r="C3300" s="11" t="s">
        <v>5282</v>
      </c>
      <c r="D3300" s="11" t="s">
        <v>64</v>
      </c>
      <c r="E3300" s="11" t="s">
        <v>5283</v>
      </c>
      <c r="F3300" s="11" t="s">
        <v>5286</v>
      </c>
      <c r="G3300" s="11" t="s">
        <v>67</v>
      </c>
      <c r="H3300" s="11" t="s">
        <v>29</v>
      </c>
    </row>
    <row r="3301" hidden="1" customHeight="1" spans="1:8">
      <c r="A3301" s="11">
        <f ca="1">ROWS(【河南省文化和旅游厅】:A3301)-1</f>
        <v>290</v>
      </c>
      <c r="B3301" s="11" t="s">
        <v>5282</v>
      </c>
      <c r="C3301" s="11" t="s">
        <v>5282</v>
      </c>
      <c r="D3301" s="11" t="s">
        <v>64</v>
      </c>
      <c r="E3301" s="11" t="s">
        <v>5283</v>
      </c>
      <c r="F3301" s="11" t="s">
        <v>5287</v>
      </c>
      <c r="G3301" s="11" t="s">
        <v>67</v>
      </c>
      <c r="H3301" s="11" t="s">
        <v>29</v>
      </c>
    </row>
    <row r="3302" hidden="1" customHeight="1" spans="1:8">
      <c r="A3302" s="11">
        <f ca="1">ROWS(【河南省文化和旅游厅】:A3302)-1</f>
        <v>291</v>
      </c>
      <c r="B3302" s="11" t="s">
        <v>5282</v>
      </c>
      <c r="C3302" s="11" t="s">
        <v>5282</v>
      </c>
      <c r="D3302" s="11" t="s">
        <v>64</v>
      </c>
      <c r="E3302" s="11" t="s">
        <v>5283</v>
      </c>
      <c r="F3302" s="11" t="s">
        <v>5288</v>
      </c>
      <c r="G3302" s="11" t="s">
        <v>67</v>
      </c>
      <c r="H3302" s="11" t="s">
        <v>29</v>
      </c>
    </row>
    <row r="3303" hidden="1" customHeight="1" spans="1:8">
      <c r="A3303" s="11">
        <f ca="1">ROWS(【河南省文化和旅游厅】:A3303)-1</f>
        <v>292</v>
      </c>
      <c r="B3303" s="11" t="s">
        <v>5282</v>
      </c>
      <c r="C3303" s="11" t="s">
        <v>5282</v>
      </c>
      <c r="D3303" s="11" t="s">
        <v>64</v>
      </c>
      <c r="E3303" s="11" t="s">
        <v>5283</v>
      </c>
      <c r="F3303" s="11" t="s">
        <v>5289</v>
      </c>
      <c r="G3303" s="11" t="s">
        <v>67</v>
      </c>
      <c r="H3303" s="11" t="s">
        <v>29</v>
      </c>
    </row>
    <row r="3304" hidden="1" customHeight="1" spans="1:8">
      <c r="A3304" s="11">
        <f ca="1">ROWS(【河南省文化和旅游厅】:A3304)-1</f>
        <v>293</v>
      </c>
      <c r="B3304" s="11" t="s">
        <v>5290</v>
      </c>
      <c r="C3304" s="11" t="s">
        <v>5290</v>
      </c>
      <c r="D3304" s="11" t="s">
        <v>64</v>
      </c>
      <c r="E3304" s="11" t="s">
        <v>5291</v>
      </c>
      <c r="F3304" s="11" t="s">
        <v>5292</v>
      </c>
      <c r="G3304" s="11" t="s">
        <v>67</v>
      </c>
      <c r="H3304" s="11" t="s">
        <v>29</v>
      </c>
    </row>
    <row r="3305" hidden="1" customHeight="1" spans="1:8">
      <c r="A3305" s="11">
        <f ca="1">ROWS(【河南省文化和旅游厅】:A3305)-1</f>
        <v>294</v>
      </c>
      <c r="B3305" s="11" t="s">
        <v>5290</v>
      </c>
      <c r="C3305" s="11" t="s">
        <v>5290</v>
      </c>
      <c r="D3305" s="11" t="s">
        <v>64</v>
      </c>
      <c r="E3305" s="11" t="s">
        <v>5291</v>
      </c>
      <c r="F3305" s="11" t="s">
        <v>5293</v>
      </c>
      <c r="G3305" s="11" t="s">
        <v>67</v>
      </c>
      <c r="H3305" s="11" t="s">
        <v>29</v>
      </c>
    </row>
    <row r="3306" hidden="1" customHeight="1" spans="1:8">
      <c r="A3306" s="11">
        <f ca="1">ROWS(【河南省文化和旅游厅】:A3306)-1</f>
        <v>295</v>
      </c>
      <c r="B3306" s="11" t="s">
        <v>5290</v>
      </c>
      <c r="C3306" s="11" t="s">
        <v>5290</v>
      </c>
      <c r="D3306" s="11" t="s">
        <v>64</v>
      </c>
      <c r="E3306" s="11" t="s">
        <v>5291</v>
      </c>
      <c r="F3306" s="11" t="s">
        <v>5294</v>
      </c>
      <c r="G3306" s="11" t="s">
        <v>67</v>
      </c>
      <c r="H3306" s="11" t="s">
        <v>29</v>
      </c>
    </row>
    <row r="3307" hidden="1" customHeight="1" spans="1:8">
      <c r="A3307" s="11">
        <f ca="1">ROWS(【河南省文化和旅游厅】:A3307)-1</f>
        <v>296</v>
      </c>
      <c r="B3307" s="11" t="s">
        <v>5290</v>
      </c>
      <c r="C3307" s="11" t="s">
        <v>5290</v>
      </c>
      <c r="D3307" s="11" t="s">
        <v>64</v>
      </c>
      <c r="E3307" s="11" t="s">
        <v>5291</v>
      </c>
      <c r="F3307" s="11" t="s">
        <v>5295</v>
      </c>
      <c r="G3307" s="11" t="s">
        <v>67</v>
      </c>
      <c r="H3307" s="11" t="s">
        <v>29</v>
      </c>
    </row>
    <row r="3308" hidden="1" customHeight="1" spans="1:8">
      <c r="A3308" s="11">
        <f ca="1">ROWS(【河南省文化和旅游厅】:A3308)-1</f>
        <v>297</v>
      </c>
      <c r="B3308" s="11" t="s">
        <v>5290</v>
      </c>
      <c r="C3308" s="11" t="s">
        <v>5290</v>
      </c>
      <c r="D3308" s="11" t="s">
        <v>64</v>
      </c>
      <c r="E3308" s="11" t="s">
        <v>5291</v>
      </c>
      <c r="F3308" s="11" t="s">
        <v>5296</v>
      </c>
      <c r="G3308" s="11" t="s">
        <v>67</v>
      </c>
      <c r="H3308" s="11" t="s">
        <v>29</v>
      </c>
    </row>
    <row r="3309" hidden="1" customHeight="1" spans="1:8">
      <c r="A3309" s="11">
        <f ca="1">ROWS(【河南省文化和旅游厅】:A3309)-1</f>
        <v>298</v>
      </c>
      <c r="B3309" s="11" t="s">
        <v>5297</v>
      </c>
      <c r="C3309" s="11" t="s">
        <v>5297</v>
      </c>
      <c r="D3309" s="11" t="s">
        <v>64</v>
      </c>
      <c r="E3309" s="11" t="s">
        <v>5298</v>
      </c>
      <c r="F3309" s="11" t="s">
        <v>5299</v>
      </c>
      <c r="G3309" s="11" t="s">
        <v>5300</v>
      </c>
      <c r="H3309" s="11" t="s">
        <v>29</v>
      </c>
    </row>
    <row r="3310" hidden="1" customHeight="1" spans="1:8">
      <c r="A3310" s="11">
        <f ca="1">ROWS(【河南省文化和旅游厅】:A3310)-1</f>
        <v>299</v>
      </c>
      <c r="B3310" s="11" t="s">
        <v>5297</v>
      </c>
      <c r="C3310" s="11" t="s">
        <v>5297</v>
      </c>
      <c r="D3310" s="11" t="s">
        <v>64</v>
      </c>
      <c r="E3310" s="11" t="s">
        <v>5298</v>
      </c>
      <c r="F3310" s="11" t="s">
        <v>5301</v>
      </c>
      <c r="G3310" s="11" t="s">
        <v>5300</v>
      </c>
      <c r="H3310" s="11" t="s">
        <v>29</v>
      </c>
    </row>
    <row r="3311" hidden="1" customHeight="1" spans="1:8">
      <c r="A3311" s="11">
        <f ca="1">ROWS(【河南省文化和旅游厅】:A3311)-1</f>
        <v>300</v>
      </c>
      <c r="B3311" s="11" t="s">
        <v>5297</v>
      </c>
      <c r="C3311" s="11" t="s">
        <v>5297</v>
      </c>
      <c r="D3311" s="11" t="s">
        <v>64</v>
      </c>
      <c r="E3311" s="11" t="s">
        <v>5298</v>
      </c>
      <c r="F3311" s="11" t="s">
        <v>5302</v>
      </c>
      <c r="G3311" s="11" t="s">
        <v>5300</v>
      </c>
      <c r="H3311" s="11" t="s">
        <v>29</v>
      </c>
    </row>
    <row r="3312" hidden="1" customHeight="1" spans="1:8">
      <c r="A3312" s="11">
        <f ca="1">ROWS(【河南省文化和旅游厅】:A3312)-1</f>
        <v>301</v>
      </c>
      <c r="B3312" s="11" t="s">
        <v>5297</v>
      </c>
      <c r="C3312" s="11" t="s">
        <v>5297</v>
      </c>
      <c r="D3312" s="11" t="s">
        <v>64</v>
      </c>
      <c r="E3312" s="11" t="s">
        <v>5298</v>
      </c>
      <c r="F3312" s="11" t="s">
        <v>5303</v>
      </c>
      <c r="G3312" s="11" t="s">
        <v>5300</v>
      </c>
      <c r="H3312" s="11" t="s">
        <v>29</v>
      </c>
    </row>
    <row r="3313" hidden="1" customHeight="1" spans="1:8">
      <c r="A3313" s="11">
        <f ca="1">ROWS(【河南省文化和旅游厅】:A3313)-1</f>
        <v>302</v>
      </c>
      <c r="B3313" s="11" t="s">
        <v>5297</v>
      </c>
      <c r="C3313" s="11" t="s">
        <v>5297</v>
      </c>
      <c r="D3313" s="11" t="s">
        <v>64</v>
      </c>
      <c r="E3313" s="11" t="s">
        <v>5298</v>
      </c>
      <c r="F3313" s="11" t="s">
        <v>5304</v>
      </c>
      <c r="G3313" s="11" t="s">
        <v>5300</v>
      </c>
      <c r="H3313" s="11" t="s">
        <v>29</v>
      </c>
    </row>
    <row r="3314" hidden="1" customHeight="1" spans="1:8">
      <c r="A3314" s="11">
        <f ca="1">ROWS(【河南省文化和旅游厅】:A3314)-1</f>
        <v>303</v>
      </c>
      <c r="B3314" s="11" t="s">
        <v>5297</v>
      </c>
      <c r="C3314" s="11" t="s">
        <v>5297</v>
      </c>
      <c r="D3314" s="11" t="s">
        <v>64</v>
      </c>
      <c r="E3314" s="11" t="s">
        <v>5298</v>
      </c>
      <c r="F3314" s="11" t="s">
        <v>5305</v>
      </c>
      <c r="G3314" s="11" t="s">
        <v>5300</v>
      </c>
      <c r="H3314" s="11" t="s">
        <v>29</v>
      </c>
    </row>
    <row r="3315" hidden="1" customHeight="1" spans="1:8">
      <c r="A3315" s="11">
        <f ca="1">ROWS(【河南省文化和旅游厅】:A3315)-1</f>
        <v>304</v>
      </c>
      <c r="B3315" s="11" t="s">
        <v>5297</v>
      </c>
      <c r="C3315" s="11" t="s">
        <v>5297</v>
      </c>
      <c r="D3315" s="11" t="s">
        <v>64</v>
      </c>
      <c r="E3315" s="11" t="s">
        <v>5298</v>
      </c>
      <c r="F3315" s="11" t="s">
        <v>5306</v>
      </c>
      <c r="G3315" s="11" t="s">
        <v>5300</v>
      </c>
      <c r="H3315" s="11" t="s">
        <v>29</v>
      </c>
    </row>
    <row r="3316" hidden="1" customHeight="1" spans="1:8">
      <c r="A3316" s="11">
        <f ca="1">ROWS(【河南省文化和旅游厅】:A3316)-1</f>
        <v>305</v>
      </c>
      <c r="B3316" s="11" t="s">
        <v>5297</v>
      </c>
      <c r="C3316" s="11" t="s">
        <v>5297</v>
      </c>
      <c r="D3316" s="11" t="s">
        <v>64</v>
      </c>
      <c r="E3316" s="11" t="s">
        <v>5298</v>
      </c>
      <c r="F3316" s="11" t="s">
        <v>5307</v>
      </c>
      <c r="G3316" s="11" t="s">
        <v>5300</v>
      </c>
      <c r="H3316" s="11" t="s">
        <v>29</v>
      </c>
    </row>
    <row r="3317" hidden="1" customHeight="1" spans="1:8">
      <c r="A3317" s="11">
        <f ca="1">ROWS(【河南省文化和旅游厅】:A3317)-1</f>
        <v>306</v>
      </c>
      <c r="B3317" s="11" t="s">
        <v>5297</v>
      </c>
      <c r="C3317" s="11" t="s">
        <v>5297</v>
      </c>
      <c r="D3317" s="11" t="s">
        <v>64</v>
      </c>
      <c r="E3317" s="11" t="s">
        <v>5298</v>
      </c>
      <c r="F3317" s="11" t="s">
        <v>5308</v>
      </c>
      <c r="G3317" s="11" t="s">
        <v>5300</v>
      </c>
      <c r="H3317" s="11" t="s">
        <v>29</v>
      </c>
    </row>
    <row r="3318" hidden="1" customHeight="1" spans="1:8">
      <c r="A3318" s="11">
        <f ca="1">ROWS(【河南省文化和旅游厅】:A3318)-1</f>
        <v>307</v>
      </c>
      <c r="B3318" s="11" t="s">
        <v>5297</v>
      </c>
      <c r="C3318" s="11" t="s">
        <v>5297</v>
      </c>
      <c r="D3318" s="11" t="s">
        <v>64</v>
      </c>
      <c r="E3318" s="11" t="s">
        <v>5298</v>
      </c>
      <c r="F3318" s="11" t="s">
        <v>5309</v>
      </c>
      <c r="G3318" s="11" t="s">
        <v>5300</v>
      </c>
      <c r="H3318" s="11" t="s">
        <v>29</v>
      </c>
    </row>
    <row r="3319" hidden="1" customHeight="1" spans="1:8">
      <c r="A3319" s="11">
        <f ca="1">ROWS(【河南省文化和旅游厅】:A3319)-1</f>
        <v>308</v>
      </c>
      <c r="B3319" s="11" t="s">
        <v>5297</v>
      </c>
      <c r="C3319" s="11" t="s">
        <v>5297</v>
      </c>
      <c r="D3319" s="11" t="s">
        <v>64</v>
      </c>
      <c r="E3319" s="11" t="s">
        <v>5298</v>
      </c>
      <c r="F3319" s="11" t="s">
        <v>5310</v>
      </c>
      <c r="G3319" s="11" t="s">
        <v>5300</v>
      </c>
      <c r="H3319" s="11" t="s">
        <v>29</v>
      </c>
    </row>
    <row r="3320" hidden="1" customHeight="1" spans="1:8">
      <c r="A3320" s="11">
        <f ca="1">ROWS(【河南省文化和旅游厅】:A3320)-1</f>
        <v>309</v>
      </c>
      <c r="B3320" s="11" t="s">
        <v>5311</v>
      </c>
      <c r="C3320" s="11" t="s">
        <v>5311</v>
      </c>
      <c r="D3320" s="11" t="s">
        <v>114</v>
      </c>
      <c r="E3320" s="11" t="s">
        <v>5312</v>
      </c>
      <c r="F3320" s="11" t="s">
        <v>5311</v>
      </c>
      <c r="G3320" s="11" t="s">
        <v>67</v>
      </c>
      <c r="H3320" s="11" t="s">
        <v>29</v>
      </c>
    </row>
    <row r="3321" customHeight="1" spans="1:8">
      <c r="A3321" s="11">
        <f ca="1">ROWS(【河南省文化和旅游厅】:A3321)-1</f>
        <v>310</v>
      </c>
      <c r="B3321" s="11" t="s">
        <v>5313</v>
      </c>
      <c r="C3321" s="11" t="s">
        <v>5313</v>
      </c>
      <c r="D3321" s="11" t="s">
        <v>114</v>
      </c>
      <c r="E3321" s="11" t="s">
        <v>5314</v>
      </c>
      <c r="F3321" s="11" t="s">
        <v>5315</v>
      </c>
      <c r="G3321" s="11" t="s">
        <v>78</v>
      </c>
      <c r="H3321" s="11" t="s">
        <v>29</v>
      </c>
    </row>
    <row r="3322" customHeight="1" spans="1:8">
      <c r="A3322" s="11">
        <f ca="1">ROWS(【河南省文化和旅游厅】:A3322)-1</f>
        <v>311</v>
      </c>
      <c r="B3322" s="11" t="s">
        <v>5313</v>
      </c>
      <c r="C3322" s="11" t="s">
        <v>5313</v>
      </c>
      <c r="D3322" s="11" t="s">
        <v>114</v>
      </c>
      <c r="E3322" s="11" t="s">
        <v>5314</v>
      </c>
      <c r="F3322" s="11" t="s">
        <v>5316</v>
      </c>
      <c r="G3322" s="11" t="s">
        <v>78</v>
      </c>
      <c r="H3322" s="11" t="s">
        <v>29</v>
      </c>
    </row>
    <row r="3323" customHeight="1" spans="1:8">
      <c r="A3323" s="11">
        <f ca="1">ROWS(【河南省文化和旅游厅】:A3323)-1</f>
        <v>312</v>
      </c>
      <c r="B3323" s="11" t="s">
        <v>5313</v>
      </c>
      <c r="C3323" s="11" t="s">
        <v>5313</v>
      </c>
      <c r="D3323" s="11" t="s">
        <v>114</v>
      </c>
      <c r="E3323" s="11" t="s">
        <v>5314</v>
      </c>
      <c r="F3323" s="11" t="s">
        <v>5317</v>
      </c>
      <c r="G3323" s="11" t="s">
        <v>78</v>
      </c>
      <c r="H3323" s="11" t="s">
        <v>29</v>
      </c>
    </row>
    <row r="3324" customHeight="1" spans="1:8">
      <c r="A3324" s="11">
        <f ca="1">ROWS(【河南省文化和旅游厅】:A3324)-1</f>
        <v>313</v>
      </c>
      <c r="B3324" s="11" t="s">
        <v>5313</v>
      </c>
      <c r="C3324" s="11" t="s">
        <v>5313</v>
      </c>
      <c r="D3324" s="11" t="s">
        <v>114</v>
      </c>
      <c r="E3324" s="11" t="s">
        <v>5314</v>
      </c>
      <c r="F3324" s="11" t="s">
        <v>5318</v>
      </c>
      <c r="G3324" s="11" t="s">
        <v>78</v>
      </c>
      <c r="H3324" s="11" t="s">
        <v>29</v>
      </c>
    </row>
    <row r="3325" customHeight="1" spans="1:8">
      <c r="A3325" s="11">
        <f ca="1">ROWS(【河南省文化和旅游厅】:A3325)-1</f>
        <v>314</v>
      </c>
      <c r="B3325" s="11" t="s">
        <v>5319</v>
      </c>
      <c r="C3325" s="11" t="s">
        <v>5319</v>
      </c>
      <c r="D3325" s="11" t="s">
        <v>114</v>
      </c>
      <c r="E3325" s="11" t="s">
        <v>5320</v>
      </c>
      <c r="F3325" s="11" t="s">
        <v>5321</v>
      </c>
      <c r="G3325" s="11" t="s">
        <v>78</v>
      </c>
      <c r="H3325" s="11" t="s">
        <v>29</v>
      </c>
    </row>
    <row r="3326" customHeight="1" spans="1:8">
      <c r="A3326" s="11">
        <f ca="1">ROWS(【河南省文化和旅游厅】:A3326)-1</f>
        <v>315</v>
      </c>
      <c r="B3326" s="11" t="s">
        <v>5319</v>
      </c>
      <c r="C3326" s="11" t="s">
        <v>5319</v>
      </c>
      <c r="D3326" s="11" t="s">
        <v>114</v>
      </c>
      <c r="E3326" s="11" t="s">
        <v>5322</v>
      </c>
      <c r="F3326" s="11" t="s">
        <v>5323</v>
      </c>
      <c r="G3326" s="11" t="s">
        <v>78</v>
      </c>
      <c r="H3326" s="11" t="s">
        <v>29</v>
      </c>
    </row>
    <row r="3327" customHeight="1" spans="1:8">
      <c r="A3327" s="11">
        <f ca="1">ROWS(【河南省文化和旅游厅】:A3327)-1</f>
        <v>316</v>
      </c>
      <c r="B3327" s="11" t="s">
        <v>5319</v>
      </c>
      <c r="C3327" s="11" t="s">
        <v>5319</v>
      </c>
      <c r="D3327" s="11" t="s">
        <v>114</v>
      </c>
      <c r="E3327" s="11" t="s">
        <v>5324</v>
      </c>
      <c r="F3327" s="11" t="s">
        <v>5325</v>
      </c>
      <c r="G3327" s="11" t="s">
        <v>78</v>
      </c>
      <c r="H3327" s="11" t="s">
        <v>29</v>
      </c>
    </row>
    <row r="3328" customHeight="1" spans="1:8">
      <c r="A3328" s="11">
        <f ca="1">ROWS(【河南省文化和旅游厅】:A3328)-1</f>
        <v>317</v>
      </c>
      <c r="B3328" s="11" t="s">
        <v>5319</v>
      </c>
      <c r="C3328" s="11" t="s">
        <v>5319</v>
      </c>
      <c r="D3328" s="11" t="s">
        <v>114</v>
      </c>
      <c r="E3328" s="11" t="s">
        <v>5324</v>
      </c>
      <c r="F3328" s="11" t="s">
        <v>5326</v>
      </c>
      <c r="G3328" s="11" t="s">
        <v>78</v>
      </c>
      <c r="H3328" s="11" t="s">
        <v>29</v>
      </c>
    </row>
    <row r="3329" customHeight="1" spans="1:8">
      <c r="A3329" s="11">
        <f ca="1">ROWS(【河南省文化和旅游厅】:A3329)-1</f>
        <v>318</v>
      </c>
      <c r="B3329" s="11" t="s">
        <v>5327</v>
      </c>
      <c r="C3329" s="11" t="s">
        <v>5327</v>
      </c>
      <c r="D3329" s="11" t="s">
        <v>114</v>
      </c>
      <c r="E3329" s="11" t="s">
        <v>5328</v>
      </c>
      <c r="F3329" s="11" t="s">
        <v>5329</v>
      </c>
      <c r="G3329" s="11" t="s">
        <v>78</v>
      </c>
      <c r="H3329" s="11" t="s">
        <v>29</v>
      </c>
    </row>
    <row r="3330" customHeight="1" spans="1:8">
      <c r="A3330" s="11">
        <f ca="1">ROWS(【河南省文化和旅游厅】:A3330)-1</f>
        <v>319</v>
      </c>
      <c r="B3330" s="11" t="s">
        <v>5327</v>
      </c>
      <c r="C3330" s="11" t="s">
        <v>5327</v>
      </c>
      <c r="D3330" s="11" t="s">
        <v>114</v>
      </c>
      <c r="E3330" s="11" t="s">
        <v>5328</v>
      </c>
      <c r="F3330" s="11" t="s">
        <v>5330</v>
      </c>
      <c r="G3330" s="11" t="s">
        <v>78</v>
      </c>
      <c r="H3330" s="11" t="s">
        <v>29</v>
      </c>
    </row>
    <row r="3331" customHeight="1" spans="1:8">
      <c r="A3331" s="11">
        <f ca="1">ROWS(【河南省文化和旅游厅】:A3331)-1</f>
        <v>320</v>
      </c>
      <c r="B3331" s="11" t="s">
        <v>5327</v>
      </c>
      <c r="C3331" s="11" t="s">
        <v>5327</v>
      </c>
      <c r="D3331" s="11" t="s">
        <v>114</v>
      </c>
      <c r="E3331" s="11" t="s">
        <v>5328</v>
      </c>
      <c r="F3331" s="11" t="s">
        <v>5331</v>
      </c>
      <c r="G3331" s="11" t="s">
        <v>78</v>
      </c>
      <c r="H3331" s="11" t="s">
        <v>29</v>
      </c>
    </row>
    <row r="3332" customHeight="1" spans="1:8">
      <c r="A3332" s="11">
        <f ca="1">ROWS(【河南省文化和旅游厅】:A3332)-1</f>
        <v>321</v>
      </c>
      <c r="B3332" s="11" t="s">
        <v>5327</v>
      </c>
      <c r="C3332" s="11" t="s">
        <v>5327</v>
      </c>
      <c r="D3332" s="11" t="s">
        <v>114</v>
      </c>
      <c r="E3332" s="11" t="s">
        <v>5328</v>
      </c>
      <c r="F3332" s="11" t="s">
        <v>5332</v>
      </c>
      <c r="G3332" s="11" t="s">
        <v>78</v>
      </c>
      <c r="H3332" s="11" t="s">
        <v>29</v>
      </c>
    </row>
    <row r="3333" customHeight="1" spans="1:8">
      <c r="A3333" s="11">
        <f ca="1">ROWS(【河南省文化和旅游厅】:A3333)-1</f>
        <v>322</v>
      </c>
      <c r="B3333" s="11" t="s">
        <v>5333</v>
      </c>
      <c r="C3333" s="11" t="s">
        <v>5333</v>
      </c>
      <c r="D3333" s="11" t="s">
        <v>114</v>
      </c>
      <c r="E3333" s="11" t="s">
        <v>5328</v>
      </c>
      <c r="F3333" s="11" t="s">
        <v>5334</v>
      </c>
      <c r="G3333" s="11" t="s">
        <v>78</v>
      </c>
      <c r="H3333" s="11" t="s">
        <v>29</v>
      </c>
    </row>
    <row r="3334" customHeight="1" spans="1:8">
      <c r="A3334" s="11">
        <f ca="1">ROWS(【河南省文化和旅游厅】:A3334)-1</f>
        <v>323</v>
      </c>
      <c r="B3334" s="11" t="s">
        <v>5333</v>
      </c>
      <c r="C3334" s="11" t="s">
        <v>5333</v>
      </c>
      <c r="D3334" s="11" t="s">
        <v>114</v>
      </c>
      <c r="E3334" s="11" t="s">
        <v>5328</v>
      </c>
      <c r="F3334" s="11" t="s">
        <v>5335</v>
      </c>
      <c r="G3334" s="11" t="s">
        <v>78</v>
      </c>
      <c r="H3334" s="11" t="s">
        <v>29</v>
      </c>
    </row>
    <row r="3335" customHeight="1" spans="1:8">
      <c r="A3335" s="11">
        <f ca="1">ROWS(【河南省文化和旅游厅】:A3335)-1</f>
        <v>324</v>
      </c>
      <c r="B3335" s="11" t="s">
        <v>5333</v>
      </c>
      <c r="C3335" s="11" t="s">
        <v>5333</v>
      </c>
      <c r="D3335" s="11" t="s">
        <v>114</v>
      </c>
      <c r="E3335" s="11" t="s">
        <v>5328</v>
      </c>
      <c r="F3335" s="11" t="s">
        <v>5336</v>
      </c>
      <c r="G3335" s="11" t="s">
        <v>78</v>
      </c>
      <c r="H3335" s="11" t="s">
        <v>29</v>
      </c>
    </row>
    <row r="3336" customHeight="1" spans="1:8">
      <c r="A3336" s="11">
        <f ca="1">ROWS(【河南省文化和旅游厅】:A3336)-1</f>
        <v>325</v>
      </c>
      <c r="B3336" s="11" t="s">
        <v>5333</v>
      </c>
      <c r="C3336" s="11" t="s">
        <v>5333</v>
      </c>
      <c r="D3336" s="11" t="s">
        <v>114</v>
      </c>
      <c r="E3336" s="11" t="s">
        <v>5328</v>
      </c>
      <c r="F3336" s="11" t="s">
        <v>5337</v>
      </c>
      <c r="G3336" s="11" t="s">
        <v>78</v>
      </c>
      <c r="H3336" s="11" t="s">
        <v>29</v>
      </c>
    </row>
    <row r="3337" customHeight="1" spans="1:8">
      <c r="A3337" s="11">
        <f ca="1">ROWS(【河南省文化和旅游厅】:A3337)-1</f>
        <v>326</v>
      </c>
      <c r="B3337" s="11" t="s">
        <v>5338</v>
      </c>
      <c r="C3337" s="11" t="s">
        <v>5338</v>
      </c>
      <c r="D3337" s="11" t="s">
        <v>611</v>
      </c>
      <c r="E3337" s="11" t="s">
        <v>5339</v>
      </c>
      <c r="F3337" s="11" t="s">
        <v>5338</v>
      </c>
      <c r="G3337" s="11" t="s">
        <v>126</v>
      </c>
      <c r="H3337" s="11" t="s">
        <v>29</v>
      </c>
    </row>
    <row r="3338" hidden="1" customHeight="1" spans="1:8">
      <c r="A3338" s="11">
        <f ca="1">ROWS(【河南省文化和旅游厅】:A3338)-1</f>
        <v>327</v>
      </c>
      <c r="B3338" s="11" t="s">
        <v>5340</v>
      </c>
      <c r="C3338" s="11" t="s">
        <v>5340</v>
      </c>
      <c r="D3338" s="11" t="s">
        <v>87</v>
      </c>
      <c r="E3338" s="11" t="s">
        <v>5341</v>
      </c>
      <c r="F3338" s="11" t="s">
        <v>5342</v>
      </c>
      <c r="G3338" s="11" t="s">
        <v>67</v>
      </c>
      <c r="H3338" s="11" t="s">
        <v>29</v>
      </c>
    </row>
    <row r="3339" hidden="1" customHeight="1" spans="1:8">
      <c r="A3339" s="11">
        <f ca="1">ROWS(【河南省文化和旅游厅】:A3339)-1</f>
        <v>328</v>
      </c>
      <c r="B3339" s="11" t="s">
        <v>5340</v>
      </c>
      <c r="C3339" s="11" t="s">
        <v>5340</v>
      </c>
      <c r="D3339" s="11" t="s">
        <v>87</v>
      </c>
      <c r="E3339" s="11" t="s">
        <v>5343</v>
      </c>
      <c r="F3339" s="11" t="s">
        <v>5344</v>
      </c>
      <c r="G3339" s="11" t="s">
        <v>67</v>
      </c>
      <c r="H3339" s="11" t="s">
        <v>29</v>
      </c>
    </row>
    <row r="3340" hidden="1" customHeight="1" spans="1:8">
      <c r="A3340" s="11">
        <f ca="1">ROWS(【河南省文化和旅游厅】:A3340)-1</f>
        <v>329</v>
      </c>
      <c r="B3340" s="11" t="s">
        <v>5345</v>
      </c>
      <c r="C3340" s="11" t="s">
        <v>5345</v>
      </c>
      <c r="D3340" s="11" t="s">
        <v>87</v>
      </c>
      <c r="E3340" s="11" t="s">
        <v>5346</v>
      </c>
      <c r="F3340" s="11" t="s">
        <v>5347</v>
      </c>
      <c r="G3340" s="11" t="s">
        <v>67</v>
      </c>
      <c r="H3340" s="11" t="s">
        <v>29</v>
      </c>
    </row>
    <row r="3341" customHeight="1" spans="1:8">
      <c r="A3341" s="11">
        <f ca="1">ROWS(【河南省文化和旅游厅】:A3341)-1</f>
        <v>330</v>
      </c>
      <c r="B3341" s="11" t="s">
        <v>5345</v>
      </c>
      <c r="C3341" s="11" t="s">
        <v>5345</v>
      </c>
      <c r="D3341" s="11" t="s">
        <v>87</v>
      </c>
      <c r="E3341" s="11" t="s">
        <v>5346</v>
      </c>
      <c r="F3341" s="11" t="s">
        <v>5348</v>
      </c>
      <c r="G3341" s="11" t="s">
        <v>78</v>
      </c>
      <c r="H3341" s="11" t="s">
        <v>29</v>
      </c>
    </row>
    <row r="3342" customHeight="1" spans="1:8">
      <c r="A3342" s="11">
        <f ca="1">ROWS(【河南省文化和旅游厅】:A3342)-1</f>
        <v>331</v>
      </c>
      <c r="B3342" s="11" t="s">
        <v>5345</v>
      </c>
      <c r="C3342" s="11" t="s">
        <v>5345</v>
      </c>
      <c r="D3342" s="11" t="s">
        <v>87</v>
      </c>
      <c r="E3342" s="11" t="s">
        <v>5346</v>
      </c>
      <c r="F3342" s="11" t="s">
        <v>5349</v>
      </c>
      <c r="G3342" s="11" t="s">
        <v>78</v>
      </c>
      <c r="H3342" s="11" t="s">
        <v>29</v>
      </c>
    </row>
    <row r="3343" hidden="1" customHeight="1" spans="1:8">
      <c r="A3343" s="11">
        <f ca="1">ROWS(【河南省文化和旅游厅】:A3343)-1</f>
        <v>332</v>
      </c>
      <c r="B3343" s="11" t="s">
        <v>5350</v>
      </c>
      <c r="C3343" s="11" t="s">
        <v>5350</v>
      </c>
      <c r="D3343" s="11" t="s">
        <v>87</v>
      </c>
      <c r="E3343" s="11" t="s">
        <v>5351</v>
      </c>
      <c r="F3343" s="11" t="s">
        <v>5350</v>
      </c>
      <c r="G3343" s="11" t="s">
        <v>67</v>
      </c>
      <c r="H3343" s="11" t="s">
        <v>29</v>
      </c>
    </row>
    <row r="3344" hidden="1" customHeight="1" spans="1:8">
      <c r="A3344" s="11">
        <f ca="1">ROWS(【河南省文化和旅游厅】:A3344)-1</f>
        <v>333</v>
      </c>
      <c r="B3344" s="11" t="s">
        <v>5352</v>
      </c>
      <c r="C3344" s="11" t="s">
        <v>5352</v>
      </c>
      <c r="D3344" s="11" t="s">
        <v>64</v>
      </c>
      <c r="E3344" s="11" t="s">
        <v>5353</v>
      </c>
      <c r="F3344" s="11" t="s">
        <v>5354</v>
      </c>
      <c r="G3344" s="11" t="s">
        <v>67</v>
      </c>
      <c r="H3344" s="11" t="s">
        <v>29</v>
      </c>
    </row>
    <row r="3345" hidden="1" customHeight="1" spans="1:8">
      <c r="A3345" s="11">
        <f ca="1">ROWS(【河南省文化和旅游厅】:A3345)-1</f>
        <v>334</v>
      </c>
      <c r="B3345" s="11" t="s">
        <v>5352</v>
      </c>
      <c r="C3345" s="11" t="s">
        <v>5352</v>
      </c>
      <c r="D3345" s="11" t="s">
        <v>64</v>
      </c>
      <c r="E3345" s="11" t="s">
        <v>5353</v>
      </c>
      <c r="F3345" s="11" t="s">
        <v>5355</v>
      </c>
      <c r="G3345" s="11" t="s">
        <v>67</v>
      </c>
      <c r="H3345" s="11" t="s">
        <v>29</v>
      </c>
    </row>
    <row r="3346" hidden="1" customHeight="1" spans="1:8">
      <c r="A3346" s="11">
        <f ca="1">ROWS(【河南省文化和旅游厅】:A3346)-1</f>
        <v>335</v>
      </c>
      <c r="B3346" s="11" t="s">
        <v>5356</v>
      </c>
      <c r="C3346" s="11" t="s">
        <v>5356</v>
      </c>
      <c r="D3346" s="11" t="s">
        <v>87</v>
      </c>
      <c r="E3346" s="11" t="s">
        <v>5357</v>
      </c>
      <c r="F3346" s="11" t="s">
        <v>5358</v>
      </c>
      <c r="G3346" s="11" t="s">
        <v>67</v>
      </c>
      <c r="H3346" s="11" t="s">
        <v>29</v>
      </c>
    </row>
    <row r="3347" hidden="1" customHeight="1" spans="1:8">
      <c r="A3347" s="11">
        <f ca="1">ROWS(【河南省文化和旅游厅】:A3347)-1</f>
        <v>336</v>
      </c>
      <c r="B3347" s="11" t="s">
        <v>5359</v>
      </c>
      <c r="C3347" s="11" t="s">
        <v>5359</v>
      </c>
      <c r="D3347" s="11" t="s">
        <v>87</v>
      </c>
      <c r="E3347" s="11" t="s">
        <v>5357</v>
      </c>
      <c r="F3347" s="11" t="s">
        <v>5360</v>
      </c>
      <c r="G3347" s="11" t="s">
        <v>67</v>
      </c>
      <c r="H3347" s="11" t="s">
        <v>29</v>
      </c>
    </row>
    <row r="3348" customHeight="1" spans="1:8">
      <c r="A3348" s="11">
        <f ca="1">ROWS(【河南省文化和旅游厅】:A3348)-1</f>
        <v>337</v>
      </c>
      <c r="B3348" s="11" t="s">
        <v>5359</v>
      </c>
      <c r="C3348" s="11" t="s">
        <v>5359</v>
      </c>
      <c r="D3348" s="11" t="s">
        <v>87</v>
      </c>
      <c r="E3348" s="11" t="s">
        <v>5361</v>
      </c>
      <c r="F3348" s="11" t="s">
        <v>5362</v>
      </c>
      <c r="G3348" s="11" t="s">
        <v>78</v>
      </c>
      <c r="H3348" s="11" t="s">
        <v>29</v>
      </c>
    </row>
    <row r="3349" customHeight="1" spans="1:8">
      <c r="A3349" s="11">
        <f ca="1">ROWS(【河南省文化和旅游厅】:A3349)-1</f>
        <v>338</v>
      </c>
      <c r="B3349" s="11" t="s">
        <v>5359</v>
      </c>
      <c r="C3349" s="11" t="s">
        <v>5359</v>
      </c>
      <c r="D3349" s="11" t="s">
        <v>87</v>
      </c>
      <c r="E3349" s="11" t="s">
        <v>5361</v>
      </c>
      <c r="F3349" s="11" t="s">
        <v>5363</v>
      </c>
      <c r="G3349" s="11" t="s">
        <v>78</v>
      </c>
      <c r="H3349" s="11" t="s">
        <v>29</v>
      </c>
    </row>
    <row r="3350" hidden="1" customHeight="1" spans="1:8">
      <c r="A3350" s="11">
        <f ca="1">ROWS(【河南省文化和旅游厅】:A3350)-1</f>
        <v>339</v>
      </c>
      <c r="B3350" s="11" t="s">
        <v>5364</v>
      </c>
      <c r="C3350" s="11" t="s">
        <v>5364</v>
      </c>
      <c r="D3350" s="11" t="s">
        <v>87</v>
      </c>
      <c r="E3350" s="11" t="s">
        <v>5357</v>
      </c>
      <c r="F3350" s="11" t="s">
        <v>5365</v>
      </c>
      <c r="G3350" s="11" t="s">
        <v>67</v>
      </c>
      <c r="H3350" s="11" t="s">
        <v>29</v>
      </c>
    </row>
    <row r="3351" customHeight="1" spans="1:8">
      <c r="A3351" s="11">
        <f ca="1">ROWS(【河南省文化和旅游厅】:A3351)-1</f>
        <v>340</v>
      </c>
      <c r="B3351" s="11" t="s">
        <v>5364</v>
      </c>
      <c r="C3351" s="11" t="s">
        <v>5364</v>
      </c>
      <c r="D3351" s="11" t="s">
        <v>87</v>
      </c>
      <c r="E3351" s="11" t="s">
        <v>5361</v>
      </c>
      <c r="F3351" s="11" t="s">
        <v>5366</v>
      </c>
      <c r="G3351" s="11" t="s">
        <v>78</v>
      </c>
      <c r="H3351" s="11" t="s">
        <v>29</v>
      </c>
    </row>
    <row r="3352" customHeight="1" spans="1:8">
      <c r="A3352" s="11">
        <f ca="1">ROWS(【河南省文化和旅游厅】:A3352)-1</f>
        <v>341</v>
      </c>
      <c r="B3352" s="11" t="s">
        <v>5364</v>
      </c>
      <c r="C3352" s="11" t="s">
        <v>5364</v>
      </c>
      <c r="D3352" s="11" t="s">
        <v>87</v>
      </c>
      <c r="E3352" s="11" t="s">
        <v>5361</v>
      </c>
      <c r="F3352" s="11" t="s">
        <v>5367</v>
      </c>
      <c r="G3352" s="11" t="s">
        <v>78</v>
      </c>
      <c r="H3352" s="11" t="s">
        <v>29</v>
      </c>
    </row>
    <row r="3353" customHeight="1" spans="1:8">
      <c r="A3353" s="11">
        <f ca="1">ROWS(【河南省文化和旅游厅】:A3353)-1</f>
        <v>342</v>
      </c>
      <c r="B3353" s="11" t="s">
        <v>5368</v>
      </c>
      <c r="C3353" s="11" t="s">
        <v>5368</v>
      </c>
      <c r="D3353" s="11" t="s">
        <v>611</v>
      </c>
      <c r="E3353" s="11" t="s">
        <v>5369</v>
      </c>
      <c r="F3353" s="11" t="s">
        <v>5370</v>
      </c>
      <c r="G3353" s="11" t="s">
        <v>89</v>
      </c>
      <c r="H3353" s="11" t="s">
        <v>29</v>
      </c>
    </row>
    <row r="3354" customHeight="1" spans="1:8">
      <c r="A3354" s="11">
        <f ca="1">ROWS(【河南省文化和旅游厅】:A3354)-1</f>
        <v>343</v>
      </c>
      <c r="B3354" s="11" t="s">
        <v>5371</v>
      </c>
      <c r="C3354" s="11" t="s">
        <v>5371</v>
      </c>
      <c r="D3354" s="11" t="s">
        <v>114</v>
      </c>
      <c r="E3354" s="11" t="s">
        <v>5372</v>
      </c>
      <c r="F3354" s="11" t="s">
        <v>5371</v>
      </c>
      <c r="G3354" s="11" t="s">
        <v>89</v>
      </c>
      <c r="H3354" s="11" t="s">
        <v>29</v>
      </c>
    </row>
    <row r="3355" hidden="1" customHeight="1" spans="1:8">
      <c r="A3355" s="11">
        <f ca="1">ROWS(【河南省文化和旅游厅】:A3355)-1</f>
        <v>344</v>
      </c>
      <c r="B3355" s="11" t="s">
        <v>5373</v>
      </c>
      <c r="C3355" s="11" t="s">
        <v>5373</v>
      </c>
      <c r="D3355" s="11" t="s">
        <v>64</v>
      </c>
      <c r="E3355" s="11" t="s">
        <v>5374</v>
      </c>
      <c r="F3355" s="11" t="s">
        <v>5375</v>
      </c>
      <c r="G3355" s="11" t="s">
        <v>67</v>
      </c>
      <c r="H3355" s="11" t="s">
        <v>29</v>
      </c>
    </row>
    <row r="3356" hidden="1" customHeight="1" spans="1:8">
      <c r="A3356" s="11">
        <f ca="1">ROWS(【河南省文化和旅游厅】:A3356)-1</f>
        <v>345</v>
      </c>
      <c r="B3356" s="11" t="s">
        <v>5373</v>
      </c>
      <c r="C3356" s="11" t="s">
        <v>5373</v>
      </c>
      <c r="D3356" s="11" t="s">
        <v>64</v>
      </c>
      <c r="E3356" s="11" t="s">
        <v>5374</v>
      </c>
      <c r="F3356" s="11" t="s">
        <v>5376</v>
      </c>
      <c r="G3356" s="11" t="s">
        <v>67</v>
      </c>
      <c r="H3356" s="11" t="s">
        <v>29</v>
      </c>
    </row>
    <row r="3357" hidden="1" customHeight="1" spans="1:8">
      <c r="A3357" s="11">
        <f ca="1">ROWS(【河南省文化和旅游厅】:A3357)-1</f>
        <v>346</v>
      </c>
      <c r="B3357" s="11" t="s">
        <v>5373</v>
      </c>
      <c r="C3357" s="11" t="s">
        <v>5373</v>
      </c>
      <c r="D3357" s="11" t="s">
        <v>64</v>
      </c>
      <c r="E3357" s="11" t="s">
        <v>5374</v>
      </c>
      <c r="F3357" s="11" t="s">
        <v>5377</v>
      </c>
      <c r="G3357" s="11" t="s">
        <v>67</v>
      </c>
      <c r="H3357" s="11" t="s">
        <v>29</v>
      </c>
    </row>
    <row r="3358" customHeight="1" spans="1:8">
      <c r="A3358" s="11">
        <f ca="1">ROWS(【河南省文化和旅游厅】:A3358)-1</f>
        <v>347</v>
      </c>
      <c r="B3358" s="11" t="s">
        <v>5378</v>
      </c>
      <c r="C3358" s="11" t="s">
        <v>5378</v>
      </c>
      <c r="D3358" s="11" t="s">
        <v>611</v>
      </c>
      <c r="E3358" s="11" t="s">
        <v>5379</v>
      </c>
      <c r="F3358" s="11" t="s">
        <v>5378</v>
      </c>
      <c r="G3358" s="11" t="s">
        <v>89</v>
      </c>
      <c r="H3358" s="11" t="s">
        <v>29</v>
      </c>
    </row>
    <row r="3359" customHeight="1" spans="1:8">
      <c r="A3359" s="11">
        <f ca="1">ROWS(【河南省文化和旅游厅】:A3359)-1</f>
        <v>348</v>
      </c>
      <c r="B3359" s="11" t="s">
        <v>5380</v>
      </c>
      <c r="C3359" s="11" t="s">
        <v>5380</v>
      </c>
      <c r="D3359" s="11" t="s">
        <v>611</v>
      </c>
      <c r="E3359" s="11" t="s">
        <v>5381</v>
      </c>
      <c r="F3359" s="11" t="s">
        <v>5380</v>
      </c>
      <c r="G3359" s="11" t="s">
        <v>89</v>
      </c>
      <c r="H3359" s="11" t="s">
        <v>29</v>
      </c>
    </row>
    <row r="3360" hidden="1" customHeight="1" spans="1:8">
      <c r="A3360" s="11">
        <f ca="1">ROWS(【河南省文化和旅游厅】:A3360)-1</f>
        <v>349</v>
      </c>
      <c r="B3360" s="11" t="s">
        <v>5382</v>
      </c>
      <c r="C3360" s="11" t="s">
        <v>5382</v>
      </c>
      <c r="D3360" s="11" t="s">
        <v>611</v>
      </c>
      <c r="E3360" s="11" t="s">
        <v>5383</v>
      </c>
      <c r="F3360" s="11" t="s">
        <v>5382</v>
      </c>
      <c r="G3360" s="11" t="s">
        <v>67</v>
      </c>
      <c r="H3360" s="11" t="s">
        <v>29</v>
      </c>
    </row>
    <row r="3361" hidden="1" customHeight="1" spans="1:8">
      <c r="A3361" s="11">
        <f ca="1">ROWS(【河南省文化和旅游厅】:A3361)-1</f>
        <v>350</v>
      </c>
      <c r="B3361" s="11" t="s">
        <v>5384</v>
      </c>
      <c r="C3361" s="11" t="s">
        <v>5384</v>
      </c>
      <c r="D3361" s="11" t="s">
        <v>87</v>
      </c>
      <c r="E3361" s="11" t="s">
        <v>5385</v>
      </c>
      <c r="F3361" s="11" t="s">
        <v>5384</v>
      </c>
      <c r="G3361" s="11" t="s">
        <v>67</v>
      </c>
      <c r="H3361" s="11" t="s">
        <v>29</v>
      </c>
    </row>
    <row r="3362" hidden="1" customHeight="1" spans="1:8">
      <c r="A3362" s="11">
        <f ca="1">ROWS(【河南省文化和旅游厅】:A3362)-1</f>
        <v>351</v>
      </c>
      <c r="B3362" s="11" t="s">
        <v>5386</v>
      </c>
      <c r="C3362" s="11" t="s">
        <v>5386</v>
      </c>
      <c r="D3362" s="11" t="s">
        <v>64</v>
      </c>
      <c r="E3362" s="11" t="s">
        <v>5387</v>
      </c>
      <c r="F3362" s="11" t="s">
        <v>5386</v>
      </c>
      <c r="G3362" s="11" t="s">
        <v>67</v>
      </c>
      <c r="H3362" s="11" t="s">
        <v>29</v>
      </c>
    </row>
    <row r="3363" hidden="1" customHeight="1" spans="1:8">
      <c r="A3363" s="11">
        <f ca="1">ROWS(【河南省文化和旅游厅】:A3363)-1</f>
        <v>352</v>
      </c>
      <c r="B3363" s="11" t="s">
        <v>5386</v>
      </c>
      <c r="C3363" s="11" t="s">
        <v>5386</v>
      </c>
      <c r="D3363" s="11" t="s">
        <v>64</v>
      </c>
      <c r="E3363" s="11" t="s">
        <v>5388</v>
      </c>
      <c r="F3363" s="11" t="s">
        <v>5389</v>
      </c>
      <c r="G3363" s="11" t="s">
        <v>67</v>
      </c>
      <c r="H3363" s="11" t="s">
        <v>29</v>
      </c>
    </row>
    <row r="3364" hidden="1" customHeight="1" spans="1:8">
      <c r="A3364" s="11">
        <f ca="1">ROWS(【河南省文化和旅游厅】:A3364)-1</f>
        <v>353</v>
      </c>
      <c r="B3364" s="11" t="s">
        <v>5386</v>
      </c>
      <c r="C3364" s="11" t="s">
        <v>5386</v>
      </c>
      <c r="D3364" s="11" t="s">
        <v>64</v>
      </c>
      <c r="E3364" s="11" t="s">
        <v>5388</v>
      </c>
      <c r="F3364" s="11" t="s">
        <v>5390</v>
      </c>
      <c r="G3364" s="11" t="s">
        <v>67</v>
      </c>
      <c r="H3364" s="11" t="s">
        <v>29</v>
      </c>
    </row>
    <row r="3365" hidden="1" customHeight="1" spans="1:8">
      <c r="A3365" s="11">
        <f ca="1">ROWS(【河南省文化和旅游厅】:A3365)-1</f>
        <v>354</v>
      </c>
      <c r="B3365" s="11" t="s">
        <v>5386</v>
      </c>
      <c r="C3365" s="11" t="s">
        <v>5386</v>
      </c>
      <c r="D3365" s="11" t="s">
        <v>64</v>
      </c>
      <c r="E3365" s="11" t="s">
        <v>5388</v>
      </c>
      <c r="F3365" s="11" t="s">
        <v>5391</v>
      </c>
      <c r="G3365" s="11" t="s">
        <v>67</v>
      </c>
      <c r="H3365" s="11" t="s">
        <v>29</v>
      </c>
    </row>
    <row r="3366" hidden="1" customHeight="1" spans="1:8">
      <c r="A3366" s="11">
        <f ca="1">ROWS(【河南省文化和旅游厅】:A3366)-1</f>
        <v>355</v>
      </c>
      <c r="B3366" s="11" t="s">
        <v>5386</v>
      </c>
      <c r="C3366" s="11" t="s">
        <v>5386</v>
      </c>
      <c r="D3366" s="11" t="s">
        <v>64</v>
      </c>
      <c r="E3366" s="11" t="s">
        <v>5388</v>
      </c>
      <c r="F3366" s="11" t="s">
        <v>5392</v>
      </c>
      <c r="G3366" s="11" t="s">
        <v>67</v>
      </c>
      <c r="H3366" s="11" t="s">
        <v>29</v>
      </c>
    </row>
    <row r="3367" hidden="1" customHeight="1" spans="1:8">
      <c r="A3367" s="11">
        <f ca="1">ROWS(【河南省文化和旅游厅】:A3367)-1</f>
        <v>356</v>
      </c>
      <c r="B3367" s="11" t="s">
        <v>5386</v>
      </c>
      <c r="C3367" s="11" t="s">
        <v>5386</v>
      </c>
      <c r="D3367" s="11" t="s">
        <v>64</v>
      </c>
      <c r="E3367" s="11" t="s">
        <v>5388</v>
      </c>
      <c r="F3367" s="11" t="s">
        <v>5393</v>
      </c>
      <c r="G3367" s="11" t="s">
        <v>67</v>
      </c>
      <c r="H3367" s="11" t="s">
        <v>29</v>
      </c>
    </row>
    <row r="3368" hidden="1" customHeight="1" spans="1:8">
      <c r="A3368" s="11">
        <f ca="1">ROWS(【河南省文化和旅游厅】:A3368)-1</f>
        <v>357</v>
      </c>
      <c r="B3368" s="11" t="s">
        <v>5386</v>
      </c>
      <c r="C3368" s="11" t="s">
        <v>5386</v>
      </c>
      <c r="D3368" s="11" t="s">
        <v>64</v>
      </c>
      <c r="E3368" s="11" t="s">
        <v>5387</v>
      </c>
      <c r="F3368" s="11" t="s">
        <v>5394</v>
      </c>
      <c r="G3368" s="11" t="s">
        <v>67</v>
      </c>
      <c r="H3368" s="11" t="s">
        <v>29</v>
      </c>
    </row>
    <row r="3369" hidden="1" customHeight="1" spans="1:8">
      <c r="A3369" s="11">
        <f ca="1">ROWS(【河南省文化和旅游厅】:A3369)-1</f>
        <v>358</v>
      </c>
      <c r="B3369" s="11" t="s">
        <v>5386</v>
      </c>
      <c r="C3369" s="11" t="s">
        <v>5386</v>
      </c>
      <c r="D3369" s="11" t="s">
        <v>64</v>
      </c>
      <c r="E3369" s="11" t="s">
        <v>5387</v>
      </c>
      <c r="F3369" s="11" t="s">
        <v>5395</v>
      </c>
      <c r="G3369" s="11" t="s">
        <v>67</v>
      </c>
      <c r="H3369" s="11" t="s">
        <v>29</v>
      </c>
    </row>
    <row r="3370" hidden="1" customHeight="1" spans="1:8">
      <c r="A3370" s="11">
        <f ca="1">ROWS(【河南省文化和旅游厅】:A3370)-1</f>
        <v>359</v>
      </c>
      <c r="B3370" s="11" t="s">
        <v>5386</v>
      </c>
      <c r="C3370" s="11" t="s">
        <v>5386</v>
      </c>
      <c r="D3370" s="11" t="s">
        <v>64</v>
      </c>
      <c r="E3370" s="11" t="s">
        <v>5387</v>
      </c>
      <c r="F3370" s="11" t="s">
        <v>5396</v>
      </c>
      <c r="G3370" s="11" t="s">
        <v>67</v>
      </c>
      <c r="H3370" s="11" t="s">
        <v>29</v>
      </c>
    </row>
    <row r="3371" hidden="1" customHeight="1" spans="1:8">
      <c r="A3371" s="11">
        <f ca="1">ROWS(【河南省文化和旅游厅】:A3371)-1</f>
        <v>360</v>
      </c>
      <c r="B3371" s="11" t="s">
        <v>5386</v>
      </c>
      <c r="C3371" s="11" t="s">
        <v>5386</v>
      </c>
      <c r="D3371" s="11" t="s">
        <v>64</v>
      </c>
      <c r="E3371" s="11" t="s">
        <v>5387</v>
      </c>
      <c r="F3371" s="11" t="s">
        <v>5397</v>
      </c>
      <c r="G3371" s="11" t="s">
        <v>67</v>
      </c>
      <c r="H3371" s="11" t="s">
        <v>29</v>
      </c>
    </row>
    <row r="3372" customHeight="1" spans="1:8">
      <c r="A3372" s="11">
        <f ca="1">ROWS(【河南省文化和旅游厅】:A3372)-1</f>
        <v>361</v>
      </c>
      <c r="B3372" s="11" t="s">
        <v>5398</v>
      </c>
      <c r="C3372" s="11" t="s">
        <v>5398</v>
      </c>
      <c r="D3372" s="11" t="s">
        <v>87</v>
      </c>
      <c r="E3372" s="11" t="s">
        <v>5399</v>
      </c>
      <c r="F3372" s="11" t="s">
        <v>5400</v>
      </c>
      <c r="G3372" s="11" t="s">
        <v>78</v>
      </c>
      <c r="H3372" s="11" t="s">
        <v>29</v>
      </c>
    </row>
    <row r="3373" customHeight="1" spans="1:8">
      <c r="A3373" s="11">
        <f ca="1">ROWS(【河南省文化和旅游厅】:A3373)-1</f>
        <v>362</v>
      </c>
      <c r="B3373" s="11" t="s">
        <v>5398</v>
      </c>
      <c r="C3373" s="11" t="s">
        <v>5398</v>
      </c>
      <c r="D3373" s="11" t="s">
        <v>87</v>
      </c>
      <c r="E3373" s="11" t="s">
        <v>5399</v>
      </c>
      <c r="F3373" s="11" t="s">
        <v>5401</v>
      </c>
      <c r="G3373" s="11" t="s">
        <v>78</v>
      </c>
      <c r="H3373" s="11" t="s">
        <v>29</v>
      </c>
    </row>
    <row r="3374" customHeight="1" spans="1:8">
      <c r="A3374" s="11">
        <f ca="1">ROWS(【河南省文化和旅游厅】:A3374)-1</f>
        <v>363</v>
      </c>
      <c r="B3374" s="11" t="s">
        <v>5402</v>
      </c>
      <c r="C3374" s="11" t="s">
        <v>5402</v>
      </c>
      <c r="D3374" s="11" t="s">
        <v>87</v>
      </c>
      <c r="E3374" s="11" t="s">
        <v>5403</v>
      </c>
      <c r="F3374" s="11" t="s">
        <v>5404</v>
      </c>
      <c r="G3374" s="11" t="s">
        <v>78</v>
      </c>
      <c r="H3374" s="11" t="s">
        <v>29</v>
      </c>
    </row>
    <row r="3375" customHeight="1" spans="1:8">
      <c r="A3375" s="11">
        <f ca="1">ROWS(【河南省文化和旅游厅】:A3375)-1</f>
        <v>364</v>
      </c>
      <c r="B3375" s="11" t="s">
        <v>5402</v>
      </c>
      <c r="C3375" s="11" t="s">
        <v>5402</v>
      </c>
      <c r="D3375" s="11" t="s">
        <v>87</v>
      </c>
      <c r="E3375" s="11" t="s">
        <v>5403</v>
      </c>
      <c r="F3375" s="11" t="s">
        <v>5405</v>
      </c>
      <c r="G3375" s="11" t="s">
        <v>78</v>
      </c>
      <c r="H3375" s="11" t="s">
        <v>29</v>
      </c>
    </row>
    <row r="3376" customHeight="1" spans="1:8">
      <c r="A3376" s="11">
        <f ca="1">ROWS(【河南省文化和旅游厅】:A3376)-1</f>
        <v>365</v>
      </c>
      <c r="B3376" s="11" t="s">
        <v>5406</v>
      </c>
      <c r="C3376" s="11" t="s">
        <v>5406</v>
      </c>
      <c r="D3376" s="11" t="s">
        <v>87</v>
      </c>
      <c r="E3376" s="11" t="s">
        <v>5407</v>
      </c>
      <c r="F3376" s="11" t="s">
        <v>5408</v>
      </c>
      <c r="G3376" s="11" t="s">
        <v>78</v>
      </c>
      <c r="H3376" s="11" t="s">
        <v>29</v>
      </c>
    </row>
    <row r="3377" customHeight="1" spans="1:8">
      <c r="A3377" s="11">
        <f ca="1">ROWS(【河南省文化和旅游厅】:A3377)-1</f>
        <v>366</v>
      </c>
      <c r="B3377" s="11" t="s">
        <v>5406</v>
      </c>
      <c r="C3377" s="11" t="s">
        <v>5406</v>
      </c>
      <c r="D3377" s="11" t="s">
        <v>87</v>
      </c>
      <c r="E3377" s="11" t="s">
        <v>5407</v>
      </c>
      <c r="F3377" s="11" t="s">
        <v>5409</v>
      </c>
      <c r="G3377" s="11" t="s">
        <v>78</v>
      </c>
      <c r="H3377" s="11" t="s">
        <v>29</v>
      </c>
    </row>
    <row r="3378" customHeight="1" spans="1:8">
      <c r="A3378" s="11">
        <f ca="1">ROWS(【河南省文化和旅游厅】:A3378)-1</f>
        <v>367</v>
      </c>
      <c r="B3378" s="11" t="s">
        <v>5410</v>
      </c>
      <c r="C3378" s="11" t="s">
        <v>5410</v>
      </c>
      <c r="D3378" s="11" t="s">
        <v>87</v>
      </c>
      <c r="E3378" s="11" t="s">
        <v>5411</v>
      </c>
      <c r="F3378" s="11" t="s">
        <v>5412</v>
      </c>
      <c r="G3378" s="11" t="s">
        <v>78</v>
      </c>
      <c r="H3378" s="11" t="s">
        <v>29</v>
      </c>
    </row>
    <row r="3379" customHeight="1" spans="1:8">
      <c r="A3379" s="11">
        <f ca="1">ROWS(【河南省文化和旅游厅】:A3379)-1</f>
        <v>368</v>
      </c>
      <c r="B3379" s="11" t="s">
        <v>5410</v>
      </c>
      <c r="C3379" s="11" t="s">
        <v>5410</v>
      </c>
      <c r="D3379" s="11" t="s">
        <v>87</v>
      </c>
      <c r="E3379" s="11" t="s">
        <v>5411</v>
      </c>
      <c r="F3379" s="11" t="s">
        <v>5413</v>
      </c>
      <c r="G3379" s="11" t="s">
        <v>78</v>
      </c>
      <c r="H3379" s="11" t="s">
        <v>29</v>
      </c>
    </row>
    <row r="3380" customHeight="1" spans="1:8">
      <c r="A3380" s="11">
        <f ca="1">ROWS(【河南省文化和旅游厅】:A3380)-1</f>
        <v>369</v>
      </c>
      <c r="B3380" s="11" t="s">
        <v>5414</v>
      </c>
      <c r="C3380" s="11" t="s">
        <v>5414</v>
      </c>
      <c r="D3380" s="11" t="s">
        <v>87</v>
      </c>
      <c r="E3380" s="11" t="s">
        <v>5415</v>
      </c>
      <c r="F3380" s="11" t="s">
        <v>5416</v>
      </c>
      <c r="G3380" s="11" t="s">
        <v>78</v>
      </c>
      <c r="H3380" s="11" t="s">
        <v>29</v>
      </c>
    </row>
    <row r="3381" customHeight="1" spans="1:8">
      <c r="A3381" s="11">
        <f ca="1">ROWS(【河南省文化和旅游厅】:A3381)-1</f>
        <v>370</v>
      </c>
      <c r="B3381" s="11" t="s">
        <v>5414</v>
      </c>
      <c r="C3381" s="11" t="s">
        <v>5414</v>
      </c>
      <c r="D3381" s="11" t="s">
        <v>87</v>
      </c>
      <c r="E3381" s="11" t="s">
        <v>5417</v>
      </c>
      <c r="F3381" s="11" t="s">
        <v>5418</v>
      </c>
      <c r="G3381" s="11" t="s">
        <v>78</v>
      </c>
      <c r="H3381" s="11" t="s">
        <v>29</v>
      </c>
    </row>
    <row r="3382" customHeight="1" spans="1:8">
      <c r="A3382" s="11">
        <f ca="1">ROWS(【河南省文化和旅游厅】:A3382)-1</f>
        <v>371</v>
      </c>
      <c r="B3382" s="11" t="s">
        <v>5414</v>
      </c>
      <c r="C3382" s="11" t="s">
        <v>5414</v>
      </c>
      <c r="D3382" s="11" t="s">
        <v>87</v>
      </c>
      <c r="E3382" s="11" t="s">
        <v>5417</v>
      </c>
      <c r="F3382" s="11" t="s">
        <v>5419</v>
      </c>
      <c r="G3382" s="11" t="s">
        <v>78</v>
      </c>
      <c r="H3382" s="11" t="s">
        <v>29</v>
      </c>
    </row>
    <row r="3383" customHeight="1" spans="1:8">
      <c r="A3383" s="11">
        <f ca="1">ROWS(【河南省文化和旅游厅】:A3383)-1</f>
        <v>372</v>
      </c>
      <c r="B3383" s="11" t="s">
        <v>5420</v>
      </c>
      <c r="C3383" s="11" t="s">
        <v>5420</v>
      </c>
      <c r="D3383" s="11" t="s">
        <v>87</v>
      </c>
      <c r="E3383" s="11" t="s">
        <v>5421</v>
      </c>
      <c r="F3383" s="11" t="s">
        <v>5420</v>
      </c>
      <c r="G3383" s="11" t="s">
        <v>78</v>
      </c>
      <c r="H3383" s="11" t="s">
        <v>29</v>
      </c>
    </row>
    <row r="3384" hidden="1" customHeight="1" spans="1:8">
      <c r="A3384" s="104" t="s">
        <v>5422</v>
      </c>
      <c r="B3384" s="104"/>
      <c r="C3384" s="104"/>
      <c r="D3384" s="104"/>
      <c r="E3384" s="104"/>
      <c r="F3384" s="104"/>
      <c r="G3384" s="104"/>
      <c r="H3384" s="104"/>
    </row>
    <row r="3385" hidden="1" customHeight="1" spans="1:8">
      <c r="A3385" s="11">
        <f ca="1">ROWS(【河南省国家安全厅】:A3385)-1</f>
        <v>1</v>
      </c>
      <c r="B3385" s="11" t="s">
        <v>5423</v>
      </c>
      <c r="C3385" s="11" t="s">
        <v>5423</v>
      </c>
      <c r="D3385" s="11" t="s">
        <v>64</v>
      </c>
      <c r="E3385" s="11" t="s">
        <v>5424</v>
      </c>
      <c r="F3385" s="11" t="s">
        <v>5425</v>
      </c>
      <c r="G3385" s="11" t="s">
        <v>520</v>
      </c>
      <c r="H3385" s="11" t="s">
        <v>33</v>
      </c>
    </row>
    <row r="3386" hidden="1" customHeight="1" spans="1:8">
      <c r="A3386" s="11">
        <f ca="1">ROWS(【河南省国家安全厅】:A3386)-1</f>
        <v>2</v>
      </c>
      <c r="B3386" s="11" t="s">
        <v>5423</v>
      </c>
      <c r="C3386" s="11" t="s">
        <v>5423</v>
      </c>
      <c r="D3386" s="11" t="s">
        <v>64</v>
      </c>
      <c r="E3386" s="11" t="s">
        <v>5424</v>
      </c>
      <c r="F3386" s="11" t="s">
        <v>5426</v>
      </c>
      <c r="G3386" s="11" t="s">
        <v>520</v>
      </c>
      <c r="H3386" s="11" t="s">
        <v>33</v>
      </c>
    </row>
    <row r="3387" hidden="1" customHeight="1" spans="1:8">
      <c r="A3387" s="11">
        <f ca="1">ROWS(【河南省国家安全厅】:A3387)-1</f>
        <v>3</v>
      </c>
      <c r="B3387" s="11" t="s">
        <v>5423</v>
      </c>
      <c r="C3387" s="11" t="s">
        <v>5423</v>
      </c>
      <c r="D3387" s="11" t="s">
        <v>64</v>
      </c>
      <c r="E3387" s="11" t="s">
        <v>5424</v>
      </c>
      <c r="F3387" s="11" t="s">
        <v>5427</v>
      </c>
      <c r="G3387" s="11" t="s">
        <v>520</v>
      </c>
      <c r="H3387" s="11" t="s">
        <v>33</v>
      </c>
    </row>
    <row r="3388" hidden="1" customHeight="1" spans="1:8">
      <c r="A3388" s="104" t="s">
        <v>5428</v>
      </c>
      <c r="B3388" s="104"/>
      <c r="C3388" s="104"/>
      <c r="D3388" s="104"/>
      <c r="E3388" s="104"/>
      <c r="F3388" s="104"/>
      <c r="G3388" s="104"/>
      <c r="H3388" s="104"/>
    </row>
    <row r="3389" hidden="1" customHeight="1" spans="1:8">
      <c r="A3389" s="11">
        <f ca="1">ROWS(【河南省国防科工局】:A3389)-1</f>
        <v>1</v>
      </c>
      <c r="B3389" s="11" t="s">
        <v>5429</v>
      </c>
      <c r="C3389" s="11" t="s">
        <v>5429</v>
      </c>
      <c r="D3389" s="11" t="s">
        <v>64</v>
      </c>
      <c r="E3389" s="11" t="s">
        <v>5430</v>
      </c>
      <c r="F3389" s="11" t="s">
        <v>5429</v>
      </c>
      <c r="G3389" s="11" t="s">
        <v>67</v>
      </c>
      <c r="H3389" s="11" t="s">
        <v>37</v>
      </c>
    </row>
    <row r="3390" hidden="1" customHeight="1" spans="1:8">
      <c r="A3390" s="11">
        <f ca="1">ROWS(【河南省国防科工局】:A3390)-1</f>
        <v>2</v>
      </c>
      <c r="B3390" s="11" t="s">
        <v>5431</v>
      </c>
      <c r="C3390" s="11" t="s">
        <v>5431</v>
      </c>
      <c r="D3390" s="11" t="s">
        <v>64</v>
      </c>
      <c r="E3390" s="11" t="s">
        <v>5432</v>
      </c>
      <c r="F3390" s="11" t="s">
        <v>5431</v>
      </c>
      <c r="G3390" s="11" t="s">
        <v>67</v>
      </c>
      <c r="H3390" s="11" t="s">
        <v>37</v>
      </c>
    </row>
    <row r="3391" hidden="1" customHeight="1" spans="1:8">
      <c r="A3391" s="104" t="s">
        <v>5433</v>
      </c>
      <c r="B3391" s="104"/>
      <c r="C3391" s="104"/>
      <c r="D3391" s="104"/>
      <c r="E3391" s="104"/>
      <c r="F3391" s="104"/>
      <c r="G3391" s="104"/>
      <c r="H3391" s="104"/>
    </row>
    <row r="3392" hidden="1" customHeight="1" spans="1:8">
      <c r="A3392" s="11">
        <f ca="1">ROWS(【中国铁路郑州局集团有限公司】:A3392)-1</f>
        <v>1</v>
      </c>
      <c r="B3392" s="11" t="s">
        <v>5434</v>
      </c>
      <c r="C3392" s="11" t="s">
        <v>5435</v>
      </c>
      <c r="D3392" s="11" t="s">
        <v>64</v>
      </c>
      <c r="E3392" s="11" t="s">
        <v>5436</v>
      </c>
      <c r="F3392" s="11" t="s">
        <v>5435</v>
      </c>
      <c r="G3392" s="11" t="s">
        <v>67</v>
      </c>
      <c r="H3392" s="11" t="s">
        <v>41</v>
      </c>
    </row>
    <row r="3393" hidden="1" customHeight="1" spans="1:8">
      <c r="A3393" s="11">
        <f ca="1">ROWS(【中国铁路郑州局集团有限公司】:A3393)-1</f>
        <v>2</v>
      </c>
      <c r="B3393" s="11" t="s">
        <v>5434</v>
      </c>
      <c r="C3393" s="11" t="s">
        <v>5437</v>
      </c>
      <c r="D3393" s="11" t="s">
        <v>64</v>
      </c>
      <c r="E3393" s="11" t="s">
        <v>5436</v>
      </c>
      <c r="F3393" s="11" t="s">
        <v>5437</v>
      </c>
      <c r="G3393" s="11" t="s">
        <v>67</v>
      </c>
      <c r="H3393" s="11" t="s">
        <v>41</v>
      </c>
    </row>
    <row r="3394" hidden="1" customHeight="1" spans="1:8">
      <c r="A3394" s="104" t="s">
        <v>5438</v>
      </c>
      <c r="B3394" s="104"/>
      <c r="C3394" s="104"/>
      <c r="D3394" s="104"/>
      <c r="E3394" s="104"/>
      <c r="F3394" s="104"/>
      <c r="G3394" s="104"/>
      <c r="H3394" s="104"/>
    </row>
    <row r="3395" hidden="1" customHeight="1" spans="1:8">
      <c r="A3395" s="11">
        <f ca="1">ROWS(【河南省科学技术厅】:A3395)-1</f>
        <v>1</v>
      </c>
      <c r="B3395" s="11" t="s">
        <v>5439</v>
      </c>
      <c r="C3395" s="11" t="s">
        <v>5439</v>
      </c>
      <c r="D3395" s="11" t="s">
        <v>64</v>
      </c>
      <c r="E3395" s="11" t="s">
        <v>5440</v>
      </c>
      <c r="F3395" s="11" t="s">
        <v>5441</v>
      </c>
      <c r="G3395" s="11" t="s">
        <v>67</v>
      </c>
      <c r="H3395" s="11" t="s">
        <v>26</v>
      </c>
    </row>
    <row r="3396" hidden="1" customHeight="1" spans="1:8">
      <c r="A3396" s="11">
        <f ca="1">ROWS(【河南省科学技术厅】:A3396)-1</f>
        <v>2</v>
      </c>
      <c r="B3396" s="11" t="s">
        <v>5439</v>
      </c>
      <c r="C3396" s="11" t="s">
        <v>5439</v>
      </c>
      <c r="D3396" s="11" t="s">
        <v>64</v>
      </c>
      <c r="E3396" s="11" t="s">
        <v>5440</v>
      </c>
      <c r="F3396" s="11" t="s">
        <v>5442</v>
      </c>
      <c r="G3396" s="11" t="s">
        <v>67</v>
      </c>
      <c r="H3396" s="11" t="s">
        <v>26</v>
      </c>
    </row>
    <row r="3397" hidden="1" customHeight="1" spans="1:8">
      <c r="A3397" s="11">
        <f ca="1">ROWS(【河南省科学技术厅】:A3397)-1</f>
        <v>3</v>
      </c>
      <c r="B3397" s="11" t="s">
        <v>5439</v>
      </c>
      <c r="C3397" s="11" t="s">
        <v>5439</v>
      </c>
      <c r="D3397" s="11" t="s">
        <v>64</v>
      </c>
      <c r="E3397" s="11" t="s">
        <v>5440</v>
      </c>
      <c r="F3397" s="11" t="s">
        <v>5443</v>
      </c>
      <c r="G3397" s="11" t="s">
        <v>67</v>
      </c>
      <c r="H3397" s="11" t="s">
        <v>26</v>
      </c>
    </row>
    <row r="3398" hidden="1" customHeight="1" spans="1:8">
      <c r="A3398" s="11">
        <f ca="1">ROWS(【河南省科学技术厅】:A3398)-1</f>
        <v>4</v>
      </c>
      <c r="B3398" s="11" t="s">
        <v>5439</v>
      </c>
      <c r="C3398" s="11" t="s">
        <v>5439</v>
      </c>
      <c r="D3398" s="11" t="s">
        <v>64</v>
      </c>
      <c r="E3398" s="11" t="s">
        <v>5440</v>
      </c>
      <c r="F3398" s="11" t="s">
        <v>5444</v>
      </c>
      <c r="G3398" s="11" t="s">
        <v>67</v>
      </c>
      <c r="H3398" s="11" t="s">
        <v>26</v>
      </c>
    </row>
    <row r="3399" hidden="1" customHeight="1" spans="1:8">
      <c r="A3399" s="11">
        <f ca="1">ROWS(【河南省科学技术厅】:A3399)-1</f>
        <v>5</v>
      </c>
      <c r="B3399" s="11" t="s">
        <v>5439</v>
      </c>
      <c r="C3399" s="11" t="s">
        <v>5439</v>
      </c>
      <c r="D3399" s="11" t="s">
        <v>64</v>
      </c>
      <c r="E3399" s="11" t="s">
        <v>5440</v>
      </c>
      <c r="F3399" s="11" t="s">
        <v>5445</v>
      </c>
      <c r="G3399" s="11" t="s">
        <v>67</v>
      </c>
      <c r="H3399" s="11" t="s">
        <v>26</v>
      </c>
    </row>
    <row r="3400" hidden="1" customHeight="1" spans="1:8">
      <c r="A3400" s="11">
        <f ca="1">ROWS(【河南省科学技术厅】:A3400)-1</f>
        <v>6</v>
      </c>
      <c r="B3400" s="11" t="s">
        <v>5439</v>
      </c>
      <c r="C3400" s="11" t="s">
        <v>5439</v>
      </c>
      <c r="D3400" s="11" t="s">
        <v>64</v>
      </c>
      <c r="E3400" s="11" t="s">
        <v>5440</v>
      </c>
      <c r="F3400" s="11" t="s">
        <v>5446</v>
      </c>
      <c r="G3400" s="11" t="s">
        <v>67</v>
      </c>
      <c r="H3400" s="11" t="s">
        <v>26</v>
      </c>
    </row>
    <row r="3401" hidden="1" customHeight="1" spans="1:8">
      <c r="A3401" s="11">
        <f ca="1">ROWS(【河南省科学技术厅】:A3401)-1</f>
        <v>7</v>
      </c>
      <c r="B3401" s="11" t="s">
        <v>5439</v>
      </c>
      <c r="C3401" s="11" t="s">
        <v>5439</v>
      </c>
      <c r="D3401" s="11" t="s">
        <v>64</v>
      </c>
      <c r="E3401" s="11" t="s">
        <v>5440</v>
      </c>
      <c r="F3401" s="11" t="s">
        <v>5447</v>
      </c>
      <c r="G3401" s="11" t="s">
        <v>67</v>
      </c>
      <c r="H3401" s="11" t="s">
        <v>26</v>
      </c>
    </row>
    <row r="3402" hidden="1" customHeight="1" spans="1:8">
      <c r="A3402" s="11">
        <f ca="1">ROWS(【河南省科学技术厅】:A3402)-1</f>
        <v>8</v>
      </c>
      <c r="B3402" s="11" t="s">
        <v>5439</v>
      </c>
      <c r="C3402" s="11" t="s">
        <v>5439</v>
      </c>
      <c r="D3402" s="11" t="s">
        <v>64</v>
      </c>
      <c r="E3402" s="11" t="s">
        <v>5440</v>
      </c>
      <c r="F3402" s="11" t="s">
        <v>5448</v>
      </c>
      <c r="G3402" s="11" t="s">
        <v>67</v>
      </c>
      <c r="H3402" s="11" t="s">
        <v>26</v>
      </c>
    </row>
    <row r="3403" hidden="1" customHeight="1" spans="1:8">
      <c r="A3403" s="11">
        <f ca="1">ROWS(【河南省科学技术厅】:A3403)-1</f>
        <v>9</v>
      </c>
      <c r="B3403" s="11" t="s">
        <v>5449</v>
      </c>
      <c r="C3403" s="11" t="s">
        <v>5449</v>
      </c>
      <c r="D3403" s="11" t="s">
        <v>64</v>
      </c>
      <c r="E3403" s="11" t="s">
        <v>5450</v>
      </c>
      <c r="F3403" s="11" t="s">
        <v>5451</v>
      </c>
      <c r="G3403" s="11" t="s">
        <v>67</v>
      </c>
      <c r="H3403" s="11" t="s">
        <v>26</v>
      </c>
    </row>
    <row r="3404" hidden="1" customHeight="1" spans="1:8">
      <c r="A3404" s="11">
        <f ca="1">ROWS(【河南省科学技术厅】:A3404)-1</f>
        <v>10</v>
      </c>
      <c r="B3404" s="11" t="s">
        <v>5449</v>
      </c>
      <c r="C3404" s="11" t="s">
        <v>5449</v>
      </c>
      <c r="D3404" s="11" t="s">
        <v>64</v>
      </c>
      <c r="E3404" s="11" t="s">
        <v>5450</v>
      </c>
      <c r="F3404" s="11" t="s">
        <v>5452</v>
      </c>
      <c r="G3404" s="11" t="s">
        <v>67</v>
      </c>
      <c r="H3404" s="11" t="s">
        <v>26</v>
      </c>
    </row>
    <row r="3405" hidden="1" customHeight="1" spans="1:8">
      <c r="A3405" s="11">
        <f ca="1">ROWS(【河南省科学技术厅】:A3405)-1</f>
        <v>11</v>
      </c>
      <c r="B3405" s="11" t="s">
        <v>5449</v>
      </c>
      <c r="C3405" s="11" t="s">
        <v>5449</v>
      </c>
      <c r="D3405" s="11" t="s">
        <v>64</v>
      </c>
      <c r="E3405" s="11" t="s">
        <v>5450</v>
      </c>
      <c r="F3405" s="11" t="s">
        <v>5453</v>
      </c>
      <c r="G3405" s="11" t="s">
        <v>67</v>
      </c>
      <c r="H3405" s="11" t="s">
        <v>26</v>
      </c>
    </row>
    <row r="3406" hidden="1" customHeight="1" spans="1:8">
      <c r="A3406" s="11">
        <f ca="1">ROWS(【河南省科学技术厅】:A3406)-1</f>
        <v>12</v>
      </c>
      <c r="B3406" s="11" t="s">
        <v>5449</v>
      </c>
      <c r="C3406" s="11" t="s">
        <v>5449</v>
      </c>
      <c r="D3406" s="11" t="s">
        <v>64</v>
      </c>
      <c r="E3406" s="11" t="s">
        <v>5454</v>
      </c>
      <c r="F3406" s="11" t="s">
        <v>5455</v>
      </c>
      <c r="G3406" s="11" t="s">
        <v>67</v>
      </c>
      <c r="H3406" s="11" t="s">
        <v>26</v>
      </c>
    </row>
    <row r="3407" hidden="1" customHeight="1" spans="1:8">
      <c r="A3407" s="11">
        <f ca="1">ROWS(【河南省科学技术厅】:A3407)-1</f>
        <v>13</v>
      </c>
      <c r="B3407" s="11" t="s">
        <v>5449</v>
      </c>
      <c r="C3407" s="11" t="s">
        <v>5449</v>
      </c>
      <c r="D3407" s="11" t="s">
        <v>64</v>
      </c>
      <c r="E3407" s="11" t="s">
        <v>5456</v>
      </c>
      <c r="F3407" s="11" t="s">
        <v>5457</v>
      </c>
      <c r="G3407" s="11" t="s">
        <v>67</v>
      </c>
      <c r="H3407" s="11" t="s">
        <v>26</v>
      </c>
    </row>
    <row r="3408" hidden="1" customHeight="1" spans="1:8">
      <c r="A3408" s="11">
        <f ca="1">ROWS(【河南省科学技术厅】:A3408)-1</f>
        <v>14</v>
      </c>
      <c r="B3408" s="11" t="s">
        <v>5449</v>
      </c>
      <c r="C3408" s="11" t="s">
        <v>5449</v>
      </c>
      <c r="D3408" s="11" t="s">
        <v>64</v>
      </c>
      <c r="E3408" s="11" t="s">
        <v>5458</v>
      </c>
      <c r="F3408" s="11" t="s">
        <v>5459</v>
      </c>
      <c r="G3408" s="11" t="s">
        <v>67</v>
      </c>
      <c r="H3408" s="11" t="s">
        <v>26</v>
      </c>
    </row>
    <row r="3409" hidden="1" customHeight="1" spans="1:8">
      <c r="A3409" s="11">
        <f ca="1">ROWS(【河南省科学技术厅】:A3409)-1</f>
        <v>15</v>
      </c>
      <c r="B3409" s="11" t="s">
        <v>5449</v>
      </c>
      <c r="C3409" s="11" t="s">
        <v>5449</v>
      </c>
      <c r="D3409" s="11" t="s">
        <v>64</v>
      </c>
      <c r="E3409" s="11" t="s">
        <v>5460</v>
      </c>
      <c r="F3409" s="11" t="s">
        <v>5461</v>
      </c>
      <c r="G3409" s="11" t="s">
        <v>67</v>
      </c>
      <c r="H3409" s="11" t="s">
        <v>26</v>
      </c>
    </row>
    <row r="3410" hidden="1" customHeight="1" spans="1:8">
      <c r="A3410" s="11">
        <f ca="1">ROWS(【河南省科学技术厅】:A3410)-1</f>
        <v>16</v>
      </c>
      <c r="B3410" s="11" t="s">
        <v>5462</v>
      </c>
      <c r="C3410" s="24" t="s">
        <v>5462</v>
      </c>
      <c r="D3410" s="11" t="s">
        <v>87</v>
      </c>
      <c r="E3410" s="11" t="s">
        <v>5463</v>
      </c>
      <c r="F3410" s="11" t="s">
        <v>5462</v>
      </c>
      <c r="G3410" s="11" t="s">
        <v>67</v>
      </c>
      <c r="H3410" s="11" t="s">
        <v>26</v>
      </c>
    </row>
    <row r="3411" hidden="1" customHeight="1" spans="1:8">
      <c r="A3411" s="11">
        <f ca="1">ROWS(【河南省科学技术厅】:A3411)-1</f>
        <v>17</v>
      </c>
      <c r="B3411" s="11" t="s">
        <v>5464</v>
      </c>
      <c r="C3411" s="24" t="s">
        <v>5464</v>
      </c>
      <c r="D3411" s="11" t="s">
        <v>87</v>
      </c>
      <c r="E3411" s="11" t="s">
        <v>5465</v>
      </c>
      <c r="F3411" s="11" t="s">
        <v>5464</v>
      </c>
      <c r="G3411" s="11" t="s">
        <v>67</v>
      </c>
      <c r="H3411" s="11" t="s">
        <v>26</v>
      </c>
    </row>
    <row r="3412" hidden="1" customHeight="1" spans="1:8">
      <c r="A3412" s="11">
        <f ca="1">ROWS(【河南省科学技术厅】:A3412)-1</f>
        <v>18</v>
      </c>
      <c r="B3412" s="11" t="s">
        <v>5466</v>
      </c>
      <c r="C3412" s="24" t="s">
        <v>5466</v>
      </c>
      <c r="D3412" s="11" t="s">
        <v>87</v>
      </c>
      <c r="E3412" s="11" t="s">
        <v>5467</v>
      </c>
      <c r="F3412" s="11" t="s">
        <v>5466</v>
      </c>
      <c r="G3412" s="11" t="s">
        <v>67</v>
      </c>
      <c r="H3412" s="11" t="s">
        <v>26</v>
      </c>
    </row>
    <row r="3413" hidden="1" customHeight="1" spans="1:8">
      <c r="A3413" s="11">
        <f ca="1">ROWS(【河南省科学技术厅】:A3413)-1</f>
        <v>19</v>
      </c>
      <c r="B3413" s="11" t="s">
        <v>5468</v>
      </c>
      <c r="C3413" s="24" t="s">
        <v>5468</v>
      </c>
      <c r="D3413" s="11" t="s">
        <v>87</v>
      </c>
      <c r="E3413" s="11" t="s">
        <v>5469</v>
      </c>
      <c r="F3413" s="11" t="s">
        <v>5468</v>
      </c>
      <c r="G3413" s="11" t="s">
        <v>67</v>
      </c>
      <c r="H3413" s="11" t="s">
        <v>26</v>
      </c>
    </row>
    <row r="3414" hidden="1" customHeight="1" spans="1:8">
      <c r="A3414" s="11">
        <f ca="1">ROWS(【河南省科学技术厅】:A3414)-1</f>
        <v>20</v>
      </c>
      <c r="B3414" s="11" t="s">
        <v>5470</v>
      </c>
      <c r="C3414" s="11" t="s">
        <v>5470</v>
      </c>
      <c r="D3414" s="11" t="s">
        <v>98</v>
      </c>
      <c r="E3414" s="11" t="s">
        <v>5471</v>
      </c>
      <c r="F3414" s="11" t="s">
        <v>5472</v>
      </c>
      <c r="G3414" s="11" t="s">
        <v>67</v>
      </c>
      <c r="H3414" s="11" t="s">
        <v>26</v>
      </c>
    </row>
    <row r="3415" hidden="1" customHeight="1" spans="1:8">
      <c r="A3415" s="11">
        <f ca="1">ROWS(【河南省科学技术厅】:A3415)-1</f>
        <v>21</v>
      </c>
      <c r="B3415" s="11" t="s">
        <v>5470</v>
      </c>
      <c r="C3415" s="11" t="s">
        <v>5470</v>
      </c>
      <c r="D3415" s="11" t="s">
        <v>98</v>
      </c>
      <c r="E3415" s="11" t="s">
        <v>5471</v>
      </c>
      <c r="F3415" s="11" t="s">
        <v>5473</v>
      </c>
      <c r="G3415" s="11" t="s">
        <v>67</v>
      </c>
      <c r="H3415" s="11" t="s">
        <v>26</v>
      </c>
    </row>
    <row r="3416" hidden="1" customHeight="1" spans="1:8">
      <c r="A3416" s="11">
        <f ca="1">ROWS(【河南省科学技术厅】:A3416)-1</f>
        <v>22</v>
      </c>
      <c r="B3416" s="11" t="s">
        <v>5474</v>
      </c>
      <c r="C3416" s="24" t="s">
        <v>5474</v>
      </c>
      <c r="D3416" s="11" t="s">
        <v>98</v>
      </c>
      <c r="E3416" s="11" t="s">
        <v>5475</v>
      </c>
      <c r="F3416" s="11" t="s">
        <v>5474</v>
      </c>
      <c r="G3416" s="11" t="s">
        <v>67</v>
      </c>
      <c r="H3416" s="11" t="s">
        <v>26</v>
      </c>
    </row>
    <row r="3417" hidden="1" customHeight="1" spans="1:8">
      <c r="A3417" s="11">
        <f ca="1">ROWS(【河南省科学技术厅】:A3417)-1</f>
        <v>23</v>
      </c>
      <c r="B3417" s="11" t="s">
        <v>5476</v>
      </c>
      <c r="C3417" s="24" t="s">
        <v>5476</v>
      </c>
      <c r="D3417" s="11" t="s">
        <v>98</v>
      </c>
      <c r="E3417" s="11" t="s">
        <v>5477</v>
      </c>
      <c r="F3417" s="11" t="s">
        <v>5476</v>
      </c>
      <c r="G3417" s="11" t="s">
        <v>67</v>
      </c>
      <c r="H3417" s="11" t="s">
        <v>26</v>
      </c>
    </row>
    <row r="3418" hidden="1" customHeight="1" spans="1:8">
      <c r="A3418" s="11">
        <f ca="1">ROWS(【河南省科学技术厅】:A3418)-1</f>
        <v>24</v>
      </c>
      <c r="B3418" s="11" t="s">
        <v>5478</v>
      </c>
      <c r="C3418" s="24" t="s">
        <v>5478</v>
      </c>
      <c r="D3418" s="11" t="s">
        <v>98</v>
      </c>
      <c r="E3418" s="11" t="s">
        <v>5479</v>
      </c>
      <c r="F3418" s="11" t="s">
        <v>5478</v>
      </c>
      <c r="G3418" s="11" t="s">
        <v>67</v>
      </c>
      <c r="H3418" s="11" t="s">
        <v>26</v>
      </c>
    </row>
    <row r="3419" hidden="1" customHeight="1" spans="1:8">
      <c r="A3419" s="11">
        <f ca="1">ROWS(【河南省科学技术厅】:A3419)-1</f>
        <v>25</v>
      </c>
      <c r="B3419" s="11" t="s">
        <v>5480</v>
      </c>
      <c r="C3419" s="24" t="s">
        <v>5480</v>
      </c>
      <c r="D3419" s="11" t="s">
        <v>114</v>
      </c>
      <c r="E3419" s="11" t="s">
        <v>5481</v>
      </c>
      <c r="F3419" s="11" t="s">
        <v>5480</v>
      </c>
      <c r="G3419" s="11" t="s">
        <v>67</v>
      </c>
      <c r="H3419" s="11" t="s">
        <v>26</v>
      </c>
    </row>
    <row r="3420" hidden="1" customHeight="1" spans="1:8">
      <c r="A3420" s="11">
        <f ca="1">ROWS(【河南省科学技术厅】:A3420)-1</f>
        <v>26</v>
      </c>
      <c r="B3420" s="11" t="s">
        <v>5482</v>
      </c>
      <c r="C3420" s="11" t="s">
        <v>5483</v>
      </c>
      <c r="D3420" s="11" t="s">
        <v>114</v>
      </c>
      <c r="E3420" s="11" t="s">
        <v>5484</v>
      </c>
      <c r="F3420" s="11" t="s">
        <v>5485</v>
      </c>
      <c r="G3420" s="11" t="s">
        <v>67</v>
      </c>
      <c r="H3420" s="11" t="s">
        <v>26</v>
      </c>
    </row>
    <row r="3421" hidden="1" customHeight="1" spans="1:8">
      <c r="A3421" s="11">
        <f ca="1">ROWS(【河南省科学技术厅】:A3421)-1</f>
        <v>27</v>
      </c>
      <c r="B3421" s="11" t="s">
        <v>5482</v>
      </c>
      <c r="C3421" s="11" t="s">
        <v>5483</v>
      </c>
      <c r="D3421" s="11" t="s">
        <v>114</v>
      </c>
      <c r="E3421" s="11" t="s">
        <v>5484</v>
      </c>
      <c r="F3421" s="11" t="s">
        <v>5486</v>
      </c>
      <c r="G3421" s="11" t="s">
        <v>67</v>
      </c>
      <c r="H3421" s="11" t="s">
        <v>26</v>
      </c>
    </row>
    <row r="3422" hidden="1" customHeight="1" spans="1:8">
      <c r="A3422" s="11">
        <f ca="1">ROWS(【河南省科学技术厅】:A3422)-1</f>
        <v>28</v>
      </c>
      <c r="B3422" s="11" t="s">
        <v>5482</v>
      </c>
      <c r="C3422" s="11" t="s">
        <v>5487</v>
      </c>
      <c r="D3422" s="11" t="s">
        <v>114</v>
      </c>
      <c r="E3422" s="11" t="s">
        <v>5484</v>
      </c>
      <c r="F3422" s="11" t="s">
        <v>5488</v>
      </c>
      <c r="G3422" s="11" t="s">
        <v>67</v>
      </c>
      <c r="H3422" s="11" t="s">
        <v>26</v>
      </c>
    </row>
    <row r="3423" hidden="1" customHeight="1" spans="1:8">
      <c r="A3423" s="11">
        <f ca="1">ROWS(【河南省科学技术厅】:A3423)-1</f>
        <v>29</v>
      </c>
      <c r="B3423" s="11" t="s">
        <v>5482</v>
      </c>
      <c r="C3423" s="11" t="s">
        <v>5487</v>
      </c>
      <c r="D3423" s="11" t="s">
        <v>114</v>
      </c>
      <c r="E3423" s="11" t="s">
        <v>5489</v>
      </c>
      <c r="F3423" s="11" t="s">
        <v>5490</v>
      </c>
      <c r="G3423" s="11" t="s">
        <v>67</v>
      </c>
      <c r="H3423" s="11" t="s">
        <v>26</v>
      </c>
    </row>
    <row r="3424" hidden="1" customHeight="1" spans="1:8">
      <c r="A3424" s="11">
        <f ca="1">ROWS(【河南省科学技术厅】:A3424)-1</f>
        <v>30</v>
      </c>
      <c r="B3424" s="11" t="s">
        <v>5491</v>
      </c>
      <c r="C3424" s="24" t="s">
        <v>5491</v>
      </c>
      <c r="D3424" s="11" t="s">
        <v>114</v>
      </c>
      <c r="E3424" s="11" t="s">
        <v>5492</v>
      </c>
      <c r="F3424" s="11" t="s">
        <v>5491</v>
      </c>
      <c r="G3424" s="11" t="s">
        <v>67</v>
      </c>
      <c r="H3424" s="11" t="s">
        <v>26</v>
      </c>
    </row>
    <row r="3425" hidden="1" customHeight="1" spans="1:8">
      <c r="A3425" s="11">
        <f ca="1">ROWS(【河南省科学技术厅】:A3425)-1</f>
        <v>31</v>
      </c>
      <c r="B3425" s="11" t="s">
        <v>5493</v>
      </c>
      <c r="C3425" s="11" t="s">
        <v>5494</v>
      </c>
      <c r="D3425" s="11" t="s">
        <v>114</v>
      </c>
      <c r="E3425" s="11" t="s">
        <v>5495</v>
      </c>
      <c r="F3425" s="11" t="s">
        <v>5496</v>
      </c>
      <c r="G3425" s="11" t="s">
        <v>67</v>
      </c>
      <c r="H3425" s="11" t="s">
        <v>26</v>
      </c>
    </row>
    <row r="3426" hidden="1" customHeight="1" spans="1:8">
      <c r="A3426" s="11">
        <f ca="1">ROWS(【河南省科学技术厅】:A3426)-1</f>
        <v>32</v>
      </c>
      <c r="B3426" s="11" t="s">
        <v>5493</v>
      </c>
      <c r="C3426" s="11" t="s">
        <v>5494</v>
      </c>
      <c r="D3426" s="11" t="s">
        <v>114</v>
      </c>
      <c r="E3426" s="11" t="s">
        <v>5495</v>
      </c>
      <c r="F3426" s="11" t="s">
        <v>5497</v>
      </c>
      <c r="G3426" s="11" t="s">
        <v>67</v>
      </c>
      <c r="H3426" s="11" t="s">
        <v>26</v>
      </c>
    </row>
    <row r="3427" hidden="1" customHeight="1" spans="1:8">
      <c r="A3427" s="11">
        <f ca="1">ROWS(【河南省科学技术厅】:A3427)-1</f>
        <v>33</v>
      </c>
      <c r="B3427" s="11" t="s">
        <v>5493</v>
      </c>
      <c r="C3427" s="11" t="s">
        <v>5498</v>
      </c>
      <c r="D3427" s="11" t="s">
        <v>114</v>
      </c>
      <c r="E3427" s="11" t="s">
        <v>5495</v>
      </c>
      <c r="F3427" s="11" t="s">
        <v>5498</v>
      </c>
      <c r="G3427" s="11" t="s">
        <v>67</v>
      </c>
      <c r="H3427" s="11" t="s">
        <v>26</v>
      </c>
    </row>
    <row r="3428" hidden="1" customHeight="1" spans="1:8">
      <c r="A3428" s="11">
        <f ca="1">ROWS(【河南省科学技术厅】:A3428)-1</f>
        <v>34</v>
      </c>
      <c r="B3428" s="11" t="s">
        <v>5493</v>
      </c>
      <c r="C3428" s="11" t="s">
        <v>5499</v>
      </c>
      <c r="D3428" s="11" t="s">
        <v>114</v>
      </c>
      <c r="E3428" s="11" t="s">
        <v>5495</v>
      </c>
      <c r="F3428" s="11" t="s">
        <v>5500</v>
      </c>
      <c r="G3428" s="11" t="s">
        <v>67</v>
      </c>
      <c r="H3428" s="11" t="s">
        <v>26</v>
      </c>
    </row>
    <row r="3429" hidden="1" customHeight="1" spans="1:8">
      <c r="A3429" s="11">
        <f ca="1">ROWS(【河南省科学技术厅】:A3429)-1</f>
        <v>35</v>
      </c>
      <c r="B3429" s="11" t="s">
        <v>5493</v>
      </c>
      <c r="C3429" s="11" t="s">
        <v>5499</v>
      </c>
      <c r="D3429" s="11" t="s">
        <v>114</v>
      </c>
      <c r="E3429" s="11" t="s">
        <v>5495</v>
      </c>
      <c r="F3429" s="11" t="s">
        <v>5501</v>
      </c>
      <c r="G3429" s="11" t="s">
        <v>67</v>
      </c>
      <c r="H3429" s="11" t="s">
        <v>26</v>
      </c>
    </row>
    <row r="3430" hidden="1" customHeight="1" spans="1:8">
      <c r="A3430" s="11">
        <f ca="1">ROWS(【河南省科学技术厅】:A3430)-1</f>
        <v>36</v>
      </c>
      <c r="B3430" s="11" t="s">
        <v>5502</v>
      </c>
      <c r="C3430" s="24" t="s">
        <v>5503</v>
      </c>
      <c r="D3430" s="11" t="s">
        <v>114</v>
      </c>
      <c r="E3430" s="11" t="s">
        <v>5504</v>
      </c>
      <c r="F3430" s="11" t="s">
        <v>5503</v>
      </c>
      <c r="G3430" s="11" t="s">
        <v>67</v>
      </c>
      <c r="H3430" s="11" t="s">
        <v>26</v>
      </c>
    </row>
    <row r="3431" hidden="1" customHeight="1" spans="1:8">
      <c r="A3431" s="11">
        <f ca="1">ROWS(【河南省科学技术厅】:A3431)-1</f>
        <v>37</v>
      </c>
      <c r="B3431" s="11" t="s">
        <v>5502</v>
      </c>
      <c r="C3431" s="24" t="s">
        <v>5505</v>
      </c>
      <c r="D3431" s="11" t="s">
        <v>114</v>
      </c>
      <c r="E3431" s="11" t="s">
        <v>5504</v>
      </c>
      <c r="F3431" s="11" t="s">
        <v>5505</v>
      </c>
      <c r="G3431" s="11" t="s">
        <v>67</v>
      </c>
      <c r="H3431" s="11" t="s">
        <v>26</v>
      </c>
    </row>
    <row r="3432" hidden="1" customHeight="1" spans="1:8">
      <c r="A3432" s="11">
        <f ca="1">ROWS(【河南省科学技术厅】:A3432)-1</f>
        <v>38</v>
      </c>
      <c r="B3432" s="11" t="s">
        <v>5506</v>
      </c>
      <c r="C3432" s="24" t="s">
        <v>5506</v>
      </c>
      <c r="D3432" s="11" t="s">
        <v>114</v>
      </c>
      <c r="E3432" s="11" t="s">
        <v>5507</v>
      </c>
      <c r="F3432" s="11" t="s">
        <v>5506</v>
      </c>
      <c r="G3432" s="11" t="s">
        <v>67</v>
      </c>
      <c r="H3432" s="11" t="s">
        <v>26</v>
      </c>
    </row>
    <row r="3433" hidden="1" customHeight="1" spans="1:8">
      <c r="A3433" s="11">
        <f ca="1">ROWS(【河南省科学技术厅】:A3433)-1</f>
        <v>39</v>
      </c>
      <c r="B3433" s="11" t="s">
        <v>5508</v>
      </c>
      <c r="C3433" s="24" t="s">
        <v>5508</v>
      </c>
      <c r="D3433" s="11" t="s">
        <v>114</v>
      </c>
      <c r="E3433" s="11" t="s">
        <v>5509</v>
      </c>
      <c r="F3433" s="11" t="s">
        <v>5508</v>
      </c>
      <c r="G3433" s="11" t="s">
        <v>67</v>
      </c>
      <c r="H3433" s="11" t="s">
        <v>26</v>
      </c>
    </row>
    <row r="3434" hidden="1" customHeight="1" spans="1:8">
      <c r="A3434" s="11">
        <f ca="1">ROWS(【河南省科学技术厅】:A3434)-1</f>
        <v>40</v>
      </c>
      <c r="B3434" s="11" t="s">
        <v>5510</v>
      </c>
      <c r="C3434" s="24" t="s">
        <v>5511</v>
      </c>
      <c r="D3434" s="11" t="s">
        <v>114</v>
      </c>
      <c r="E3434" s="11" t="s">
        <v>5512</v>
      </c>
      <c r="F3434" s="11" t="s">
        <v>5511</v>
      </c>
      <c r="G3434" s="11" t="s">
        <v>67</v>
      </c>
      <c r="H3434" s="11" t="s">
        <v>26</v>
      </c>
    </row>
    <row r="3435" hidden="1" customHeight="1" spans="1:8">
      <c r="A3435" s="11">
        <f ca="1">ROWS(【河南省科学技术厅】:A3435)-1</f>
        <v>41</v>
      </c>
      <c r="B3435" s="11" t="s">
        <v>5510</v>
      </c>
      <c r="C3435" s="24" t="s">
        <v>5513</v>
      </c>
      <c r="D3435" s="11" t="s">
        <v>114</v>
      </c>
      <c r="E3435" s="11" t="s">
        <v>5514</v>
      </c>
      <c r="F3435" s="11" t="s">
        <v>5513</v>
      </c>
      <c r="G3435" s="11" t="s">
        <v>67</v>
      </c>
      <c r="H3435" s="11" t="s">
        <v>26</v>
      </c>
    </row>
    <row r="3436" hidden="1" customHeight="1" spans="1:8">
      <c r="A3436" s="11">
        <f ca="1">ROWS(【河南省科学技术厅】:A3436)-1</f>
        <v>42</v>
      </c>
      <c r="B3436" s="11" t="s">
        <v>5515</v>
      </c>
      <c r="C3436" s="24" t="s">
        <v>5516</v>
      </c>
      <c r="D3436" s="11" t="s">
        <v>114</v>
      </c>
      <c r="E3436" s="11" t="s">
        <v>5517</v>
      </c>
      <c r="F3436" s="11" t="s">
        <v>5516</v>
      </c>
      <c r="G3436" s="11" t="s">
        <v>67</v>
      </c>
      <c r="H3436" s="11" t="s">
        <v>26</v>
      </c>
    </row>
    <row r="3437" hidden="1" customHeight="1" spans="1:8">
      <c r="A3437" s="11">
        <f ca="1">ROWS(【河南省科学技术厅】:A3437)-1</f>
        <v>43</v>
      </c>
      <c r="B3437" s="11" t="s">
        <v>5515</v>
      </c>
      <c r="C3437" s="24" t="s">
        <v>5518</v>
      </c>
      <c r="D3437" s="11" t="s">
        <v>114</v>
      </c>
      <c r="E3437" s="11" t="s">
        <v>5517</v>
      </c>
      <c r="F3437" s="11" t="s">
        <v>5518</v>
      </c>
      <c r="G3437" s="11" t="s">
        <v>67</v>
      </c>
      <c r="H3437" s="11" t="s">
        <v>26</v>
      </c>
    </row>
    <row r="3438" hidden="1" customHeight="1" spans="1:8">
      <c r="A3438" s="11">
        <f ca="1">ROWS(【河南省科学技术厅】:A3438)-1</f>
        <v>44</v>
      </c>
      <c r="B3438" s="11" t="s">
        <v>5519</v>
      </c>
      <c r="C3438" s="24" t="s">
        <v>5520</v>
      </c>
      <c r="D3438" s="11" t="s">
        <v>114</v>
      </c>
      <c r="E3438" s="11" t="s">
        <v>5517</v>
      </c>
      <c r="F3438" s="11" t="s">
        <v>5520</v>
      </c>
      <c r="G3438" s="11" t="s">
        <v>67</v>
      </c>
      <c r="H3438" s="11" t="s">
        <v>26</v>
      </c>
    </row>
    <row r="3439" hidden="1" customHeight="1" spans="1:8">
      <c r="A3439" s="11">
        <f ca="1">ROWS(【河南省科学技术厅】:A3439)-1</f>
        <v>45</v>
      </c>
      <c r="B3439" s="11" t="s">
        <v>5519</v>
      </c>
      <c r="C3439" s="24" t="s">
        <v>5521</v>
      </c>
      <c r="D3439" s="11" t="s">
        <v>114</v>
      </c>
      <c r="E3439" s="11" t="s">
        <v>5517</v>
      </c>
      <c r="F3439" s="11" t="s">
        <v>5521</v>
      </c>
      <c r="G3439" s="11" t="s">
        <v>67</v>
      </c>
      <c r="H3439" s="11" t="s">
        <v>26</v>
      </c>
    </row>
    <row r="3440" hidden="1" customHeight="1" spans="1:8">
      <c r="A3440" s="11">
        <f ca="1">ROWS(【河南省科学技术厅】:A3440)-1</f>
        <v>46</v>
      </c>
      <c r="B3440" s="11" t="s">
        <v>5522</v>
      </c>
      <c r="C3440" s="24" t="s">
        <v>5523</v>
      </c>
      <c r="D3440" s="11" t="s">
        <v>114</v>
      </c>
      <c r="E3440" s="11" t="s">
        <v>5524</v>
      </c>
      <c r="F3440" s="11" t="s">
        <v>5523</v>
      </c>
      <c r="G3440" s="11" t="s">
        <v>67</v>
      </c>
      <c r="H3440" s="11" t="s">
        <v>26</v>
      </c>
    </row>
    <row r="3441" hidden="1" customHeight="1" spans="1:8">
      <c r="A3441" s="11">
        <f ca="1">ROWS(【河南省科学技术厅】:A3441)-1</f>
        <v>47</v>
      </c>
      <c r="B3441" s="11" t="s">
        <v>5522</v>
      </c>
      <c r="C3441" s="24" t="s">
        <v>5525</v>
      </c>
      <c r="D3441" s="11" t="s">
        <v>114</v>
      </c>
      <c r="E3441" s="11" t="s">
        <v>5526</v>
      </c>
      <c r="F3441" s="11" t="s">
        <v>5525</v>
      </c>
      <c r="G3441" s="11" t="s">
        <v>67</v>
      </c>
      <c r="H3441" s="11" t="s">
        <v>26</v>
      </c>
    </row>
    <row r="3442" hidden="1" customHeight="1" spans="1:8">
      <c r="A3442" s="11">
        <f ca="1">ROWS(【河南省科学技术厅】:A3442)-1</f>
        <v>48</v>
      </c>
      <c r="B3442" s="11" t="s">
        <v>5527</v>
      </c>
      <c r="C3442" s="24" t="s">
        <v>5528</v>
      </c>
      <c r="D3442" s="11" t="s">
        <v>114</v>
      </c>
      <c r="E3442" s="11" t="s">
        <v>5529</v>
      </c>
      <c r="F3442" s="11" t="s">
        <v>5528</v>
      </c>
      <c r="G3442" s="11" t="s">
        <v>67</v>
      </c>
      <c r="H3442" s="11" t="s">
        <v>26</v>
      </c>
    </row>
    <row r="3443" hidden="1" customHeight="1" spans="1:8">
      <c r="A3443" s="11">
        <f ca="1">ROWS(【河南省科学技术厅】:A3443)-1</f>
        <v>49</v>
      </c>
      <c r="B3443" s="11" t="s">
        <v>5527</v>
      </c>
      <c r="C3443" s="24" t="s">
        <v>5530</v>
      </c>
      <c r="D3443" s="11" t="s">
        <v>114</v>
      </c>
      <c r="E3443" s="11" t="s">
        <v>5531</v>
      </c>
      <c r="F3443" s="11" t="s">
        <v>5530</v>
      </c>
      <c r="G3443" s="11" t="s">
        <v>67</v>
      </c>
      <c r="H3443" s="11" t="s">
        <v>26</v>
      </c>
    </row>
    <row r="3444" hidden="1" customHeight="1" spans="1:8">
      <c r="A3444" s="11">
        <f ca="1">ROWS(【河南省科学技术厅】:A3444)-1</f>
        <v>50</v>
      </c>
      <c r="B3444" s="11" t="s">
        <v>5532</v>
      </c>
      <c r="C3444" s="24" t="s">
        <v>5532</v>
      </c>
      <c r="D3444" s="11" t="s">
        <v>114</v>
      </c>
      <c r="E3444" s="11" t="s">
        <v>5533</v>
      </c>
      <c r="F3444" s="11" t="s">
        <v>5532</v>
      </c>
      <c r="G3444" s="11" t="s">
        <v>67</v>
      </c>
      <c r="H3444" s="11" t="s">
        <v>26</v>
      </c>
    </row>
    <row r="3445" hidden="1" customHeight="1" spans="1:8">
      <c r="A3445" s="11">
        <f ca="1">ROWS(【河南省科学技术厅】:A3445)-1</f>
        <v>51</v>
      </c>
      <c r="B3445" s="11" t="s">
        <v>5534</v>
      </c>
      <c r="C3445" s="24" t="s">
        <v>5534</v>
      </c>
      <c r="D3445" s="11" t="s">
        <v>114</v>
      </c>
      <c r="E3445" s="11" t="s">
        <v>5535</v>
      </c>
      <c r="F3445" s="11" t="s">
        <v>5534</v>
      </c>
      <c r="G3445" s="11" t="s">
        <v>67</v>
      </c>
      <c r="H3445" s="11" t="s">
        <v>26</v>
      </c>
    </row>
    <row r="3446" hidden="1" customHeight="1" spans="1:8">
      <c r="A3446" s="11">
        <f ca="1">ROWS(【河南省科学技术厅】:A3446)-1</f>
        <v>52</v>
      </c>
      <c r="B3446" s="11" t="s">
        <v>5536</v>
      </c>
      <c r="C3446" s="24" t="s">
        <v>5536</v>
      </c>
      <c r="D3446" s="11" t="s">
        <v>114</v>
      </c>
      <c r="E3446" s="11" t="s">
        <v>5537</v>
      </c>
      <c r="F3446" s="11" t="s">
        <v>5536</v>
      </c>
      <c r="G3446" s="11" t="s">
        <v>67</v>
      </c>
      <c r="H3446" s="11" t="s">
        <v>26</v>
      </c>
    </row>
    <row r="3447" hidden="1" customHeight="1" spans="1:8">
      <c r="A3447" s="11">
        <f ca="1">ROWS(【河南省科学技术厅】:A3447)-1</f>
        <v>53</v>
      </c>
      <c r="B3447" s="11" t="s">
        <v>5538</v>
      </c>
      <c r="C3447" s="24" t="s">
        <v>5538</v>
      </c>
      <c r="D3447" s="11" t="s">
        <v>114</v>
      </c>
      <c r="E3447" s="11" t="s">
        <v>5539</v>
      </c>
      <c r="F3447" s="11" t="s">
        <v>5538</v>
      </c>
      <c r="G3447" s="11" t="s">
        <v>67</v>
      </c>
      <c r="H3447" s="11" t="s">
        <v>26</v>
      </c>
    </row>
    <row r="3448" customHeight="1" spans="1:8">
      <c r="A3448" s="11">
        <f ca="1">ROWS(【河南省科学技术厅】:A3448)-1</f>
        <v>54</v>
      </c>
      <c r="B3448" s="11" t="s">
        <v>5540</v>
      </c>
      <c r="C3448" s="24" t="s">
        <v>5540</v>
      </c>
      <c r="D3448" s="11" t="s">
        <v>87</v>
      </c>
      <c r="E3448" s="11" t="s">
        <v>5541</v>
      </c>
      <c r="F3448" s="11" t="s">
        <v>5540</v>
      </c>
      <c r="G3448" s="11" t="s">
        <v>126</v>
      </c>
      <c r="H3448" s="11" t="s">
        <v>26</v>
      </c>
    </row>
    <row r="3449" customHeight="1" spans="1:8">
      <c r="A3449" s="11">
        <f ca="1">ROWS(【河南省科学技术厅】:A3449)-1</f>
        <v>55</v>
      </c>
      <c r="B3449" s="11" t="s">
        <v>5542</v>
      </c>
      <c r="C3449" s="24" t="s">
        <v>5542</v>
      </c>
      <c r="D3449" s="11" t="s">
        <v>98</v>
      </c>
      <c r="E3449" s="11" t="s">
        <v>5543</v>
      </c>
      <c r="F3449" s="11" t="s">
        <v>5542</v>
      </c>
      <c r="G3449" s="11" t="s">
        <v>126</v>
      </c>
      <c r="H3449" s="11" t="s">
        <v>26</v>
      </c>
    </row>
    <row r="3450" customHeight="1" spans="1:8">
      <c r="A3450" s="11">
        <f ca="1">ROWS(【河南省科学技术厅】:A3450)-1</f>
        <v>56</v>
      </c>
      <c r="B3450" s="11" t="s">
        <v>5544</v>
      </c>
      <c r="C3450" s="24" t="s">
        <v>5544</v>
      </c>
      <c r="D3450" s="11" t="s">
        <v>98</v>
      </c>
      <c r="E3450" s="11" t="s">
        <v>5545</v>
      </c>
      <c r="F3450" s="11" t="s">
        <v>5544</v>
      </c>
      <c r="G3450" s="11" t="s">
        <v>126</v>
      </c>
      <c r="H3450" s="11" t="s">
        <v>26</v>
      </c>
    </row>
    <row r="3451" customHeight="1" spans="1:8">
      <c r="A3451" s="11">
        <f ca="1">ROWS(【河南省科学技术厅】:A3451)-1</f>
        <v>57</v>
      </c>
      <c r="B3451" s="11" t="s">
        <v>5546</v>
      </c>
      <c r="C3451" s="24" t="s">
        <v>5546</v>
      </c>
      <c r="D3451" s="11" t="s">
        <v>98</v>
      </c>
      <c r="E3451" s="11" t="s">
        <v>5547</v>
      </c>
      <c r="F3451" s="11" t="s">
        <v>5546</v>
      </c>
      <c r="G3451" s="11" t="s">
        <v>126</v>
      </c>
      <c r="H3451" s="11" t="s">
        <v>26</v>
      </c>
    </row>
    <row r="3452" customHeight="1" spans="1:8">
      <c r="A3452" s="11">
        <f ca="1">ROWS(【河南省科学技术厅】:A3452)-1</f>
        <v>58</v>
      </c>
      <c r="B3452" s="11" t="s">
        <v>5548</v>
      </c>
      <c r="C3452" s="24" t="s">
        <v>5548</v>
      </c>
      <c r="D3452" s="11" t="s">
        <v>98</v>
      </c>
      <c r="E3452" s="11" t="s">
        <v>5549</v>
      </c>
      <c r="F3452" s="11" t="s">
        <v>5548</v>
      </c>
      <c r="G3452" s="11" t="s">
        <v>126</v>
      </c>
      <c r="H3452" s="11" t="s">
        <v>26</v>
      </c>
    </row>
    <row r="3453" customHeight="1" spans="1:8">
      <c r="A3453" s="11">
        <f ca="1">ROWS(【河南省科学技术厅】:A3453)-1</f>
        <v>59</v>
      </c>
      <c r="B3453" s="11" t="s">
        <v>5550</v>
      </c>
      <c r="C3453" s="24" t="s">
        <v>5551</v>
      </c>
      <c r="D3453" s="11" t="s">
        <v>114</v>
      </c>
      <c r="E3453" s="11" t="s">
        <v>5552</v>
      </c>
      <c r="F3453" s="11" t="s">
        <v>5551</v>
      </c>
      <c r="G3453" s="11" t="s">
        <v>126</v>
      </c>
      <c r="H3453" s="11" t="s">
        <v>26</v>
      </c>
    </row>
    <row r="3454" customHeight="1" spans="1:8">
      <c r="A3454" s="11">
        <f ca="1">ROWS(【河南省科学技术厅】:A3454)-1</f>
        <v>60</v>
      </c>
      <c r="B3454" s="11" t="s">
        <v>5550</v>
      </c>
      <c r="C3454" s="24" t="s">
        <v>5553</v>
      </c>
      <c r="D3454" s="11" t="s">
        <v>114</v>
      </c>
      <c r="E3454" s="11" t="s">
        <v>5554</v>
      </c>
      <c r="F3454" s="11" t="s">
        <v>5553</v>
      </c>
      <c r="G3454" s="11" t="s">
        <v>126</v>
      </c>
      <c r="H3454" s="11" t="s">
        <v>26</v>
      </c>
    </row>
    <row r="3455" customHeight="1" spans="1:8">
      <c r="A3455" s="11">
        <f ca="1">ROWS(【河南省科学技术厅】:A3455)-1</f>
        <v>61</v>
      </c>
      <c r="B3455" s="11" t="s">
        <v>5555</v>
      </c>
      <c r="C3455" s="24" t="s">
        <v>5555</v>
      </c>
      <c r="D3455" s="11" t="s">
        <v>114</v>
      </c>
      <c r="E3455" s="11" t="s">
        <v>5556</v>
      </c>
      <c r="F3455" s="11" t="s">
        <v>5555</v>
      </c>
      <c r="G3455" s="11" t="s">
        <v>126</v>
      </c>
      <c r="H3455" s="11" t="s">
        <v>26</v>
      </c>
    </row>
    <row r="3456" customHeight="1" spans="1:8">
      <c r="A3456" s="11">
        <f ca="1">ROWS(【河南省科学技术厅】:A3456)-1</f>
        <v>62</v>
      </c>
      <c r="B3456" s="11" t="s">
        <v>5557</v>
      </c>
      <c r="C3456" s="24" t="s">
        <v>5558</v>
      </c>
      <c r="D3456" s="11" t="s">
        <v>114</v>
      </c>
      <c r="E3456" s="11" t="s">
        <v>5559</v>
      </c>
      <c r="F3456" s="11" t="s">
        <v>5558</v>
      </c>
      <c r="G3456" s="11" t="s">
        <v>126</v>
      </c>
      <c r="H3456" s="11" t="s">
        <v>26</v>
      </c>
    </row>
    <row r="3457" customHeight="1" spans="1:8">
      <c r="A3457" s="11">
        <f ca="1">ROWS(【河南省科学技术厅】:A3457)-1</f>
        <v>63</v>
      </c>
      <c r="B3457" s="11" t="s">
        <v>5560</v>
      </c>
      <c r="C3457" s="11" t="s">
        <v>5561</v>
      </c>
      <c r="D3457" s="11" t="s">
        <v>114</v>
      </c>
      <c r="E3457" s="11" t="s">
        <v>5562</v>
      </c>
      <c r="F3457" s="11" t="s">
        <v>5561</v>
      </c>
      <c r="G3457" s="11" t="s">
        <v>126</v>
      </c>
      <c r="H3457" s="11" t="s">
        <v>26</v>
      </c>
    </row>
    <row r="3458" customHeight="1" spans="1:8">
      <c r="A3458" s="11">
        <f ca="1">ROWS(【河南省科学技术厅】:A3458)-1</f>
        <v>64</v>
      </c>
      <c r="B3458" s="11" t="s">
        <v>5560</v>
      </c>
      <c r="C3458" s="11" t="s">
        <v>5563</v>
      </c>
      <c r="D3458" s="11" t="s">
        <v>114</v>
      </c>
      <c r="E3458" s="11" t="s">
        <v>5564</v>
      </c>
      <c r="F3458" s="11" t="s">
        <v>5563</v>
      </c>
      <c r="G3458" s="11" t="s">
        <v>126</v>
      </c>
      <c r="H3458" s="11" t="s">
        <v>26</v>
      </c>
    </row>
    <row r="3459" customHeight="1" spans="1:8">
      <c r="A3459" s="11">
        <f ca="1">ROWS(【河南省科学技术厅】:A3459)-1</f>
        <v>65</v>
      </c>
      <c r="B3459" s="11" t="s">
        <v>5565</v>
      </c>
      <c r="C3459" s="24" t="s">
        <v>5566</v>
      </c>
      <c r="D3459" s="11" t="s">
        <v>114</v>
      </c>
      <c r="E3459" s="11" t="s">
        <v>5567</v>
      </c>
      <c r="F3459" s="11" t="s">
        <v>5566</v>
      </c>
      <c r="G3459" s="11" t="s">
        <v>126</v>
      </c>
      <c r="H3459" s="11" t="s">
        <v>26</v>
      </c>
    </row>
    <row r="3460" customHeight="1" spans="1:8">
      <c r="A3460" s="11">
        <f ca="1">ROWS(【河南省科学技术厅】:A3460)-1</f>
        <v>66</v>
      </c>
      <c r="B3460" s="11" t="s">
        <v>5565</v>
      </c>
      <c r="C3460" s="24" t="s">
        <v>5568</v>
      </c>
      <c r="D3460" s="11" t="s">
        <v>114</v>
      </c>
      <c r="E3460" s="11" t="s">
        <v>5569</v>
      </c>
      <c r="F3460" s="11" t="s">
        <v>5568</v>
      </c>
      <c r="G3460" s="11" t="s">
        <v>126</v>
      </c>
      <c r="H3460" s="11" t="s">
        <v>26</v>
      </c>
    </row>
    <row r="3461" customHeight="1" spans="1:8">
      <c r="A3461" s="11">
        <f ca="1">ROWS(【河南省科学技术厅】:A3461)-1</f>
        <v>67</v>
      </c>
      <c r="B3461" s="11" t="s">
        <v>5570</v>
      </c>
      <c r="C3461" s="24" t="s">
        <v>5570</v>
      </c>
      <c r="D3461" s="11" t="s">
        <v>114</v>
      </c>
      <c r="E3461" s="11" t="s">
        <v>5571</v>
      </c>
      <c r="F3461" s="11" t="s">
        <v>5570</v>
      </c>
      <c r="G3461" s="11" t="s">
        <v>126</v>
      </c>
      <c r="H3461" s="11" t="s">
        <v>26</v>
      </c>
    </row>
    <row r="3462" customHeight="1" spans="1:8">
      <c r="A3462" s="11">
        <f ca="1">ROWS(【河南省科学技术厅】:A3462)-1</f>
        <v>68</v>
      </c>
      <c r="B3462" s="11" t="s">
        <v>5572</v>
      </c>
      <c r="C3462" s="24" t="s">
        <v>5573</v>
      </c>
      <c r="D3462" s="11" t="s">
        <v>114</v>
      </c>
      <c r="E3462" s="11" t="s">
        <v>5574</v>
      </c>
      <c r="F3462" s="11" t="s">
        <v>5573</v>
      </c>
      <c r="G3462" s="11" t="s">
        <v>126</v>
      </c>
      <c r="H3462" s="11" t="s">
        <v>26</v>
      </c>
    </row>
    <row r="3463" customHeight="1" spans="1:8">
      <c r="A3463" s="11">
        <f ca="1">ROWS(【河南省科学技术厅】:A3463)-1</f>
        <v>69</v>
      </c>
      <c r="B3463" s="11" t="s">
        <v>5572</v>
      </c>
      <c r="C3463" s="24" t="s">
        <v>5575</v>
      </c>
      <c r="D3463" s="11" t="s">
        <v>114</v>
      </c>
      <c r="E3463" s="11" t="s">
        <v>5574</v>
      </c>
      <c r="F3463" s="11" t="s">
        <v>5575</v>
      </c>
      <c r="G3463" s="11" t="s">
        <v>126</v>
      </c>
      <c r="H3463" s="11" t="s">
        <v>26</v>
      </c>
    </row>
    <row r="3464" customHeight="1" spans="1:8">
      <c r="A3464" s="11">
        <f ca="1">ROWS(【河南省科学技术厅】:A3464)-1</f>
        <v>70</v>
      </c>
      <c r="B3464" s="11" t="s">
        <v>5576</v>
      </c>
      <c r="C3464" s="24" t="s">
        <v>5576</v>
      </c>
      <c r="D3464" s="11" t="s">
        <v>114</v>
      </c>
      <c r="E3464" s="11" t="s">
        <v>5577</v>
      </c>
      <c r="F3464" s="11" t="s">
        <v>5576</v>
      </c>
      <c r="G3464" s="11" t="s">
        <v>126</v>
      </c>
      <c r="H3464" s="11" t="s">
        <v>26</v>
      </c>
    </row>
    <row r="3465" customHeight="1" spans="1:8">
      <c r="A3465" s="11">
        <f ca="1">ROWS(【河南省科学技术厅】:A3465)-1</f>
        <v>71</v>
      </c>
      <c r="B3465" s="11" t="s">
        <v>5578</v>
      </c>
      <c r="C3465" s="24" t="s">
        <v>5578</v>
      </c>
      <c r="D3465" s="11" t="s">
        <v>114</v>
      </c>
      <c r="E3465" s="11" t="s">
        <v>5579</v>
      </c>
      <c r="F3465" s="11" t="s">
        <v>5578</v>
      </c>
      <c r="G3465" s="11" t="s">
        <v>126</v>
      </c>
      <c r="H3465" s="11" t="s">
        <v>26</v>
      </c>
    </row>
    <row r="3466" customHeight="1" spans="1:8">
      <c r="A3466" s="11">
        <f ca="1">ROWS(【河南省科学技术厅】:A3466)-1</f>
        <v>72</v>
      </c>
      <c r="B3466" s="11" t="s">
        <v>5580</v>
      </c>
      <c r="C3466" s="24" t="s">
        <v>5580</v>
      </c>
      <c r="D3466" s="11" t="s">
        <v>114</v>
      </c>
      <c r="E3466" s="11" t="s">
        <v>5549</v>
      </c>
      <c r="F3466" s="11" t="s">
        <v>5580</v>
      </c>
      <c r="G3466" s="11" t="s">
        <v>126</v>
      </c>
      <c r="H3466" s="11" t="s">
        <v>26</v>
      </c>
    </row>
    <row r="3467" customHeight="1" spans="1:8">
      <c r="A3467" s="11">
        <f ca="1">ROWS(【河南省科学技术厅】:A3467)-1</f>
        <v>73</v>
      </c>
      <c r="B3467" s="11" t="s">
        <v>5581</v>
      </c>
      <c r="C3467" s="24" t="s">
        <v>5581</v>
      </c>
      <c r="D3467" s="11" t="s">
        <v>114</v>
      </c>
      <c r="E3467" s="11" t="s">
        <v>5582</v>
      </c>
      <c r="F3467" s="11" t="s">
        <v>5581</v>
      </c>
      <c r="G3467" s="11" t="s">
        <v>126</v>
      </c>
      <c r="H3467" s="11" t="s">
        <v>26</v>
      </c>
    </row>
    <row r="3468" customHeight="1" spans="1:8">
      <c r="A3468" s="11">
        <f ca="1">ROWS(【河南省科学技术厅】:A3468)-1</f>
        <v>74</v>
      </c>
      <c r="B3468" s="11" t="s">
        <v>5583</v>
      </c>
      <c r="C3468" s="24" t="s">
        <v>5583</v>
      </c>
      <c r="D3468" s="11" t="s">
        <v>114</v>
      </c>
      <c r="E3468" s="11" t="s">
        <v>5584</v>
      </c>
      <c r="F3468" s="11" t="s">
        <v>5583</v>
      </c>
      <c r="G3468" s="11" t="s">
        <v>126</v>
      </c>
      <c r="H3468" s="11" t="s">
        <v>26</v>
      </c>
    </row>
    <row r="3469" customHeight="1" spans="1:8">
      <c r="A3469" s="11">
        <f ca="1">ROWS(【河南省科学技术厅】:A3469)-1</f>
        <v>75</v>
      </c>
      <c r="B3469" s="11" t="s">
        <v>5585</v>
      </c>
      <c r="C3469" s="24" t="s">
        <v>5585</v>
      </c>
      <c r="D3469" s="11" t="s">
        <v>114</v>
      </c>
      <c r="E3469" s="11" t="s">
        <v>5586</v>
      </c>
      <c r="F3469" s="11" t="s">
        <v>5585</v>
      </c>
      <c r="G3469" s="11" t="s">
        <v>126</v>
      </c>
      <c r="H3469" s="11" t="s">
        <v>26</v>
      </c>
    </row>
    <row r="3470" customHeight="1" spans="1:8">
      <c r="A3470" s="11">
        <f ca="1">ROWS(【河南省科学技术厅】:A3470)-1</f>
        <v>76</v>
      </c>
      <c r="B3470" s="11" t="s">
        <v>5587</v>
      </c>
      <c r="C3470" s="24" t="s">
        <v>5587</v>
      </c>
      <c r="D3470" s="11" t="s">
        <v>114</v>
      </c>
      <c r="E3470" s="11" t="s">
        <v>5588</v>
      </c>
      <c r="F3470" s="11" t="s">
        <v>5587</v>
      </c>
      <c r="G3470" s="11" t="s">
        <v>126</v>
      </c>
      <c r="H3470" s="11" t="s">
        <v>26</v>
      </c>
    </row>
    <row r="3471" customHeight="1" spans="1:8">
      <c r="A3471" s="11">
        <f ca="1">ROWS(【河南省科学技术厅】:A3471)-1</f>
        <v>77</v>
      </c>
      <c r="B3471" s="11" t="s">
        <v>5589</v>
      </c>
      <c r="C3471" s="24" t="s">
        <v>5589</v>
      </c>
      <c r="D3471" s="11" t="s">
        <v>114</v>
      </c>
      <c r="E3471" s="11" t="s">
        <v>5590</v>
      </c>
      <c r="F3471" s="11" t="s">
        <v>5589</v>
      </c>
      <c r="G3471" s="11" t="s">
        <v>126</v>
      </c>
      <c r="H3471" s="11" t="s">
        <v>26</v>
      </c>
    </row>
    <row r="3472" customHeight="1" spans="1:8">
      <c r="A3472" s="11">
        <f ca="1">ROWS(【河南省科学技术厅】:A3472)-1</f>
        <v>78</v>
      </c>
      <c r="B3472" s="11" t="s">
        <v>5591</v>
      </c>
      <c r="C3472" s="24" t="s">
        <v>5591</v>
      </c>
      <c r="D3472" s="11" t="s">
        <v>114</v>
      </c>
      <c r="E3472" s="25" t="s">
        <v>5592</v>
      </c>
      <c r="F3472" s="11" t="s">
        <v>5591</v>
      </c>
      <c r="G3472" s="11" t="s">
        <v>126</v>
      </c>
      <c r="H3472" s="11" t="s">
        <v>26</v>
      </c>
    </row>
    <row r="3473" customHeight="1" spans="1:8">
      <c r="A3473" s="11">
        <f ca="1">ROWS(【河南省科学技术厅】:A3473)-1</f>
        <v>79</v>
      </c>
      <c r="B3473" s="11" t="s">
        <v>5593</v>
      </c>
      <c r="C3473" s="24" t="s">
        <v>5593</v>
      </c>
      <c r="D3473" s="11" t="s">
        <v>114</v>
      </c>
      <c r="E3473" s="11" t="s">
        <v>5594</v>
      </c>
      <c r="F3473" s="11" t="s">
        <v>5593</v>
      </c>
      <c r="G3473" s="11" t="s">
        <v>126</v>
      </c>
      <c r="H3473" s="11" t="s">
        <v>26</v>
      </c>
    </row>
    <row r="3474" hidden="1" customHeight="1" spans="1:8">
      <c r="A3474" s="104" t="s">
        <v>5595</v>
      </c>
      <c r="B3474" s="104"/>
      <c r="C3474" s="104"/>
      <c r="D3474" s="104"/>
      <c r="E3474" s="104"/>
      <c r="F3474" s="104"/>
      <c r="G3474" s="104"/>
      <c r="H3474" s="104"/>
    </row>
    <row r="3475" customHeight="1" spans="1:8">
      <c r="A3475" s="11">
        <f ca="1">ROWS(【河南省人力资源和社会保障厅】:A3475)-1</f>
        <v>1</v>
      </c>
      <c r="B3475" s="11" t="s">
        <v>5596</v>
      </c>
      <c r="C3475" s="11" t="s">
        <v>5597</v>
      </c>
      <c r="D3475" s="11" t="s">
        <v>114</v>
      </c>
      <c r="E3475" s="11" t="s">
        <v>210</v>
      </c>
      <c r="F3475" s="11" t="s">
        <v>5597</v>
      </c>
      <c r="G3475" s="11" t="s">
        <v>89</v>
      </c>
      <c r="H3475" s="11" t="s">
        <v>30</v>
      </c>
    </row>
    <row r="3476" customHeight="1" spans="1:8">
      <c r="A3476" s="11">
        <f ca="1">ROWS(【河南省人力资源和社会保障厅】:A3476)-1</f>
        <v>2</v>
      </c>
      <c r="B3476" s="11" t="s">
        <v>5596</v>
      </c>
      <c r="C3476" s="11" t="s">
        <v>5597</v>
      </c>
      <c r="D3476" s="11" t="s">
        <v>114</v>
      </c>
      <c r="E3476" s="11" t="s">
        <v>210</v>
      </c>
      <c r="F3476" s="11" t="s">
        <v>5598</v>
      </c>
      <c r="G3476" s="11" t="s">
        <v>89</v>
      </c>
      <c r="H3476" s="11" t="s">
        <v>30</v>
      </c>
    </row>
    <row r="3477" customHeight="1" spans="1:8">
      <c r="A3477" s="11">
        <f ca="1">ROWS(【河南省人力资源和社会保障厅】:A3477)-1</f>
        <v>3</v>
      </c>
      <c r="B3477" s="11" t="s">
        <v>5596</v>
      </c>
      <c r="C3477" s="11" t="s">
        <v>5599</v>
      </c>
      <c r="D3477" s="11" t="s">
        <v>114</v>
      </c>
      <c r="E3477" s="11" t="s">
        <v>210</v>
      </c>
      <c r="F3477" s="11" t="s">
        <v>5600</v>
      </c>
      <c r="G3477" s="11" t="s">
        <v>89</v>
      </c>
      <c r="H3477" s="11" t="s">
        <v>30</v>
      </c>
    </row>
    <row r="3478" customHeight="1" spans="1:8">
      <c r="A3478" s="11">
        <f ca="1">ROWS(【河南省人力资源和社会保障厅】:A3478)-1</f>
        <v>4</v>
      </c>
      <c r="B3478" s="11" t="s">
        <v>5596</v>
      </c>
      <c r="C3478" s="11" t="s">
        <v>5599</v>
      </c>
      <c r="D3478" s="11" t="s">
        <v>114</v>
      </c>
      <c r="E3478" s="11" t="s">
        <v>210</v>
      </c>
      <c r="F3478" s="11" t="s">
        <v>5601</v>
      </c>
      <c r="G3478" s="11" t="s">
        <v>89</v>
      </c>
      <c r="H3478" s="11" t="s">
        <v>30</v>
      </c>
    </row>
    <row r="3479" customHeight="1" spans="1:8">
      <c r="A3479" s="11">
        <f ca="1">ROWS(【河南省人力资源和社会保障厅】:A3479)-1</f>
        <v>5</v>
      </c>
      <c r="B3479" s="11" t="s">
        <v>5596</v>
      </c>
      <c r="C3479" s="11" t="s">
        <v>5599</v>
      </c>
      <c r="D3479" s="11" t="s">
        <v>114</v>
      </c>
      <c r="E3479" s="11" t="s">
        <v>210</v>
      </c>
      <c r="F3479" s="11" t="s">
        <v>5602</v>
      </c>
      <c r="G3479" s="11" t="s">
        <v>89</v>
      </c>
      <c r="H3479" s="11" t="s">
        <v>30</v>
      </c>
    </row>
    <row r="3480" customHeight="1" spans="1:8">
      <c r="A3480" s="11">
        <f ca="1">ROWS(【河南省人力资源和社会保障厅】:A3480)-1</f>
        <v>6</v>
      </c>
      <c r="B3480" s="11" t="s">
        <v>5596</v>
      </c>
      <c r="C3480" s="11" t="s">
        <v>5603</v>
      </c>
      <c r="D3480" s="11" t="s">
        <v>114</v>
      </c>
      <c r="E3480" s="11" t="s">
        <v>210</v>
      </c>
      <c r="F3480" s="11" t="s">
        <v>5603</v>
      </c>
      <c r="G3480" s="11" t="s">
        <v>126</v>
      </c>
      <c r="H3480" s="11" t="s">
        <v>30</v>
      </c>
    </row>
    <row r="3481" customHeight="1" spans="1:8">
      <c r="A3481" s="11">
        <f ca="1">ROWS(【河南省人力资源和社会保障厅】:A3481)-1</f>
        <v>7</v>
      </c>
      <c r="B3481" s="11" t="s">
        <v>5596</v>
      </c>
      <c r="C3481" s="11" t="s">
        <v>5604</v>
      </c>
      <c r="D3481" s="11" t="s">
        <v>114</v>
      </c>
      <c r="E3481" s="11" t="s">
        <v>210</v>
      </c>
      <c r="F3481" s="26" t="s">
        <v>5605</v>
      </c>
      <c r="G3481" s="11" t="s">
        <v>89</v>
      </c>
      <c r="H3481" s="11" t="s">
        <v>30</v>
      </c>
    </row>
    <row r="3482" customHeight="1" spans="1:8">
      <c r="A3482" s="11">
        <f ca="1">ROWS(【河南省人力资源和社会保障厅】:A3482)-1</f>
        <v>8</v>
      </c>
      <c r="B3482" s="11" t="s">
        <v>5596</v>
      </c>
      <c r="C3482" s="11" t="s">
        <v>5604</v>
      </c>
      <c r="D3482" s="11" t="s">
        <v>114</v>
      </c>
      <c r="E3482" s="11" t="s">
        <v>210</v>
      </c>
      <c r="F3482" s="11" t="s">
        <v>5606</v>
      </c>
      <c r="G3482" s="11" t="s">
        <v>89</v>
      </c>
      <c r="H3482" s="11" t="s">
        <v>30</v>
      </c>
    </row>
    <row r="3483" customHeight="1" spans="1:8">
      <c r="A3483" s="11">
        <f ca="1">ROWS(【河南省人力资源和社会保障厅】:A3483)-1</f>
        <v>9</v>
      </c>
      <c r="B3483" s="11" t="s">
        <v>5596</v>
      </c>
      <c r="C3483" s="11" t="s">
        <v>5604</v>
      </c>
      <c r="D3483" s="11" t="s">
        <v>114</v>
      </c>
      <c r="E3483" s="11" t="s">
        <v>210</v>
      </c>
      <c r="F3483" s="11" t="s">
        <v>5607</v>
      </c>
      <c r="G3483" s="11" t="s">
        <v>89</v>
      </c>
      <c r="H3483" s="11" t="s">
        <v>30</v>
      </c>
    </row>
    <row r="3484" customHeight="1" spans="1:8">
      <c r="A3484" s="11">
        <f ca="1">ROWS(【河南省人力资源和社会保障厅】:A3484)-1</f>
        <v>10</v>
      </c>
      <c r="B3484" s="11" t="s">
        <v>5596</v>
      </c>
      <c r="C3484" s="11" t="s">
        <v>116</v>
      </c>
      <c r="D3484" s="11" t="s">
        <v>114</v>
      </c>
      <c r="E3484" s="11" t="s">
        <v>210</v>
      </c>
      <c r="F3484" s="11" t="s">
        <v>5608</v>
      </c>
      <c r="G3484" s="11" t="s">
        <v>89</v>
      </c>
      <c r="H3484" s="11" t="s">
        <v>30</v>
      </c>
    </row>
    <row r="3485" customHeight="1" spans="1:8">
      <c r="A3485" s="11">
        <f ca="1">ROWS(【河南省人力资源和社会保障厅】:A3485)-1</f>
        <v>11</v>
      </c>
      <c r="B3485" s="11" t="s">
        <v>5596</v>
      </c>
      <c r="C3485" s="11" t="s">
        <v>116</v>
      </c>
      <c r="D3485" s="11" t="s">
        <v>114</v>
      </c>
      <c r="E3485" s="11" t="s">
        <v>210</v>
      </c>
      <c r="F3485" s="11" t="s">
        <v>5609</v>
      </c>
      <c r="G3485" s="11" t="s">
        <v>89</v>
      </c>
      <c r="H3485" s="11" t="s">
        <v>30</v>
      </c>
    </row>
    <row r="3486" customHeight="1" spans="1:8">
      <c r="A3486" s="11">
        <f ca="1">ROWS(【河南省人力资源和社会保障厅】:A3486)-1</f>
        <v>12</v>
      </c>
      <c r="B3486" s="11" t="s">
        <v>5596</v>
      </c>
      <c r="C3486" s="11" t="s">
        <v>116</v>
      </c>
      <c r="D3486" s="11" t="s">
        <v>114</v>
      </c>
      <c r="E3486" s="11" t="s">
        <v>210</v>
      </c>
      <c r="F3486" s="11" t="s">
        <v>5610</v>
      </c>
      <c r="G3486" s="11" t="s">
        <v>89</v>
      </c>
      <c r="H3486" s="11" t="s">
        <v>30</v>
      </c>
    </row>
    <row r="3487" customHeight="1" spans="1:8">
      <c r="A3487" s="11">
        <f ca="1">ROWS(【河南省人力资源和社会保障厅】:A3487)-1</f>
        <v>13</v>
      </c>
      <c r="B3487" s="11" t="s">
        <v>5596</v>
      </c>
      <c r="C3487" s="11" t="s">
        <v>116</v>
      </c>
      <c r="D3487" s="11" t="s">
        <v>114</v>
      </c>
      <c r="E3487" s="11" t="s">
        <v>210</v>
      </c>
      <c r="F3487" s="11" t="s">
        <v>5611</v>
      </c>
      <c r="G3487" s="11" t="s">
        <v>89</v>
      </c>
      <c r="H3487" s="11" t="s">
        <v>30</v>
      </c>
    </row>
    <row r="3488" customHeight="1" spans="1:8">
      <c r="A3488" s="11">
        <f ca="1">ROWS(【河南省人力资源和社会保障厅】:A3488)-1</f>
        <v>14</v>
      </c>
      <c r="B3488" s="11" t="s">
        <v>5596</v>
      </c>
      <c r="C3488" s="11" t="s">
        <v>116</v>
      </c>
      <c r="D3488" s="11" t="s">
        <v>114</v>
      </c>
      <c r="E3488" s="11" t="s">
        <v>210</v>
      </c>
      <c r="F3488" s="11" t="s">
        <v>5612</v>
      </c>
      <c r="G3488" s="11" t="s">
        <v>89</v>
      </c>
      <c r="H3488" s="11" t="s">
        <v>30</v>
      </c>
    </row>
    <row r="3489" customHeight="1" spans="1:8">
      <c r="A3489" s="11">
        <f ca="1">ROWS(【河南省人力资源和社会保障厅】:A3489)-1</f>
        <v>15</v>
      </c>
      <c r="B3489" s="11" t="s">
        <v>5596</v>
      </c>
      <c r="C3489" s="11" t="s">
        <v>116</v>
      </c>
      <c r="D3489" s="11" t="s">
        <v>114</v>
      </c>
      <c r="E3489" s="11" t="s">
        <v>210</v>
      </c>
      <c r="F3489" s="11" t="s">
        <v>5613</v>
      </c>
      <c r="G3489" s="11" t="s">
        <v>89</v>
      </c>
      <c r="H3489" s="11" t="s">
        <v>30</v>
      </c>
    </row>
    <row r="3490" customHeight="1" spans="1:8">
      <c r="A3490" s="11">
        <f ca="1">ROWS(【河南省人力资源和社会保障厅】:A3490)-1</f>
        <v>16</v>
      </c>
      <c r="B3490" s="11" t="s">
        <v>5596</v>
      </c>
      <c r="C3490" s="11" t="s">
        <v>116</v>
      </c>
      <c r="D3490" s="11" t="s">
        <v>114</v>
      </c>
      <c r="E3490" s="11" t="s">
        <v>210</v>
      </c>
      <c r="F3490" s="11" t="s">
        <v>5614</v>
      </c>
      <c r="G3490" s="11" t="s">
        <v>89</v>
      </c>
      <c r="H3490" s="11" t="s">
        <v>30</v>
      </c>
    </row>
    <row r="3491" customHeight="1" spans="1:8">
      <c r="A3491" s="11">
        <f ca="1">ROWS(【河南省人力资源和社会保障厅】:A3491)-1</f>
        <v>17</v>
      </c>
      <c r="B3491" s="11" t="s">
        <v>5596</v>
      </c>
      <c r="C3491" s="11" t="s">
        <v>116</v>
      </c>
      <c r="D3491" s="11" t="s">
        <v>114</v>
      </c>
      <c r="E3491" s="11" t="s">
        <v>210</v>
      </c>
      <c r="F3491" s="11" t="s">
        <v>5615</v>
      </c>
      <c r="G3491" s="11" t="s">
        <v>89</v>
      </c>
      <c r="H3491" s="11" t="s">
        <v>30</v>
      </c>
    </row>
    <row r="3492" customHeight="1" spans="1:8">
      <c r="A3492" s="11">
        <f ca="1">ROWS(【河南省人力资源和社会保障厅】:A3492)-1</f>
        <v>18</v>
      </c>
      <c r="B3492" s="11" t="s">
        <v>5596</v>
      </c>
      <c r="C3492" s="11" t="s">
        <v>116</v>
      </c>
      <c r="D3492" s="11" t="s">
        <v>114</v>
      </c>
      <c r="E3492" s="11" t="s">
        <v>210</v>
      </c>
      <c r="F3492" s="11" t="s">
        <v>5616</v>
      </c>
      <c r="G3492" s="11" t="s">
        <v>89</v>
      </c>
      <c r="H3492" s="11" t="s">
        <v>30</v>
      </c>
    </row>
    <row r="3493" customHeight="1" spans="1:8">
      <c r="A3493" s="11">
        <f ca="1">ROWS(【河南省人力资源和社会保障厅】:A3493)-1</f>
        <v>19</v>
      </c>
      <c r="B3493" s="11" t="s">
        <v>5596</v>
      </c>
      <c r="C3493" s="11" t="s">
        <v>116</v>
      </c>
      <c r="D3493" s="11" t="s">
        <v>114</v>
      </c>
      <c r="E3493" s="11" t="s">
        <v>210</v>
      </c>
      <c r="F3493" s="11" t="s">
        <v>5617</v>
      </c>
      <c r="G3493" s="11" t="s">
        <v>89</v>
      </c>
      <c r="H3493" s="11" t="s">
        <v>30</v>
      </c>
    </row>
    <row r="3494" customHeight="1" spans="1:8">
      <c r="A3494" s="11">
        <f ca="1">ROWS(【河南省人力资源和社会保障厅】:A3494)-1</f>
        <v>20</v>
      </c>
      <c r="B3494" s="11" t="s">
        <v>5596</v>
      </c>
      <c r="C3494" s="11" t="s">
        <v>116</v>
      </c>
      <c r="D3494" s="11" t="s">
        <v>114</v>
      </c>
      <c r="E3494" s="11" t="s">
        <v>210</v>
      </c>
      <c r="F3494" s="11" t="s">
        <v>5618</v>
      </c>
      <c r="G3494" s="11" t="s">
        <v>89</v>
      </c>
      <c r="H3494" s="11" t="s">
        <v>30</v>
      </c>
    </row>
    <row r="3495" customHeight="1" spans="1:8">
      <c r="A3495" s="11">
        <f ca="1">ROWS(【河南省人力资源和社会保障厅】:A3495)-1</f>
        <v>21</v>
      </c>
      <c r="B3495" s="11" t="s">
        <v>5596</v>
      </c>
      <c r="C3495" s="11" t="s">
        <v>116</v>
      </c>
      <c r="D3495" s="11" t="s">
        <v>114</v>
      </c>
      <c r="E3495" s="11" t="s">
        <v>210</v>
      </c>
      <c r="F3495" s="11" t="s">
        <v>5619</v>
      </c>
      <c r="G3495" s="11" t="s">
        <v>89</v>
      </c>
      <c r="H3495" s="11" t="s">
        <v>30</v>
      </c>
    </row>
    <row r="3496" customHeight="1" spans="1:8">
      <c r="A3496" s="11">
        <f ca="1">ROWS(【河南省人力资源和社会保障厅】:A3496)-1</f>
        <v>22</v>
      </c>
      <c r="B3496" s="11" t="s">
        <v>5596</v>
      </c>
      <c r="C3496" s="11" t="s">
        <v>116</v>
      </c>
      <c r="D3496" s="11" t="s">
        <v>114</v>
      </c>
      <c r="E3496" s="11" t="s">
        <v>210</v>
      </c>
      <c r="F3496" s="11" t="s">
        <v>5620</v>
      </c>
      <c r="G3496" s="11" t="s">
        <v>89</v>
      </c>
      <c r="H3496" s="11" t="s">
        <v>30</v>
      </c>
    </row>
    <row r="3497" customHeight="1" spans="1:8">
      <c r="A3497" s="11">
        <f ca="1">ROWS(【河南省人力资源和社会保障厅】:A3497)-1</f>
        <v>23</v>
      </c>
      <c r="B3497" s="11" t="s">
        <v>5596</v>
      </c>
      <c r="C3497" s="11" t="s">
        <v>5621</v>
      </c>
      <c r="D3497" s="11" t="s">
        <v>114</v>
      </c>
      <c r="E3497" s="11" t="s">
        <v>210</v>
      </c>
      <c r="F3497" s="11" t="s">
        <v>5621</v>
      </c>
      <c r="G3497" s="11" t="s">
        <v>78</v>
      </c>
      <c r="H3497" s="11" t="s">
        <v>30</v>
      </c>
    </row>
    <row r="3498" customHeight="1" spans="1:8">
      <c r="A3498" s="11">
        <f ca="1">ROWS(【河南省人力资源和社会保障厅】:A3498)-1</f>
        <v>24</v>
      </c>
      <c r="B3498" s="11" t="s">
        <v>5622</v>
      </c>
      <c r="C3498" s="11" t="s">
        <v>5623</v>
      </c>
      <c r="D3498" s="11" t="s">
        <v>114</v>
      </c>
      <c r="E3498" s="11" t="s">
        <v>210</v>
      </c>
      <c r="F3498" s="26" t="s">
        <v>5624</v>
      </c>
      <c r="G3498" s="11" t="s">
        <v>89</v>
      </c>
      <c r="H3498" s="11" t="s">
        <v>30</v>
      </c>
    </row>
    <row r="3499" customHeight="1" spans="1:8">
      <c r="A3499" s="11">
        <f ca="1">ROWS(【河南省人力资源和社会保障厅】:A3499)-1</f>
        <v>25</v>
      </c>
      <c r="B3499" s="11" t="s">
        <v>5622</v>
      </c>
      <c r="C3499" s="11" t="s">
        <v>5623</v>
      </c>
      <c r="D3499" s="11" t="s">
        <v>114</v>
      </c>
      <c r="E3499" s="11" t="s">
        <v>210</v>
      </c>
      <c r="F3499" s="26" t="s">
        <v>5625</v>
      </c>
      <c r="G3499" s="11" t="s">
        <v>89</v>
      </c>
      <c r="H3499" s="11" t="s">
        <v>30</v>
      </c>
    </row>
    <row r="3500" customHeight="1" spans="1:8">
      <c r="A3500" s="11">
        <f ca="1">ROWS(【河南省人力资源和社会保障厅】:A3500)-1</f>
        <v>26</v>
      </c>
      <c r="B3500" s="11" t="s">
        <v>5622</v>
      </c>
      <c r="C3500" s="11" t="s">
        <v>5623</v>
      </c>
      <c r="D3500" s="11" t="s">
        <v>114</v>
      </c>
      <c r="E3500" s="11" t="s">
        <v>210</v>
      </c>
      <c r="F3500" s="11" t="s">
        <v>5626</v>
      </c>
      <c r="G3500" s="11" t="s">
        <v>89</v>
      </c>
      <c r="H3500" s="11" t="s">
        <v>30</v>
      </c>
    </row>
    <row r="3501" customHeight="1" spans="1:8">
      <c r="A3501" s="11">
        <f ca="1">ROWS(【河南省人力资源和社会保障厅】:A3501)-1</f>
        <v>27</v>
      </c>
      <c r="B3501" s="11" t="s">
        <v>5622</v>
      </c>
      <c r="C3501" s="11" t="s">
        <v>5623</v>
      </c>
      <c r="D3501" s="11" t="s">
        <v>114</v>
      </c>
      <c r="E3501" s="11" t="s">
        <v>210</v>
      </c>
      <c r="F3501" s="11" t="s">
        <v>5627</v>
      </c>
      <c r="G3501" s="11" t="s">
        <v>89</v>
      </c>
      <c r="H3501" s="11" t="s">
        <v>30</v>
      </c>
    </row>
    <row r="3502" customHeight="1" spans="1:8">
      <c r="A3502" s="11">
        <f ca="1">ROWS(【河南省人力资源和社会保障厅】:A3502)-1</f>
        <v>28</v>
      </c>
      <c r="B3502" s="11" t="s">
        <v>5622</v>
      </c>
      <c r="C3502" s="11" t="s">
        <v>5628</v>
      </c>
      <c r="D3502" s="11" t="s">
        <v>114</v>
      </c>
      <c r="E3502" s="11" t="s">
        <v>210</v>
      </c>
      <c r="F3502" s="26" t="s">
        <v>5629</v>
      </c>
      <c r="G3502" s="11" t="s">
        <v>89</v>
      </c>
      <c r="H3502" s="11" t="s">
        <v>30</v>
      </c>
    </row>
    <row r="3503" customHeight="1" spans="1:8">
      <c r="A3503" s="11">
        <f ca="1">ROWS(【河南省人力资源和社会保障厅】:A3503)-1</f>
        <v>29</v>
      </c>
      <c r="B3503" s="11" t="s">
        <v>5622</v>
      </c>
      <c r="C3503" s="11" t="s">
        <v>5628</v>
      </c>
      <c r="D3503" s="11" t="s">
        <v>114</v>
      </c>
      <c r="E3503" s="11" t="s">
        <v>210</v>
      </c>
      <c r="F3503" s="26" t="s">
        <v>5630</v>
      </c>
      <c r="G3503" s="11" t="s">
        <v>89</v>
      </c>
      <c r="H3503" s="11" t="s">
        <v>30</v>
      </c>
    </row>
    <row r="3504" customHeight="1" spans="1:8">
      <c r="A3504" s="11">
        <f ca="1">ROWS(【河南省人力资源和社会保障厅】:A3504)-1</f>
        <v>30</v>
      </c>
      <c r="B3504" s="11" t="s">
        <v>5622</v>
      </c>
      <c r="C3504" s="11" t="s">
        <v>5628</v>
      </c>
      <c r="D3504" s="11" t="s">
        <v>114</v>
      </c>
      <c r="E3504" s="11" t="s">
        <v>210</v>
      </c>
      <c r="F3504" s="11" t="s">
        <v>5631</v>
      </c>
      <c r="G3504" s="11" t="s">
        <v>89</v>
      </c>
      <c r="H3504" s="11" t="s">
        <v>30</v>
      </c>
    </row>
    <row r="3505" customHeight="1" spans="1:8">
      <c r="A3505" s="11">
        <f ca="1">ROWS(【河南省人力资源和社会保障厅】:A3505)-1</f>
        <v>31</v>
      </c>
      <c r="B3505" s="11" t="s">
        <v>5622</v>
      </c>
      <c r="C3505" s="11" t="s">
        <v>5628</v>
      </c>
      <c r="D3505" s="11" t="s">
        <v>114</v>
      </c>
      <c r="E3505" s="11" t="s">
        <v>210</v>
      </c>
      <c r="F3505" s="11" t="s">
        <v>5632</v>
      </c>
      <c r="G3505" s="11" t="s">
        <v>89</v>
      </c>
      <c r="H3505" s="11" t="s">
        <v>30</v>
      </c>
    </row>
    <row r="3506" customHeight="1" spans="1:8">
      <c r="A3506" s="11">
        <f ca="1">ROWS(【河南省人力资源和社会保障厅】:A3506)-1</f>
        <v>32</v>
      </c>
      <c r="B3506" s="11" t="s">
        <v>5622</v>
      </c>
      <c r="C3506" s="11" t="s">
        <v>5628</v>
      </c>
      <c r="D3506" s="11" t="s">
        <v>114</v>
      </c>
      <c r="E3506" s="11" t="s">
        <v>210</v>
      </c>
      <c r="F3506" s="11" t="s">
        <v>5633</v>
      </c>
      <c r="G3506" s="11" t="s">
        <v>89</v>
      </c>
      <c r="H3506" s="11" t="s">
        <v>30</v>
      </c>
    </row>
    <row r="3507" customHeight="1" spans="1:8">
      <c r="A3507" s="11">
        <f ca="1">ROWS(【河南省人力资源和社会保障厅】:A3507)-1</f>
        <v>33</v>
      </c>
      <c r="B3507" s="11" t="s">
        <v>5622</v>
      </c>
      <c r="C3507" s="11" t="s">
        <v>5628</v>
      </c>
      <c r="D3507" s="11" t="s">
        <v>114</v>
      </c>
      <c r="E3507" s="11" t="s">
        <v>210</v>
      </c>
      <c r="F3507" s="11" t="s">
        <v>5634</v>
      </c>
      <c r="G3507" s="11" t="s">
        <v>89</v>
      </c>
      <c r="H3507" s="11" t="s">
        <v>30</v>
      </c>
    </row>
    <row r="3508" customHeight="1" spans="1:8">
      <c r="A3508" s="11">
        <f ca="1">ROWS(【河南省人力资源和社会保障厅】:A3508)-1</f>
        <v>34</v>
      </c>
      <c r="B3508" s="11" t="s">
        <v>5622</v>
      </c>
      <c r="C3508" s="11" t="s">
        <v>5628</v>
      </c>
      <c r="D3508" s="11" t="s">
        <v>114</v>
      </c>
      <c r="E3508" s="11" t="s">
        <v>210</v>
      </c>
      <c r="F3508" s="11" t="s">
        <v>5635</v>
      </c>
      <c r="G3508" s="11" t="s">
        <v>89</v>
      </c>
      <c r="H3508" s="11" t="s">
        <v>30</v>
      </c>
    </row>
    <row r="3509" customHeight="1" spans="1:8">
      <c r="A3509" s="11">
        <f ca="1">ROWS(【河南省人力资源和社会保障厅】:A3509)-1</f>
        <v>35</v>
      </c>
      <c r="B3509" s="11" t="s">
        <v>5622</v>
      </c>
      <c r="C3509" s="11" t="s">
        <v>5628</v>
      </c>
      <c r="D3509" s="11" t="s">
        <v>114</v>
      </c>
      <c r="E3509" s="11" t="s">
        <v>210</v>
      </c>
      <c r="F3509" s="11" t="s">
        <v>5636</v>
      </c>
      <c r="G3509" s="11" t="s">
        <v>89</v>
      </c>
      <c r="H3509" s="11" t="s">
        <v>30</v>
      </c>
    </row>
    <row r="3510" customHeight="1" spans="1:8">
      <c r="A3510" s="11">
        <f ca="1">ROWS(【河南省人力资源和社会保障厅】:A3510)-1</f>
        <v>36</v>
      </c>
      <c r="B3510" s="11" t="s">
        <v>5622</v>
      </c>
      <c r="C3510" s="11" t="s">
        <v>5628</v>
      </c>
      <c r="D3510" s="11" t="s">
        <v>114</v>
      </c>
      <c r="E3510" s="11" t="s">
        <v>210</v>
      </c>
      <c r="F3510" s="11" t="s">
        <v>5637</v>
      </c>
      <c r="G3510" s="11" t="s">
        <v>89</v>
      </c>
      <c r="H3510" s="11" t="s">
        <v>30</v>
      </c>
    </row>
    <row r="3511" customHeight="1" spans="1:8">
      <c r="A3511" s="11">
        <f ca="1">ROWS(【河南省人力资源和社会保障厅】:A3511)-1</f>
        <v>37</v>
      </c>
      <c r="B3511" s="11" t="s">
        <v>5622</v>
      </c>
      <c r="C3511" s="11" t="s">
        <v>5628</v>
      </c>
      <c r="D3511" s="11" t="s">
        <v>114</v>
      </c>
      <c r="E3511" s="11" t="s">
        <v>210</v>
      </c>
      <c r="F3511" s="11" t="s">
        <v>5638</v>
      </c>
      <c r="G3511" s="11" t="s">
        <v>89</v>
      </c>
      <c r="H3511" s="11" t="s">
        <v>30</v>
      </c>
    </row>
    <row r="3512" customHeight="1" spans="1:8">
      <c r="A3512" s="11">
        <f ca="1">ROWS(【河南省人力资源和社会保障厅】:A3512)-1</f>
        <v>38</v>
      </c>
      <c r="B3512" s="11" t="s">
        <v>5622</v>
      </c>
      <c r="C3512" s="11" t="s">
        <v>5639</v>
      </c>
      <c r="D3512" s="11" t="s">
        <v>114</v>
      </c>
      <c r="E3512" s="11" t="s">
        <v>210</v>
      </c>
      <c r="F3512" s="11" t="s">
        <v>5640</v>
      </c>
      <c r="G3512" s="11" t="s">
        <v>89</v>
      </c>
      <c r="H3512" s="11" t="s">
        <v>30</v>
      </c>
    </row>
    <row r="3513" customHeight="1" spans="1:8">
      <c r="A3513" s="11">
        <f ca="1">ROWS(【河南省人力资源和社会保障厅】:A3513)-1</f>
        <v>39</v>
      </c>
      <c r="B3513" s="11" t="s">
        <v>5622</v>
      </c>
      <c r="C3513" s="11" t="s">
        <v>5639</v>
      </c>
      <c r="D3513" s="11" t="s">
        <v>114</v>
      </c>
      <c r="E3513" s="11" t="s">
        <v>210</v>
      </c>
      <c r="F3513" s="11" t="s">
        <v>5641</v>
      </c>
      <c r="G3513" s="11" t="s">
        <v>89</v>
      </c>
      <c r="H3513" s="11" t="s">
        <v>30</v>
      </c>
    </row>
    <row r="3514" customHeight="1" spans="1:8">
      <c r="A3514" s="11">
        <f ca="1">ROWS(【河南省人力资源和社会保障厅】:A3514)-1</f>
        <v>40</v>
      </c>
      <c r="B3514" s="11" t="s">
        <v>5622</v>
      </c>
      <c r="C3514" s="11" t="s">
        <v>5639</v>
      </c>
      <c r="D3514" s="11" t="s">
        <v>114</v>
      </c>
      <c r="E3514" s="11" t="s">
        <v>210</v>
      </c>
      <c r="F3514" s="11" t="s">
        <v>5642</v>
      </c>
      <c r="G3514" s="11" t="s">
        <v>89</v>
      </c>
      <c r="H3514" s="11" t="s">
        <v>30</v>
      </c>
    </row>
    <row r="3515" customHeight="1" spans="1:8">
      <c r="A3515" s="11">
        <f ca="1">ROWS(【河南省人力资源和社会保障厅】:A3515)-1</f>
        <v>41</v>
      </c>
      <c r="B3515" s="11" t="s">
        <v>5622</v>
      </c>
      <c r="C3515" s="11" t="s">
        <v>5639</v>
      </c>
      <c r="D3515" s="11" t="s">
        <v>114</v>
      </c>
      <c r="E3515" s="11" t="s">
        <v>210</v>
      </c>
      <c r="F3515" s="11" t="s">
        <v>5643</v>
      </c>
      <c r="G3515" s="11" t="s">
        <v>89</v>
      </c>
      <c r="H3515" s="11" t="s">
        <v>30</v>
      </c>
    </row>
    <row r="3516" customHeight="1" spans="1:8">
      <c r="A3516" s="11">
        <f ca="1">ROWS(【河南省人力资源和社会保障厅】:A3516)-1</f>
        <v>42</v>
      </c>
      <c r="B3516" s="11" t="s">
        <v>5622</v>
      </c>
      <c r="C3516" s="11" t="s">
        <v>5644</v>
      </c>
      <c r="D3516" s="11" t="s">
        <v>114</v>
      </c>
      <c r="E3516" s="11" t="s">
        <v>210</v>
      </c>
      <c r="F3516" s="11" t="s">
        <v>5645</v>
      </c>
      <c r="G3516" s="11" t="s">
        <v>89</v>
      </c>
      <c r="H3516" s="11" t="s">
        <v>30</v>
      </c>
    </row>
    <row r="3517" customHeight="1" spans="1:8">
      <c r="A3517" s="11">
        <f ca="1">ROWS(【河南省人力资源和社会保障厅】:A3517)-1</f>
        <v>43</v>
      </c>
      <c r="B3517" s="11" t="s">
        <v>5622</v>
      </c>
      <c r="C3517" s="11" t="s">
        <v>5644</v>
      </c>
      <c r="D3517" s="11" t="s">
        <v>114</v>
      </c>
      <c r="E3517" s="11" t="s">
        <v>210</v>
      </c>
      <c r="F3517" s="11" t="s">
        <v>5646</v>
      </c>
      <c r="G3517" s="11" t="s">
        <v>89</v>
      </c>
      <c r="H3517" s="11" t="s">
        <v>30</v>
      </c>
    </row>
    <row r="3518" customHeight="1" spans="1:8">
      <c r="A3518" s="11">
        <f ca="1">ROWS(【河南省人力资源和社会保障厅】:A3518)-1</f>
        <v>44</v>
      </c>
      <c r="B3518" s="11" t="s">
        <v>5622</v>
      </c>
      <c r="C3518" s="11" t="s">
        <v>5647</v>
      </c>
      <c r="D3518" s="11" t="s">
        <v>114</v>
      </c>
      <c r="E3518" s="11" t="s">
        <v>210</v>
      </c>
      <c r="F3518" s="11" t="s">
        <v>5647</v>
      </c>
      <c r="G3518" s="11" t="s">
        <v>126</v>
      </c>
      <c r="H3518" s="11" t="s">
        <v>30</v>
      </c>
    </row>
    <row r="3519" customHeight="1" spans="1:8">
      <c r="A3519" s="11">
        <f ca="1">ROWS(【河南省人力资源和社会保障厅】:A3519)-1</f>
        <v>45</v>
      </c>
      <c r="B3519" s="11" t="s">
        <v>5648</v>
      </c>
      <c r="C3519" s="11" t="s">
        <v>5649</v>
      </c>
      <c r="D3519" s="11" t="s">
        <v>114</v>
      </c>
      <c r="E3519" s="11" t="s">
        <v>210</v>
      </c>
      <c r="F3519" s="11" t="s">
        <v>5650</v>
      </c>
      <c r="G3519" s="11" t="s">
        <v>89</v>
      </c>
      <c r="H3519" s="11" t="s">
        <v>30</v>
      </c>
    </row>
    <row r="3520" customHeight="1" spans="1:8">
      <c r="A3520" s="11">
        <f ca="1">ROWS(【河南省人力资源和社会保障厅】:A3520)-1</f>
        <v>46</v>
      </c>
      <c r="B3520" s="11" t="s">
        <v>5648</v>
      </c>
      <c r="C3520" s="11" t="s">
        <v>5649</v>
      </c>
      <c r="D3520" s="11" t="s">
        <v>114</v>
      </c>
      <c r="E3520" s="11" t="s">
        <v>210</v>
      </c>
      <c r="F3520" s="11" t="s">
        <v>5651</v>
      </c>
      <c r="G3520" s="11" t="s">
        <v>89</v>
      </c>
      <c r="H3520" s="11" t="s">
        <v>30</v>
      </c>
    </row>
    <row r="3521" customHeight="1" spans="1:8">
      <c r="A3521" s="11">
        <f ca="1">ROWS(【河南省人力资源和社会保障厅】:A3521)-1</f>
        <v>47</v>
      </c>
      <c r="B3521" s="11" t="s">
        <v>5648</v>
      </c>
      <c r="C3521" s="11" t="s">
        <v>5649</v>
      </c>
      <c r="D3521" s="11" t="s">
        <v>114</v>
      </c>
      <c r="E3521" s="11" t="s">
        <v>210</v>
      </c>
      <c r="F3521" s="11" t="s">
        <v>5652</v>
      </c>
      <c r="G3521" s="11" t="s">
        <v>89</v>
      </c>
      <c r="H3521" s="11" t="s">
        <v>30</v>
      </c>
    </row>
    <row r="3522" customHeight="1" spans="1:8">
      <c r="A3522" s="11">
        <f ca="1">ROWS(【河南省人力资源和社会保障厅】:A3522)-1</f>
        <v>48</v>
      </c>
      <c r="B3522" s="11" t="s">
        <v>5648</v>
      </c>
      <c r="C3522" s="11" t="s">
        <v>5649</v>
      </c>
      <c r="D3522" s="11" t="s">
        <v>114</v>
      </c>
      <c r="E3522" s="11" t="s">
        <v>210</v>
      </c>
      <c r="F3522" s="11" t="s">
        <v>5653</v>
      </c>
      <c r="G3522" s="11" t="s">
        <v>89</v>
      </c>
      <c r="H3522" s="11" t="s">
        <v>30</v>
      </c>
    </row>
    <row r="3523" customHeight="1" spans="1:8">
      <c r="A3523" s="11">
        <f ca="1">ROWS(【河南省人力资源和社会保障厅】:A3523)-1</f>
        <v>49</v>
      </c>
      <c r="B3523" s="11" t="s">
        <v>5648</v>
      </c>
      <c r="C3523" s="11" t="s">
        <v>5649</v>
      </c>
      <c r="D3523" s="11" t="s">
        <v>114</v>
      </c>
      <c r="E3523" s="11" t="s">
        <v>210</v>
      </c>
      <c r="F3523" s="11" t="s">
        <v>5654</v>
      </c>
      <c r="G3523" s="11" t="s">
        <v>89</v>
      </c>
      <c r="H3523" s="11" t="s">
        <v>30</v>
      </c>
    </row>
    <row r="3524" customHeight="1" spans="1:8">
      <c r="A3524" s="11">
        <f ca="1">ROWS(【河南省人力资源和社会保障厅】:A3524)-1</f>
        <v>50</v>
      </c>
      <c r="B3524" s="11" t="s">
        <v>5648</v>
      </c>
      <c r="C3524" s="11" t="s">
        <v>5655</v>
      </c>
      <c r="D3524" s="11" t="s">
        <v>114</v>
      </c>
      <c r="E3524" s="11" t="s">
        <v>210</v>
      </c>
      <c r="F3524" s="11" t="s">
        <v>5656</v>
      </c>
      <c r="G3524" s="11" t="s">
        <v>89</v>
      </c>
      <c r="H3524" s="11" t="s">
        <v>30</v>
      </c>
    </row>
    <row r="3525" customHeight="1" spans="1:8">
      <c r="A3525" s="11">
        <f ca="1">ROWS(【河南省人力资源和社会保障厅】:A3525)-1</f>
        <v>51</v>
      </c>
      <c r="B3525" s="11" t="s">
        <v>5648</v>
      </c>
      <c r="C3525" s="11" t="s">
        <v>5655</v>
      </c>
      <c r="D3525" s="11" t="s">
        <v>114</v>
      </c>
      <c r="E3525" s="11" t="s">
        <v>210</v>
      </c>
      <c r="F3525" s="11" t="s">
        <v>5657</v>
      </c>
      <c r="G3525" s="11" t="s">
        <v>89</v>
      </c>
      <c r="H3525" s="11" t="s">
        <v>30</v>
      </c>
    </row>
    <row r="3526" customHeight="1" spans="1:8">
      <c r="A3526" s="11">
        <f ca="1">ROWS(【河南省人力资源和社会保障厅】:A3526)-1</f>
        <v>52</v>
      </c>
      <c r="B3526" s="11" t="s">
        <v>5648</v>
      </c>
      <c r="C3526" s="11" t="s">
        <v>5655</v>
      </c>
      <c r="D3526" s="11" t="s">
        <v>114</v>
      </c>
      <c r="E3526" s="11" t="s">
        <v>210</v>
      </c>
      <c r="F3526" s="11" t="s">
        <v>5658</v>
      </c>
      <c r="G3526" s="11" t="s">
        <v>89</v>
      </c>
      <c r="H3526" s="11" t="s">
        <v>30</v>
      </c>
    </row>
    <row r="3527" customHeight="1" spans="1:8">
      <c r="A3527" s="11">
        <f ca="1">ROWS(【河南省人力资源和社会保障厅】:A3527)-1</f>
        <v>53</v>
      </c>
      <c r="B3527" s="11" t="s">
        <v>5648</v>
      </c>
      <c r="C3527" s="11" t="s">
        <v>5655</v>
      </c>
      <c r="D3527" s="11" t="s">
        <v>114</v>
      </c>
      <c r="E3527" s="11" t="s">
        <v>210</v>
      </c>
      <c r="F3527" s="11" t="s">
        <v>5659</v>
      </c>
      <c r="G3527" s="11" t="s">
        <v>89</v>
      </c>
      <c r="H3527" s="11" t="s">
        <v>30</v>
      </c>
    </row>
    <row r="3528" customHeight="1" spans="1:8">
      <c r="A3528" s="11">
        <f ca="1">ROWS(【河南省人力资源和社会保障厅】:A3528)-1</f>
        <v>54</v>
      </c>
      <c r="B3528" s="11" t="s">
        <v>5648</v>
      </c>
      <c r="C3528" s="11" t="s">
        <v>5660</v>
      </c>
      <c r="D3528" s="11" t="s">
        <v>114</v>
      </c>
      <c r="E3528" s="11" t="s">
        <v>210</v>
      </c>
      <c r="F3528" s="11" t="s">
        <v>5661</v>
      </c>
      <c r="G3528" s="11" t="s">
        <v>89</v>
      </c>
      <c r="H3528" s="11" t="s">
        <v>30</v>
      </c>
    </row>
    <row r="3529" customHeight="1" spans="1:8">
      <c r="A3529" s="11">
        <f ca="1">ROWS(【河南省人力资源和社会保障厅】:A3529)-1</f>
        <v>55</v>
      </c>
      <c r="B3529" s="11" t="s">
        <v>5648</v>
      </c>
      <c r="C3529" s="11" t="s">
        <v>5660</v>
      </c>
      <c r="D3529" s="11" t="s">
        <v>114</v>
      </c>
      <c r="E3529" s="11" t="s">
        <v>210</v>
      </c>
      <c r="F3529" s="11" t="s">
        <v>5662</v>
      </c>
      <c r="G3529" s="11" t="s">
        <v>89</v>
      </c>
      <c r="H3529" s="11" t="s">
        <v>30</v>
      </c>
    </row>
    <row r="3530" customHeight="1" spans="1:8">
      <c r="A3530" s="11">
        <f ca="1">ROWS(【河南省人力资源和社会保障厅】:A3530)-1</f>
        <v>56</v>
      </c>
      <c r="B3530" s="11" t="s">
        <v>5648</v>
      </c>
      <c r="C3530" s="11" t="s">
        <v>5660</v>
      </c>
      <c r="D3530" s="11" t="s">
        <v>114</v>
      </c>
      <c r="E3530" s="11" t="s">
        <v>210</v>
      </c>
      <c r="F3530" s="11" t="s">
        <v>5663</v>
      </c>
      <c r="G3530" s="11" t="s">
        <v>89</v>
      </c>
      <c r="H3530" s="11" t="s">
        <v>30</v>
      </c>
    </row>
    <row r="3531" customHeight="1" spans="1:8">
      <c r="A3531" s="11">
        <f ca="1">ROWS(【河南省人力资源和社会保障厅】:A3531)-1</f>
        <v>57</v>
      </c>
      <c r="B3531" s="11" t="s">
        <v>5664</v>
      </c>
      <c r="C3531" s="11" t="s">
        <v>5665</v>
      </c>
      <c r="D3531" s="11" t="s">
        <v>114</v>
      </c>
      <c r="E3531" s="11" t="s">
        <v>210</v>
      </c>
      <c r="F3531" s="11" t="s">
        <v>5666</v>
      </c>
      <c r="G3531" s="11" t="s">
        <v>89</v>
      </c>
      <c r="H3531" s="11" t="s">
        <v>30</v>
      </c>
    </row>
    <row r="3532" customHeight="1" spans="1:8">
      <c r="A3532" s="11">
        <f ca="1">ROWS(【河南省人力资源和社会保障厅】:A3532)-1</f>
        <v>58</v>
      </c>
      <c r="B3532" s="11" t="s">
        <v>5664</v>
      </c>
      <c r="C3532" s="11" t="s">
        <v>5665</v>
      </c>
      <c r="D3532" s="11" t="s">
        <v>114</v>
      </c>
      <c r="E3532" s="11" t="s">
        <v>210</v>
      </c>
      <c r="F3532" s="11" t="s">
        <v>5667</v>
      </c>
      <c r="G3532" s="11" t="s">
        <v>89</v>
      </c>
      <c r="H3532" s="11" t="s">
        <v>30</v>
      </c>
    </row>
    <row r="3533" customHeight="1" spans="1:8">
      <c r="A3533" s="11">
        <f ca="1">ROWS(【河南省人力资源和社会保障厅】:A3533)-1</f>
        <v>59</v>
      </c>
      <c r="B3533" s="11" t="s">
        <v>5664</v>
      </c>
      <c r="C3533" s="11" t="s">
        <v>5668</v>
      </c>
      <c r="D3533" s="11" t="s">
        <v>114</v>
      </c>
      <c r="E3533" s="11" t="s">
        <v>210</v>
      </c>
      <c r="F3533" s="11" t="s">
        <v>5669</v>
      </c>
      <c r="G3533" s="11" t="s">
        <v>89</v>
      </c>
      <c r="H3533" s="11" t="s">
        <v>30</v>
      </c>
    </row>
    <row r="3534" customHeight="1" spans="1:8">
      <c r="A3534" s="11">
        <f ca="1">ROWS(【河南省人力资源和社会保障厅】:A3534)-1</f>
        <v>60</v>
      </c>
      <c r="B3534" s="11" t="s">
        <v>5664</v>
      </c>
      <c r="C3534" s="11" t="s">
        <v>5668</v>
      </c>
      <c r="D3534" s="11" t="s">
        <v>114</v>
      </c>
      <c r="E3534" s="11" t="s">
        <v>210</v>
      </c>
      <c r="F3534" s="11" t="s">
        <v>5670</v>
      </c>
      <c r="G3534" s="11" t="s">
        <v>89</v>
      </c>
      <c r="H3534" s="11" t="s">
        <v>30</v>
      </c>
    </row>
    <row r="3535" customHeight="1" spans="1:8">
      <c r="A3535" s="11">
        <f ca="1">ROWS(【河南省人力资源和社会保障厅】:A3535)-1</f>
        <v>61</v>
      </c>
      <c r="B3535" s="11" t="s">
        <v>5671</v>
      </c>
      <c r="C3535" s="11" t="s">
        <v>5672</v>
      </c>
      <c r="D3535" s="11" t="s">
        <v>114</v>
      </c>
      <c r="E3535" s="11" t="s">
        <v>210</v>
      </c>
      <c r="F3535" s="11" t="s">
        <v>5673</v>
      </c>
      <c r="G3535" s="11" t="s">
        <v>89</v>
      </c>
      <c r="H3535" s="11" t="s">
        <v>30</v>
      </c>
    </row>
    <row r="3536" customHeight="1" spans="1:8">
      <c r="A3536" s="11">
        <f ca="1">ROWS(【河南省人力资源和社会保障厅】:A3536)-1</f>
        <v>62</v>
      </c>
      <c r="B3536" s="11" t="s">
        <v>5671</v>
      </c>
      <c r="C3536" s="11" t="s">
        <v>5672</v>
      </c>
      <c r="D3536" s="11" t="s">
        <v>114</v>
      </c>
      <c r="E3536" s="11" t="s">
        <v>210</v>
      </c>
      <c r="F3536" s="11" t="s">
        <v>5674</v>
      </c>
      <c r="G3536" s="11" t="s">
        <v>89</v>
      </c>
      <c r="H3536" s="11" t="s">
        <v>30</v>
      </c>
    </row>
    <row r="3537" customHeight="1" spans="1:8">
      <c r="A3537" s="11">
        <f ca="1">ROWS(【河南省人力资源和社会保障厅】:A3537)-1</f>
        <v>63</v>
      </c>
      <c r="B3537" s="11" t="s">
        <v>5671</v>
      </c>
      <c r="C3537" s="11" t="s">
        <v>5672</v>
      </c>
      <c r="D3537" s="11" t="s">
        <v>114</v>
      </c>
      <c r="E3537" s="11" t="s">
        <v>210</v>
      </c>
      <c r="F3537" s="11" t="s">
        <v>5675</v>
      </c>
      <c r="G3537" s="11" t="s">
        <v>89</v>
      </c>
      <c r="H3537" s="11" t="s">
        <v>30</v>
      </c>
    </row>
    <row r="3538" customHeight="1" spans="1:8">
      <c r="A3538" s="11">
        <f ca="1">ROWS(【河南省人力资源和社会保障厅】:A3538)-1</f>
        <v>64</v>
      </c>
      <c r="B3538" s="11" t="s">
        <v>5671</v>
      </c>
      <c r="C3538" s="11" t="s">
        <v>5676</v>
      </c>
      <c r="D3538" s="11" t="s">
        <v>114</v>
      </c>
      <c r="E3538" s="11" t="s">
        <v>210</v>
      </c>
      <c r="F3538" s="11" t="s">
        <v>5676</v>
      </c>
      <c r="G3538" s="11" t="s">
        <v>78</v>
      </c>
      <c r="H3538" s="11" t="s">
        <v>30</v>
      </c>
    </row>
    <row r="3539" customHeight="1" spans="1:8">
      <c r="A3539" s="11">
        <f ca="1">ROWS(【河南省人力资源和社会保障厅】:A3539)-1</f>
        <v>65</v>
      </c>
      <c r="B3539" s="11" t="s">
        <v>5671</v>
      </c>
      <c r="C3539" s="11" t="s">
        <v>5677</v>
      </c>
      <c r="D3539" s="11" t="s">
        <v>114</v>
      </c>
      <c r="E3539" s="11" t="s">
        <v>210</v>
      </c>
      <c r="F3539" s="11" t="s">
        <v>5678</v>
      </c>
      <c r="G3539" s="11" t="s">
        <v>89</v>
      </c>
      <c r="H3539" s="11" t="s">
        <v>30</v>
      </c>
    </row>
    <row r="3540" hidden="1" customHeight="1" spans="1:8">
      <c r="A3540" s="11">
        <f ca="1">ROWS(【河南省人力资源和社会保障厅】:A3540)-1</f>
        <v>66</v>
      </c>
      <c r="B3540" s="11" t="s">
        <v>5671</v>
      </c>
      <c r="C3540" s="11" t="s">
        <v>5677</v>
      </c>
      <c r="D3540" s="11" t="s">
        <v>114</v>
      </c>
      <c r="E3540" s="11" t="s">
        <v>210</v>
      </c>
      <c r="F3540" s="11" t="s">
        <v>5679</v>
      </c>
      <c r="G3540" s="11" t="s">
        <v>2447</v>
      </c>
      <c r="H3540" s="11" t="s">
        <v>30</v>
      </c>
    </row>
    <row r="3541" hidden="1" customHeight="1" spans="1:8">
      <c r="A3541" s="11">
        <f ca="1">ROWS(【河南省人力资源和社会保障厅】:A3541)-1</f>
        <v>67</v>
      </c>
      <c r="B3541" s="11" t="s">
        <v>5671</v>
      </c>
      <c r="C3541" s="11" t="s">
        <v>5677</v>
      </c>
      <c r="D3541" s="11" t="s">
        <v>114</v>
      </c>
      <c r="E3541" s="11" t="s">
        <v>210</v>
      </c>
      <c r="F3541" s="11" t="s">
        <v>5680</v>
      </c>
      <c r="G3541" s="11" t="s">
        <v>2447</v>
      </c>
      <c r="H3541" s="11" t="s">
        <v>30</v>
      </c>
    </row>
    <row r="3542" customHeight="1" spans="1:8">
      <c r="A3542" s="11">
        <f ca="1">ROWS(【河南省人力资源和社会保障厅】:A3542)-1</f>
        <v>68</v>
      </c>
      <c r="B3542" s="11" t="s">
        <v>5671</v>
      </c>
      <c r="C3542" s="11" t="s">
        <v>5681</v>
      </c>
      <c r="D3542" s="11" t="s">
        <v>114</v>
      </c>
      <c r="E3542" s="11" t="s">
        <v>210</v>
      </c>
      <c r="F3542" s="11" t="s">
        <v>5682</v>
      </c>
      <c r="G3542" s="11" t="s">
        <v>89</v>
      </c>
      <c r="H3542" s="11" t="s">
        <v>30</v>
      </c>
    </row>
    <row r="3543" customHeight="1" spans="1:8">
      <c r="A3543" s="11">
        <f ca="1">ROWS(【河南省人力资源和社会保障厅】:A3543)-1</f>
        <v>69</v>
      </c>
      <c r="B3543" s="11" t="s">
        <v>5671</v>
      </c>
      <c r="C3543" s="11" t="s">
        <v>5681</v>
      </c>
      <c r="D3543" s="11" t="s">
        <v>114</v>
      </c>
      <c r="E3543" s="11" t="s">
        <v>210</v>
      </c>
      <c r="F3543" s="11" t="s">
        <v>5683</v>
      </c>
      <c r="G3543" s="11" t="s">
        <v>89</v>
      </c>
      <c r="H3543" s="11" t="s">
        <v>30</v>
      </c>
    </row>
    <row r="3544" customHeight="1" spans="1:8">
      <c r="A3544" s="11">
        <f ca="1">ROWS(【河南省人力资源和社会保障厅】:A3544)-1</f>
        <v>70</v>
      </c>
      <c r="B3544" s="11" t="s">
        <v>5671</v>
      </c>
      <c r="C3544" s="11" t="s">
        <v>5681</v>
      </c>
      <c r="D3544" s="11" t="s">
        <v>114</v>
      </c>
      <c r="E3544" s="11" t="s">
        <v>210</v>
      </c>
      <c r="F3544" s="11" t="s">
        <v>5684</v>
      </c>
      <c r="G3544" s="11" t="s">
        <v>89</v>
      </c>
      <c r="H3544" s="11" t="s">
        <v>30</v>
      </c>
    </row>
    <row r="3545" customHeight="1" spans="1:8">
      <c r="A3545" s="11">
        <f ca="1">ROWS(【河南省人力资源和社会保障厅】:A3545)-1</f>
        <v>71</v>
      </c>
      <c r="B3545" s="11" t="s">
        <v>5671</v>
      </c>
      <c r="C3545" s="11" t="s">
        <v>5681</v>
      </c>
      <c r="D3545" s="11" t="s">
        <v>114</v>
      </c>
      <c r="E3545" s="11" t="s">
        <v>210</v>
      </c>
      <c r="F3545" s="11" t="s">
        <v>5685</v>
      </c>
      <c r="G3545" s="11" t="s">
        <v>89</v>
      </c>
      <c r="H3545" s="11" t="s">
        <v>30</v>
      </c>
    </row>
    <row r="3546" customHeight="1" spans="1:8">
      <c r="A3546" s="11">
        <f ca="1">ROWS(【河南省人力资源和社会保障厅】:A3546)-1</f>
        <v>72</v>
      </c>
      <c r="B3546" s="11" t="s">
        <v>5671</v>
      </c>
      <c r="C3546" s="11" t="s">
        <v>5681</v>
      </c>
      <c r="D3546" s="11" t="s">
        <v>114</v>
      </c>
      <c r="E3546" s="11" t="s">
        <v>210</v>
      </c>
      <c r="F3546" s="11" t="s">
        <v>5686</v>
      </c>
      <c r="G3546" s="11" t="s">
        <v>89</v>
      </c>
      <c r="H3546" s="11" t="s">
        <v>30</v>
      </c>
    </row>
    <row r="3547" customHeight="1" spans="1:8">
      <c r="A3547" s="11">
        <f ca="1">ROWS(【河南省人力资源和社会保障厅】:A3547)-1</f>
        <v>73</v>
      </c>
      <c r="B3547" s="11" t="s">
        <v>5671</v>
      </c>
      <c r="C3547" s="11" t="s">
        <v>5681</v>
      </c>
      <c r="D3547" s="11" t="s">
        <v>114</v>
      </c>
      <c r="E3547" s="11" t="s">
        <v>210</v>
      </c>
      <c r="F3547" s="11" t="s">
        <v>5687</v>
      </c>
      <c r="G3547" s="11" t="s">
        <v>89</v>
      </c>
      <c r="H3547" s="11" t="s">
        <v>30</v>
      </c>
    </row>
    <row r="3548" customHeight="1" spans="1:8">
      <c r="A3548" s="11">
        <f ca="1">ROWS(【河南省人力资源和社会保障厅】:A3548)-1</f>
        <v>74</v>
      </c>
      <c r="B3548" s="11" t="s">
        <v>5671</v>
      </c>
      <c r="C3548" s="11" t="s">
        <v>5681</v>
      </c>
      <c r="D3548" s="11" t="s">
        <v>114</v>
      </c>
      <c r="E3548" s="11" t="s">
        <v>210</v>
      </c>
      <c r="F3548" s="11" t="s">
        <v>5688</v>
      </c>
      <c r="G3548" s="11" t="s">
        <v>89</v>
      </c>
      <c r="H3548" s="11" t="s">
        <v>30</v>
      </c>
    </row>
    <row r="3549" customHeight="1" spans="1:8">
      <c r="A3549" s="11">
        <f ca="1">ROWS(【河南省人力资源和社会保障厅】:A3549)-1</f>
        <v>75</v>
      </c>
      <c r="B3549" s="11" t="s">
        <v>5671</v>
      </c>
      <c r="C3549" s="11" t="s">
        <v>5681</v>
      </c>
      <c r="D3549" s="11" t="s">
        <v>114</v>
      </c>
      <c r="E3549" s="11" t="s">
        <v>210</v>
      </c>
      <c r="F3549" s="11" t="s">
        <v>5689</v>
      </c>
      <c r="G3549" s="11" t="s">
        <v>89</v>
      </c>
      <c r="H3549" s="11" t="s">
        <v>30</v>
      </c>
    </row>
    <row r="3550" customHeight="1" spans="1:8">
      <c r="A3550" s="11">
        <f ca="1">ROWS(【河南省人力资源和社会保障厅】:A3550)-1</f>
        <v>76</v>
      </c>
      <c r="B3550" s="11" t="s">
        <v>5671</v>
      </c>
      <c r="C3550" s="11" t="s">
        <v>5681</v>
      </c>
      <c r="D3550" s="11" t="s">
        <v>114</v>
      </c>
      <c r="E3550" s="11" t="s">
        <v>210</v>
      </c>
      <c r="F3550" s="11" t="s">
        <v>5690</v>
      </c>
      <c r="G3550" s="11" t="s">
        <v>89</v>
      </c>
      <c r="H3550" s="11" t="s">
        <v>30</v>
      </c>
    </row>
    <row r="3551" customHeight="1" spans="1:8">
      <c r="A3551" s="11">
        <f ca="1">ROWS(【河南省人力资源和社会保障厅】:A3551)-1</f>
        <v>77</v>
      </c>
      <c r="B3551" s="11" t="s">
        <v>5671</v>
      </c>
      <c r="C3551" s="11" t="s">
        <v>5681</v>
      </c>
      <c r="D3551" s="11" t="s">
        <v>114</v>
      </c>
      <c r="E3551" s="11" t="s">
        <v>210</v>
      </c>
      <c r="F3551" s="11" t="s">
        <v>5691</v>
      </c>
      <c r="G3551" s="11" t="s">
        <v>89</v>
      </c>
      <c r="H3551" s="11" t="s">
        <v>30</v>
      </c>
    </row>
    <row r="3552" customHeight="1" spans="1:8">
      <c r="A3552" s="11">
        <f ca="1">ROWS(【河南省人力资源和社会保障厅】:A3552)-1</f>
        <v>78</v>
      </c>
      <c r="B3552" s="11" t="s">
        <v>5671</v>
      </c>
      <c r="C3552" s="11" t="s">
        <v>5681</v>
      </c>
      <c r="D3552" s="11" t="s">
        <v>114</v>
      </c>
      <c r="E3552" s="11" t="s">
        <v>210</v>
      </c>
      <c r="F3552" s="11" t="s">
        <v>5692</v>
      </c>
      <c r="G3552" s="11" t="s">
        <v>89</v>
      </c>
      <c r="H3552" s="11" t="s">
        <v>30</v>
      </c>
    </row>
    <row r="3553" customHeight="1" spans="1:8">
      <c r="A3553" s="11">
        <f ca="1">ROWS(【河南省人力资源和社会保障厅】:A3553)-1</f>
        <v>79</v>
      </c>
      <c r="B3553" s="11" t="s">
        <v>5671</v>
      </c>
      <c r="C3553" s="11" t="s">
        <v>5681</v>
      </c>
      <c r="D3553" s="11" t="s">
        <v>114</v>
      </c>
      <c r="E3553" s="11" t="s">
        <v>210</v>
      </c>
      <c r="F3553" s="11" t="s">
        <v>5693</v>
      </c>
      <c r="G3553" s="11" t="s">
        <v>89</v>
      </c>
      <c r="H3553" s="11" t="s">
        <v>30</v>
      </c>
    </row>
    <row r="3554" customHeight="1" spans="1:8">
      <c r="A3554" s="11">
        <f ca="1">ROWS(【河南省人力资源和社会保障厅】:A3554)-1</f>
        <v>80</v>
      </c>
      <c r="B3554" s="11" t="s">
        <v>5671</v>
      </c>
      <c r="C3554" s="11" t="s">
        <v>5681</v>
      </c>
      <c r="D3554" s="11" t="s">
        <v>114</v>
      </c>
      <c r="E3554" s="11" t="s">
        <v>210</v>
      </c>
      <c r="F3554" s="11" t="s">
        <v>5694</v>
      </c>
      <c r="G3554" s="11" t="s">
        <v>89</v>
      </c>
      <c r="H3554" s="11" t="s">
        <v>30</v>
      </c>
    </row>
    <row r="3555" customHeight="1" spans="1:8">
      <c r="A3555" s="11">
        <f ca="1">ROWS(【河南省人力资源和社会保障厅】:A3555)-1</f>
        <v>81</v>
      </c>
      <c r="B3555" s="11" t="s">
        <v>5671</v>
      </c>
      <c r="C3555" s="11" t="s">
        <v>5681</v>
      </c>
      <c r="D3555" s="11" t="s">
        <v>114</v>
      </c>
      <c r="E3555" s="11" t="s">
        <v>210</v>
      </c>
      <c r="F3555" s="11" t="s">
        <v>5695</v>
      </c>
      <c r="G3555" s="11" t="s">
        <v>89</v>
      </c>
      <c r="H3555" s="11" t="s">
        <v>30</v>
      </c>
    </row>
    <row r="3556" customHeight="1" spans="1:8">
      <c r="A3556" s="11">
        <f ca="1">ROWS(【河南省人力资源和社会保障厅】:A3556)-1</f>
        <v>82</v>
      </c>
      <c r="B3556" s="11" t="s">
        <v>5671</v>
      </c>
      <c r="C3556" s="11" t="s">
        <v>5696</v>
      </c>
      <c r="D3556" s="11" t="s">
        <v>114</v>
      </c>
      <c r="E3556" s="11" t="s">
        <v>210</v>
      </c>
      <c r="F3556" s="11" t="s">
        <v>5697</v>
      </c>
      <c r="G3556" s="11" t="s">
        <v>89</v>
      </c>
      <c r="H3556" s="11" t="s">
        <v>30</v>
      </c>
    </row>
    <row r="3557" customHeight="1" spans="1:8">
      <c r="A3557" s="11">
        <f ca="1">ROWS(【河南省人力资源和社会保障厅】:A3557)-1</f>
        <v>83</v>
      </c>
      <c r="B3557" s="11" t="s">
        <v>5671</v>
      </c>
      <c r="C3557" s="11" t="s">
        <v>5696</v>
      </c>
      <c r="D3557" s="11" t="s">
        <v>114</v>
      </c>
      <c r="E3557" s="11" t="s">
        <v>210</v>
      </c>
      <c r="F3557" s="11" t="s">
        <v>5698</v>
      </c>
      <c r="G3557" s="11" t="s">
        <v>89</v>
      </c>
      <c r="H3557" s="11" t="s">
        <v>30</v>
      </c>
    </row>
    <row r="3558" customHeight="1" spans="1:8">
      <c r="A3558" s="11">
        <f ca="1">ROWS(【河南省人力资源和社会保障厅】:A3558)-1</f>
        <v>84</v>
      </c>
      <c r="B3558" s="11" t="s">
        <v>5671</v>
      </c>
      <c r="C3558" s="11" t="s">
        <v>5696</v>
      </c>
      <c r="D3558" s="11" t="s">
        <v>114</v>
      </c>
      <c r="E3558" s="11" t="s">
        <v>210</v>
      </c>
      <c r="F3558" s="11" t="s">
        <v>5699</v>
      </c>
      <c r="G3558" s="11" t="s">
        <v>89</v>
      </c>
      <c r="H3558" s="11" t="s">
        <v>30</v>
      </c>
    </row>
    <row r="3559" customHeight="1" spans="1:8">
      <c r="A3559" s="11">
        <f ca="1">ROWS(【河南省人力资源和社会保障厅】:A3559)-1</f>
        <v>85</v>
      </c>
      <c r="B3559" s="11" t="s">
        <v>5671</v>
      </c>
      <c r="C3559" s="11" t="s">
        <v>5696</v>
      </c>
      <c r="D3559" s="11" t="s">
        <v>114</v>
      </c>
      <c r="E3559" s="11" t="s">
        <v>210</v>
      </c>
      <c r="F3559" s="11" t="s">
        <v>5700</v>
      </c>
      <c r="G3559" s="11" t="s">
        <v>89</v>
      </c>
      <c r="H3559" s="11" t="s">
        <v>30</v>
      </c>
    </row>
    <row r="3560" customHeight="1" spans="1:8">
      <c r="A3560" s="11">
        <f ca="1">ROWS(【河南省人力资源和社会保障厅】:A3560)-1</f>
        <v>86</v>
      </c>
      <c r="B3560" s="11" t="s">
        <v>5671</v>
      </c>
      <c r="C3560" s="11" t="s">
        <v>5696</v>
      </c>
      <c r="D3560" s="11" t="s">
        <v>114</v>
      </c>
      <c r="E3560" s="11" t="s">
        <v>210</v>
      </c>
      <c r="F3560" s="11" t="s">
        <v>5701</v>
      </c>
      <c r="G3560" s="11" t="s">
        <v>89</v>
      </c>
      <c r="H3560" s="11" t="s">
        <v>30</v>
      </c>
    </row>
    <row r="3561" customHeight="1" spans="1:8">
      <c r="A3561" s="11">
        <f ca="1">ROWS(【河南省人力资源和社会保障厅】:A3561)-1</f>
        <v>87</v>
      </c>
      <c r="B3561" s="11" t="s">
        <v>5671</v>
      </c>
      <c r="C3561" s="11" t="s">
        <v>5702</v>
      </c>
      <c r="D3561" s="11" t="s">
        <v>114</v>
      </c>
      <c r="E3561" s="11" t="s">
        <v>210</v>
      </c>
      <c r="F3561" s="11" t="s">
        <v>5703</v>
      </c>
      <c r="G3561" s="11" t="s">
        <v>89</v>
      </c>
      <c r="H3561" s="11" t="s">
        <v>30</v>
      </c>
    </row>
    <row r="3562" customHeight="1" spans="1:8">
      <c r="A3562" s="11">
        <f ca="1">ROWS(【河南省人力资源和社会保障厅】:A3562)-1</f>
        <v>88</v>
      </c>
      <c r="B3562" s="11" t="s">
        <v>5671</v>
      </c>
      <c r="C3562" s="11" t="s">
        <v>5702</v>
      </c>
      <c r="D3562" s="11" t="s">
        <v>114</v>
      </c>
      <c r="E3562" s="11" t="s">
        <v>210</v>
      </c>
      <c r="F3562" s="11" t="s">
        <v>5704</v>
      </c>
      <c r="G3562" s="11" t="s">
        <v>89</v>
      </c>
      <c r="H3562" s="11" t="s">
        <v>30</v>
      </c>
    </row>
    <row r="3563" customHeight="1" spans="1:8">
      <c r="A3563" s="11">
        <f ca="1">ROWS(【河南省人力资源和社会保障厅】:A3563)-1</f>
        <v>89</v>
      </c>
      <c r="B3563" s="11" t="s">
        <v>5671</v>
      </c>
      <c r="C3563" s="11" t="s">
        <v>5702</v>
      </c>
      <c r="D3563" s="11" t="s">
        <v>114</v>
      </c>
      <c r="E3563" s="11" t="s">
        <v>210</v>
      </c>
      <c r="F3563" s="11" t="s">
        <v>5705</v>
      </c>
      <c r="G3563" s="11" t="s">
        <v>89</v>
      </c>
      <c r="H3563" s="11" t="s">
        <v>30</v>
      </c>
    </row>
    <row r="3564" customHeight="1" spans="1:8">
      <c r="A3564" s="11">
        <f ca="1">ROWS(【河南省人力资源和社会保障厅】:A3564)-1</f>
        <v>90</v>
      </c>
      <c r="B3564" s="11" t="s">
        <v>5671</v>
      </c>
      <c r="C3564" s="11" t="s">
        <v>5702</v>
      </c>
      <c r="D3564" s="11" t="s">
        <v>114</v>
      </c>
      <c r="E3564" s="11" t="s">
        <v>210</v>
      </c>
      <c r="F3564" s="11" t="s">
        <v>5706</v>
      </c>
      <c r="G3564" s="11" t="s">
        <v>89</v>
      </c>
      <c r="H3564" s="11" t="s">
        <v>30</v>
      </c>
    </row>
    <row r="3565" customHeight="1" spans="1:8">
      <c r="A3565" s="11">
        <f ca="1">ROWS(【河南省人力资源和社会保障厅】:A3565)-1</f>
        <v>91</v>
      </c>
      <c r="B3565" s="11" t="s">
        <v>5671</v>
      </c>
      <c r="C3565" s="11" t="s">
        <v>5702</v>
      </c>
      <c r="D3565" s="11" t="s">
        <v>114</v>
      </c>
      <c r="E3565" s="11" t="s">
        <v>210</v>
      </c>
      <c r="F3565" s="11" t="s">
        <v>5707</v>
      </c>
      <c r="G3565" s="11" t="s">
        <v>89</v>
      </c>
      <c r="H3565" s="11" t="s">
        <v>30</v>
      </c>
    </row>
    <row r="3566" customHeight="1" spans="1:8">
      <c r="A3566" s="11">
        <f ca="1">ROWS(【河南省人力资源和社会保障厅】:A3566)-1</f>
        <v>92</v>
      </c>
      <c r="B3566" s="11" t="s">
        <v>5671</v>
      </c>
      <c r="C3566" s="11" t="s">
        <v>5702</v>
      </c>
      <c r="D3566" s="11" t="s">
        <v>114</v>
      </c>
      <c r="E3566" s="11" t="s">
        <v>210</v>
      </c>
      <c r="F3566" s="11" t="s">
        <v>5708</v>
      </c>
      <c r="G3566" s="11" t="s">
        <v>89</v>
      </c>
      <c r="H3566" s="11" t="s">
        <v>30</v>
      </c>
    </row>
    <row r="3567" customHeight="1" spans="1:8">
      <c r="A3567" s="11">
        <f ca="1">ROWS(【河南省人力资源和社会保障厅】:A3567)-1</f>
        <v>93</v>
      </c>
      <c r="B3567" s="11" t="s">
        <v>5671</v>
      </c>
      <c r="C3567" s="11" t="s">
        <v>5702</v>
      </c>
      <c r="D3567" s="11" t="s">
        <v>114</v>
      </c>
      <c r="E3567" s="11" t="s">
        <v>210</v>
      </c>
      <c r="F3567" s="11" t="s">
        <v>5709</v>
      </c>
      <c r="G3567" s="11" t="s">
        <v>89</v>
      </c>
      <c r="H3567" s="11" t="s">
        <v>30</v>
      </c>
    </row>
    <row r="3568" customHeight="1" spans="1:8">
      <c r="A3568" s="11">
        <f ca="1">ROWS(【河南省人力资源和社会保障厅】:A3568)-1</f>
        <v>94</v>
      </c>
      <c r="B3568" s="11" t="s">
        <v>5671</v>
      </c>
      <c r="C3568" s="11" t="s">
        <v>5702</v>
      </c>
      <c r="D3568" s="11" t="s">
        <v>114</v>
      </c>
      <c r="E3568" s="11" t="s">
        <v>210</v>
      </c>
      <c r="F3568" s="11" t="s">
        <v>5710</v>
      </c>
      <c r="G3568" s="11" t="s">
        <v>89</v>
      </c>
      <c r="H3568" s="11" t="s">
        <v>30</v>
      </c>
    </row>
    <row r="3569" customHeight="1" spans="1:8">
      <c r="A3569" s="11">
        <f ca="1">ROWS(【河南省人力资源和社会保障厅】:A3569)-1</f>
        <v>95</v>
      </c>
      <c r="B3569" s="11" t="s">
        <v>5671</v>
      </c>
      <c r="C3569" s="11" t="s">
        <v>5711</v>
      </c>
      <c r="D3569" s="11" t="s">
        <v>114</v>
      </c>
      <c r="E3569" s="11" t="s">
        <v>210</v>
      </c>
      <c r="F3569" s="11" t="s">
        <v>5712</v>
      </c>
      <c r="G3569" s="11" t="s">
        <v>89</v>
      </c>
      <c r="H3569" s="11" t="s">
        <v>30</v>
      </c>
    </row>
    <row r="3570" customHeight="1" spans="1:8">
      <c r="A3570" s="11">
        <f ca="1">ROWS(【河南省人力资源和社会保障厅】:A3570)-1</f>
        <v>96</v>
      </c>
      <c r="B3570" s="11" t="s">
        <v>5671</v>
      </c>
      <c r="C3570" s="11" t="s">
        <v>5711</v>
      </c>
      <c r="D3570" s="11" t="s">
        <v>114</v>
      </c>
      <c r="E3570" s="11" t="s">
        <v>210</v>
      </c>
      <c r="F3570" s="11" t="s">
        <v>5713</v>
      </c>
      <c r="G3570" s="11" t="s">
        <v>89</v>
      </c>
      <c r="H3570" s="11" t="s">
        <v>30</v>
      </c>
    </row>
    <row r="3571" customHeight="1" spans="1:8">
      <c r="A3571" s="11">
        <f ca="1">ROWS(【河南省人力资源和社会保障厅】:A3571)-1</f>
        <v>97</v>
      </c>
      <c r="B3571" s="11" t="s">
        <v>5671</v>
      </c>
      <c r="C3571" s="11" t="s">
        <v>5711</v>
      </c>
      <c r="D3571" s="11" t="s">
        <v>114</v>
      </c>
      <c r="E3571" s="11" t="s">
        <v>210</v>
      </c>
      <c r="F3571" s="11" t="s">
        <v>5714</v>
      </c>
      <c r="G3571" s="11" t="s">
        <v>89</v>
      </c>
      <c r="H3571" s="11" t="s">
        <v>30</v>
      </c>
    </row>
    <row r="3572" customHeight="1" spans="1:8">
      <c r="A3572" s="11">
        <f ca="1">ROWS(【河南省人力资源和社会保障厅】:A3572)-1</f>
        <v>98</v>
      </c>
      <c r="B3572" s="11" t="s">
        <v>5671</v>
      </c>
      <c r="C3572" s="11" t="s">
        <v>5711</v>
      </c>
      <c r="D3572" s="11" t="s">
        <v>114</v>
      </c>
      <c r="E3572" s="11" t="s">
        <v>210</v>
      </c>
      <c r="F3572" s="11" t="s">
        <v>5715</v>
      </c>
      <c r="G3572" s="11" t="s">
        <v>89</v>
      </c>
      <c r="H3572" s="11" t="s">
        <v>30</v>
      </c>
    </row>
    <row r="3573" customHeight="1" spans="1:8">
      <c r="A3573" s="11">
        <f ca="1">ROWS(【河南省人力资源和社会保障厅】:A3573)-1</f>
        <v>99</v>
      </c>
      <c r="B3573" s="11" t="s">
        <v>5671</v>
      </c>
      <c r="C3573" s="11" t="s">
        <v>5711</v>
      </c>
      <c r="D3573" s="11" t="s">
        <v>114</v>
      </c>
      <c r="E3573" s="11" t="s">
        <v>210</v>
      </c>
      <c r="F3573" s="11" t="s">
        <v>5716</v>
      </c>
      <c r="G3573" s="11" t="s">
        <v>89</v>
      </c>
      <c r="H3573" s="11" t="s">
        <v>30</v>
      </c>
    </row>
    <row r="3574" customHeight="1" spans="1:8">
      <c r="A3574" s="11">
        <f ca="1">ROWS(【河南省人力资源和社会保障厅】:A3574)-1</f>
        <v>100</v>
      </c>
      <c r="B3574" s="11" t="s">
        <v>5671</v>
      </c>
      <c r="C3574" s="11" t="s">
        <v>5717</v>
      </c>
      <c r="D3574" s="11" t="s">
        <v>114</v>
      </c>
      <c r="E3574" s="11" t="s">
        <v>210</v>
      </c>
      <c r="F3574" s="11" t="s">
        <v>5717</v>
      </c>
      <c r="G3574" s="11" t="s">
        <v>78</v>
      </c>
      <c r="H3574" s="11" t="s">
        <v>30</v>
      </c>
    </row>
    <row r="3575" customHeight="1" spans="1:8">
      <c r="A3575" s="11">
        <f ca="1">ROWS(【河南省人力资源和社会保障厅】:A3575)-1</f>
        <v>101</v>
      </c>
      <c r="B3575" s="11" t="s">
        <v>5671</v>
      </c>
      <c r="C3575" s="11" t="s">
        <v>5718</v>
      </c>
      <c r="D3575" s="11" t="s">
        <v>114</v>
      </c>
      <c r="E3575" s="11" t="s">
        <v>210</v>
      </c>
      <c r="F3575" s="11" t="s">
        <v>5719</v>
      </c>
      <c r="G3575" s="11" t="s">
        <v>89</v>
      </c>
      <c r="H3575" s="11" t="s">
        <v>30</v>
      </c>
    </row>
    <row r="3576" customHeight="1" spans="1:8">
      <c r="A3576" s="11">
        <f ca="1">ROWS(【河南省人力资源和社会保障厅】:A3576)-1</f>
        <v>102</v>
      </c>
      <c r="B3576" s="11" t="s">
        <v>5671</v>
      </c>
      <c r="C3576" s="11" t="s">
        <v>5718</v>
      </c>
      <c r="D3576" s="11" t="s">
        <v>114</v>
      </c>
      <c r="E3576" s="11" t="s">
        <v>210</v>
      </c>
      <c r="F3576" s="11" t="s">
        <v>5720</v>
      </c>
      <c r="G3576" s="11" t="s">
        <v>89</v>
      </c>
      <c r="H3576" s="11" t="s">
        <v>30</v>
      </c>
    </row>
    <row r="3577" customHeight="1" spans="1:8">
      <c r="A3577" s="11">
        <f ca="1">ROWS(【河南省人力资源和社会保障厅】:A3577)-1</f>
        <v>103</v>
      </c>
      <c r="B3577" s="11" t="s">
        <v>5671</v>
      </c>
      <c r="C3577" s="11" t="s">
        <v>5721</v>
      </c>
      <c r="D3577" s="11" t="s">
        <v>114</v>
      </c>
      <c r="E3577" s="11" t="s">
        <v>210</v>
      </c>
      <c r="F3577" s="11" t="s">
        <v>5722</v>
      </c>
      <c r="G3577" s="11" t="s">
        <v>89</v>
      </c>
      <c r="H3577" s="11" t="s">
        <v>30</v>
      </c>
    </row>
    <row r="3578" customHeight="1" spans="1:8">
      <c r="A3578" s="11">
        <f ca="1">ROWS(【河南省人力资源和社会保障厅】:A3578)-1</f>
        <v>104</v>
      </c>
      <c r="B3578" s="11" t="s">
        <v>5671</v>
      </c>
      <c r="C3578" s="11" t="s">
        <v>5721</v>
      </c>
      <c r="D3578" s="11" t="s">
        <v>114</v>
      </c>
      <c r="E3578" s="11" t="s">
        <v>210</v>
      </c>
      <c r="F3578" s="11" t="s">
        <v>5723</v>
      </c>
      <c r="G3578" s="11" t="s">
        <v>89</v>
      </c>
      <c r="H3578" s="11" t="s">
        <v>30</v>
      </c>
    </row>
    <row r="3579" customHeight="1" spans="1:8">
      <c r="A3579" s="11">
        <f ca="1">ROWS(【河南省人力资源和社会保障厅】:A3579)-1</f>
        <v>105</v>
      </c>
      <c r="B3579" s="11" t="s">
        <v>5671</v>
      </c>
      <c r="C3579" s="11" t="s">
        <v>5724</v>
      </c>
      <c r="D3579" s="11" t="s">
        <v>114</v>
      </c>
      <c r="E3579" s="11" t="s">
        <v>210</v>
      </c>
      <c r="F3579" s="11" t="s">
        <v>5724</v>
      </c>
      <c r="G3579" s="11" t="s">
        <v>78</v>
      </c>
      <c r="H3579" s="11" t="s">
        <v>30</v>
      </c>
    </row>
    <row r="3580" customHeight="1" spans="1:8">
      <c r="A3580" s="11">
        <f ca="1">ROWS(【河南省人力资源和社会保障厅】:A3580)-1</f>
        <v>106</v>
      </c>
      <c r="B3580" s="11" t="s">
        <v>5671</v>
      </c>
      <c r="C3580" s="11" t="s">
        <v>5725</v>
      </c>
      <c r="D3580" s="11" t="s">
        <v>114</v>
      </c>
      <c r="E3580" s="11" t="s">
        <v>210</v>
      </c>
      <c r="F3580" s="11" t="s">
        <v>5726</v>
      </c>
      <c r="G3580" s="11" t="s">
        <v>89</v>
      </c>
      <c r="H3580" s="11" t="s">
        <v>30</v>
      </c>
    </row>
    <row r="3581" customHeight="1" spans="1:8">
      <c r="A3581" s="11">
        <f ca="1">ROWS(【河南省人力资源和社会保障厅】:A3581)-1</f>
        <v>107</v>
      </c>
      <c r="B3581" s="11" t="s">
        <v>5671</v>
      </c>
      <c r="C3581" s="11" t="s">
        <v>5725</v>
      </c>
      <c r="D3581" s="11" t="s">
        <v>114</v>
      </c>
      <c r="E3581" s="11" t="s">
        <v>210</v>
      </c>
      <c r="F3581" s="11" t="s">
        <v>5727</v>
      </c>
      <c r="G3581" s="11" t="s">
        <v>89</v>
      </c>
      <c r="H3581" s="11" t="s">
        <v>30</v>
      </c>
    </row>
    <row r="3582" customHeight="1" spans="1:8">
      <c r="A3582" s="11">
        <f ca="1">ROWS(【河南省人力资源和社会保障厅】:A3582)-1</f>
        <v>108</v>
      </c>
      <c r="B3582" s="11" t="s">
        <v>5671</v>
      </c>
      <c r="C3582" s="11" t="s">
        <v>5725</v>
      </c>
      <c r="D3582" s="11" t="s">
        <v>114</v>
      </c>
      <c r="E3582" s="11" t="s">
        <v>210</v>
      </c>
      <c r="F3582" s="27" t="s">
        <v>5728</v>
      </c>
      <c r="G3582" s="11" t="s">
        <v>89</v>
      </c>
      <c r="H3582" s="11" t="s">
        <v>30</v>
      </c>
    </row>
    <row r="3583" customHeight="1" spans="1:8">
      <c r="A3583" s="11">
        <f ca="1">ROWS(【河南省人力资源和社会保障厅】:A3583)-1</f>
        <v>109</v>
      </c>
      <c r="B3583" s="11" t="s">
        <v>5671</v>
      </c>
      <c r="C3583" s="11" t="s">
        <v>5725</v>
      </c>
      <c r="D3583" s="11" t="s">
        <v>114</v>
      </c>
      <c r="E3583" s="11" t="s">
        <v>210</v>
      </c>
      <c r="F3583" s="27" t="s">
        <v>5729</v>
      </c>
      <c r="G3583" s="11" t="s">
        <v>89</v>
      </c>
      <c r="H3583" s="11" t="s">
        <v>30</v>
      </c>
    </row>
    <row r="3584" customHeight="1" spans="1:8">
      <c r="A3584" s="11">
        <f ca="1">ROWS(【河南省人力资源和社会保障厅】:A3584)-1</f>
        <v>110</v>
      </c>
      <c r="B3584" s="11" t="s">
        <v>5671</v>
      </c>
      <c r="C3584" s="11" t="s">
        <v>5730</v>
      </c>
      <c r="D3584" s="11" t="s">
        <v>114</v>
      </c>
      <c r="E3584" s="11" t="s">
        <v>210</v>
      </c>
      <c r="F3584" s="27" t="s">
        <v>5731</v>
      </c>
      <c r="G3584" s="11" t="s">
        <v>89</v>
      </c>
      <c r="H3584" s="11" t="s">
        <v>30</v>
      </c>
    </row>
    <row r="3585" customHeight="1" spans="1:8">
      <c r="A3585" s="11">
        <f ca="1">ROWS(【河南省人力资源和社会保障厅】:A3585)-1</f>
        <v>111</v>
      </c>
      <c r="B3585" s="11" t="s">
        <v>5671</v>
      </c>
      <c r="C3585" s="11" t="s">
        <v>5730</v>
      </c>
      <c r="D3585" s="11" t="s">
        <v>114</v>
      </c>
      <c r="E3585" s="11" t="s">
        <v>210</v>
      </c>
      <c r="F3585" s="27" t="s">
        <v>5732</v>
      </c>
      <c r="G3585" s="11" t="s">
        <v>89</v>
      </c>
      <c r="H3585" s="11" t="s">
        <v>30</v>
      </c>
    </row>
    <row r="3586" customHeight="1" spans="1:8">
      <c r="A3586" s="11">
        <f ca="1">ROWS(【河南省人力资源和社会保障厅】:A3586)-1</f>
        <v>112</v>
      </c>
      <c r="B3586" s="11" t="s">
        <v>5671</v>
      </c>
      <c r="C3586" s="11" t="s">
        <v>5733</v>
      </c>
      <c r="D3586" s="11" t="s">
        <v>114</v>
      </c>
      <c r="E3586" s="11" t="s">
        <v>210</v>
      </c>
      <c r="F3586" s="11" t="s">
        <v>5734</v>
      </c>
      <c r="G3586" s="11" t="s">
        <v>89</v>
      </c>
      <c r="H3586" s="11" t="s">
        <v>30</v>
      </c>
    </row>
    <row r="3587" customHeight="1" spans="1:8">
      <c r="A3587" s="11">
        <f ca="1">ROWS(【河南省人力资源和社会保障厅】:A3587)-1</f>
        <v>113</v>
      </c>
      <c r="B3587" s="11" t="s">
        <v>5671</v>
      </c>
      <c r="C3587" s="11" t="s">
        <v>5733</v>
      </c>
      <c r="D3587" s="11" t="s">
        <v>114</v>
      </c>
      <c r="E3587" s="11" t="s">
        <v>210</v>
      </c>
      <c r="F3587" s="11" t="s">
        <v>5735</v>
      </c>
      <c r="G3587" s="11" t="s">
        <v>89</v>
      </c>
      <c r="H3587" s="11" t="s">
        <v>30</v>
      </c>
    </row>
    <row r="3588" customHeight="1" spans="1:8">
      <c r="A3588" s="11">
        <f ca="1">ROWS(【河南省人力资源和社会保障厅】:A3588)-1</f>
        <v>114</v>
      </c>
      <c r="B3588" s="11" t="s">
        <v>5671</v>
      </c>
      <c r="C3588" s="11" t="s">
        <v>5733</v>
      </c>
      <c r="D3588" s="11" t="s">
        <v>114</v>
      </c>
      <c r="E3588" s="11" t="s">
        <v>210</v>
      </c>
      <c r="F3588" s="27" t="s">
        <v>5736</v>
      </c>
      <c r="G3588" s="11" t="s">
        <v>89</v>
      </c>
      <c r="H3588" s="11" t="s">
        <v>30</v>
      </c>
    </row>
    <row r="3589" customHeight="1" spans="1:8">
      <c r="A3589" s="11">
        <f ca="1">ROWS(【河南省人力资源和社会保障厅】:A3589)-1</f>
        <v>115</v>
      </c>
      <c r="B3589" s="11" t="s">
        <v>5671</v>
      </c>
      <c r="C3589" s="11" t="s">
        <v>5737</v>
      </c>
      <c r="D3589" s="11" t="s">
        <v>114</v>
      </c>
      <c r="E3589" s="11" t="s">
        <v>210</v>
      </c>
      <c r="F3589" s="27" t="s">
        <v>5738</v>
      </c>
      <c r="G3589" s="11" t="s">
        <v>89</v>
      </c>
      <c r="H3589" s="11" t="s">
        <v>30</v>
      </c>
    </row>
    <row r="3590" customHeight="1" spans="1:8">
      <c r="A3590" s="11">
        <f ca="1">ROWS(【河南省人力资源和社会保障厅】:A3590)-1</f>
        <v>116</v>
      </c>
      <c r="B3590" s="11" t="s">
        <v>5671</v>
      </c>
      <c r="C3590" s="11" t="s">
        <v>5737</v>
      </c>
      <c r="D3590" s="11" t="s">
        <v>114</v>
      </c>
      <c r="E3590" s="11" t="s">
        <v>210</v>
      </c>
      <c r="F3590" s="27" t="s">
        <v>5739</v>
      </c>
      <c r="G3590" s="11" t="s">
        <v>89</v>
      </c>
      <c r="H3590" s="11" t="s">
        <v>30</v>
      </c>
    </row>
    <row r="3591" customHeight="1" spans="1:8">
      <c r="A3591" s="11">
        <f ca="1">ROWS(【河南省人力资源和社会保障厅】:A3591)-1</f>
        <v>117</v>
      </c>
      <c r="B3591" s="11" t="s">
        <v>5648</v>
      </c>
      <c r="C3591" s="11" t="s">
        <v>5740</v>
      </c>
      <c r="D3591" s="11" t="s">
        <v>114</v>
      </c>
      <c r="E3591" s="11" t="s">
        <v>5741</v>
      </c>
      <c r="F3591" s="11" t="s">
        <v>5742</v>
      </c>
      <c r="G3591" s="11" t="s">
        <v>89</v>
      </c>
      <c r="H3591" s="11" t="s">
        <v>30</v>
      </c>
    </row>
    <row r="3592" customHeight="1" spans="1:8">
      <c r="A3592" s="11">
        <f ca="1">ROWS(【河南省人力资源和社会保障厅】:A3592)-1</f>
        <v>118</v>
      </c>
      <c r="B3592" s="11" t="s">
        <v>5743</v>
      </c>
      <c r="C3592" s="11" t="s">
        <v>5744</v>
      </c>
      <c r="D3592" s="11" t="s">
        <v>114</v>
      </c>
      <c r="E3592" s="11" t="s">
        <v>5745</v>
      </c>
      <c r="F3592" s="11" t="s">
        <v>5746</v>
      </c>
      <c r="G3592" s="11" t="s">
        <v>89</v>
      </c>
      <c r="H3592" s="11" t="s">
        <v>30</v>
      </c>
    </row>
    <row r="3593" customHeight="1" spans="1:8">
      <c r="A3593" s="11">
        <f ca="1">ROWS(【河南省人力资源和社会保障厅】:A3593)-1</f>
        <v>119</v>
      </c>
      <c r="B3593" s="11" t="s">
        <v>5743</v>
      </c>
      <c r="C3593" s="11" t="s">
        <v>5747</v>
      </c>
      <c r="D3593" s="11" t="s">
        <v>114</v>
      </c>
      <c r="E3593" s="11" t="s">
        <v>5748</v>
      </c>
      <c r="F3593" s="11" t="s">
        <v>5749</v>
      </c>
      <c r="G3593" s="11" t="s">
        <v>89</v>
      </c>
      <c r="H3593" s="11" t="s">
        <v>30</v>
      </c>
    </row>
    <row r="3594" customHeight="1" spans="1:8">
      <c r="A3594" s="11">
        <f ca="1">ROWS(【河南省人力资源和社会保障厅】:A3594)-1</f>
        <v>120</v>
      </c>
      <c r="B3594" s="11" t="s">
        <v>5743</v>
      </c>
      <c r="C3594" s="11" t="s">
        <v>5750</v>
      </c>
      <c r="D3594" s="11" t="s">
        <v>114</v>
      </c>
      <c r="E3594" s="11" t="s">
        <v>5751</v>
      </c>
      <c r="F3594" s="11" t="s">
        <v>5750</v>
      </c>
      <c r="G3594" s="11" t="s">
        <v>89</v>
      </c>
      <c r="H3594" s="11" t="s">
        <v>30</v>
      </c>
    </row>
    <row r="3595" customHeight="1" spans="1:8">
      <c r="A3595" s="11">
        <f ca="1">ROWS(【河南省人力资源和社会保障厅】:A3595)-1</f>
        <v>121</v>
      </c>
      <c r="B3595" s="11" t="s">
        <v>5743</v>
      </c>
      <c r="C3595" s="11" t="s">
        <v>5752</v>
      </c>
      <c r="D3595" s="11" t="s">
        <v>114</v>
      </c>
      <c r="E3595" s="11" t="s">
        <v>5753</v>
      </c>
      <c r="F3595" s="11" t="s">
        <v>5752</v>
      </c>
      <c r="G3595" s="11" t="s">
        <v>89</v>
      </c>
      <c r="H3595" s="11" t="s">
        <v>30</v>
      </c>
    </row>
    <row r="3596" customHeight="1" spans="1:8">
      <c r="A3596" s="11">
        <f ca="1">ROWS(【河南省人力资源和社会保障厅】:A3596)-1</f>
        <v>122</v>
      </c>
      <c r="B3596" s="11" t="s">
        <v>5743</v>
      </c>
      <c r="C3596" s="11" t="s">
        <v>5754</v>
      </c>
      <c r="D3596" s="11" t="s">
        <v>114</v>
      </c>
      <c r="E3596" s="11" t="s">
        <v>5755</v>
      </c>
      <c r="F3596" s="11" t="s">
        <v>5754</v>
      </c>
      <c r="G3596" s="11" t="s">
        <v>89</v>
      </c>
      <c r="H3596" s="11" t="s">
        <v>30</v>
      </c>
    </row>
    <row r="3597" customHeight="1" spans="1:8">
      <c r="A3597" s="11">
        <f ca="1">ROWS(【河南省人力资源和社会保障厅】:A3597)-1</f>
        <v>123</v>
      </c>
      <c r="B3597" s="11" t="s">
        <v>5743</v>
      </c>
      <c r="C3597" s="11" t="s">
        <v>5756</v>
      </c>
      <c r="D3597" s="11" t="s">
        <v>114</v>
      </c>
      <c r="E3597" s="11" t="s">
        <v>5757</v>
      </c>
      <c r="F3597" s="11" t="s">
        <v>5756</v>
      </c>
      <c r="G3597" s="11" t="s">
        <v>89</v>
      </c>
      <c r="H3597" s="11" t="s">
        <v>30</v>
      </c>
    </row>
    <row r="3598" customHeight="1" spans="1:8">
      <c r="A3598" s="11">
        <f ca="1">ROWS(【河南省人力资源和社会保障厅】:A3598)-1</f>
        <v>124</v>
      </c>
      <c r="B3598" s="11" t="s">
        <v>5743</v>
      </c>
      <c r="C3598" s="11" t="s">
        <v>5758</v>
      </c>
      <c r="D3598" s="11" t="s">
        <v>114</v>
      </c>
      <c r="E3598" s="11" t="s">
        <v>5759</v>
      </c>
      <c r="F3598" s="11" t="s">
        <v>5760</v>
      </c>
      <c r="G3598" s="11" t="s">
        <v>89</v>
      </c>
      <c r="H3598" s="11" t="s">
        <v>30</v>
      </c>
    </row>
    <row r="3599" hidden="1" customHeight="1" spans="1:8">
      <c r="A3599" s="11">
        <f ca="1">ROWS(【河南省人力资源和社会保障厅】:A3599)-1</f>
        <v>125</v>
      </c>
      <c r="B3599" s="11" t="s">
        <v>5743</v>
      </c>
      <c r="C3599" s="11" t="s">
        <v>5761</v>
      </c>
      <c r="D3599" s="11" t="s">
        <v>114</v>
      </c>
      <c r="E3599" s="11" t="s">
        <v>5762</v>
      </c>
      <c r="F3599" s="11" t="s">
        <v>5761</v>
      </c>
      <c r="G3599" s="11" t="s">
        <v>2447</v>
      </c>
      <c r="H3599" s="11" t="s">
        <v>30</v>
      </c>
    </row>
    <row r="3600" customHeight="1" spans="1:8">
      <c r="A3600" s="11">
        <f ca="1">ROWS(【河南省人力资源和社会保障厅】:A3600)-1</f>
        <v>126</v>
      </c>
      <c r="B3600" s="11" t="s">
        <v>5743</v>
      </c>
      <c r="C3600" s="11" t="s">
        <v>5763</v>
      </c>
      <c r="D3600" s="11" t="s">
        <v>114</v>
      </c>
      <c r="E3600" s="11" t="s">
        <v>5764</v>
      </c>
      <c r="F3600" s="11" t="s">
        <v>5763</v>
      </c>
      <c r="G3600" s="11" t="s">
        <v>89</v>
      </c>
      <c r="H3600" s="11" t="s">
        <v>30</v>
      </c>
    </row>
    <row r="3601" customHeight="1" spans="1:8">
      <c r="A3601" s="11">
        <f ca="1">ROWS(【河南省人力资源和社会保障厅】:A3601)-1</f>
        <v>127</v>
      </c>
      <c r="B3601" s="11" t="s">
        <v>5743</v>
      </c>
      <c r="C3601" s="11" t="s">
        <v>5765</v>
      </c>
      <c r="D3601" s="11" t="s">
        <v>114</v>
      </c>
      <c r="E3601" s="11" t="s">
        <v>5766</v>
      </c>
      <c r="F3601" s="11" t="s">
        <v>5765</v>
      </c>
      <c r="G3601" s="11" t="s">
        <v>89</v>
      </c>
      <c r="H3601" s="11" t="s">
        <v>30</v>
      </c>
    </row>
    <row r="3602" customHeight="1" spans="1:8">
      <c r="A3602" s="11">
        <f ca="1">ROWS(【河南省人力资源和社会保障厅】:A3602)-1</f>
        <v>128</v>
      </c>
      <c r="B3602" s="11" t="s">
        <v>5743</v>
      </c>
      <c r="C3602" s="11" t="s">
        <v>5767</v>
      </c>
      <c r="D3602" s="11" t="s">
        <v>114</v>
      </c>
      <c r="E3602" s="11" t="s">
        <v>5768</v>
      </c>
      <c r="F3602" s="11" t="s">
        <v>5767</v>
      </c>
      <c r="G3602" s="11" t="s">
        <v>89</v>
      </c>
      <c r="H3602" s="11" t="s">
        <v>30</v>
      </c>
    </row>
    <row r="3603" customHeight="1" spans="1:8">
      <c r="A3603" s="11">
        <f ca="1">ROWS(【河南省人力资源和社会保障厅】:A3603)-1</f>
        <v>129</v>
      </c>
      <c r="B3603" s="11" t="s">
        <v>5743</v>
      </c>
      <c r="C3603" s="11" t="s">
        <v>5769</v>
      </c>
      <c r="D3603" s="11" t="s">
        <v>114</v>
      </c>
      <c r="E3603" s="11" t="s">
        <v>5755</v>
      </c>
      <c r="F3603" s="11" t="s">
        <v>5769</v>
      </c>
      <c r="G3603" s="11" t="s">
        <v>89</v>
      </c>
      <c r="H3603" s="11" t="s">
        <v>30</v>
      </c>
    </row>
    <row r="3604" customHeight="1" spans="1:8">
      <c r="A3604" s="11">
        <f ca="1">ROWS(【河南省人力资源和社会保障厅】:A3604)-1</f>
        <v>130</v>
      </c>
      <c r="B3604" s="11" t="s">
        <v>5743</v>
      </c>
      <c r="C3604" s="11" t="s">
        <v>5770</v>
      </c>
      <c r="D3604" s="11" t="s">
        <v>114</v>
      </c>
      <c r="E3604" s="11" t="s">
        <v>5771</v>
      </c>
      <c r="F3604" s="11" t="s">
        <v>5770</v>
      </c>
      <c r="G3604" s="11" t="s">
        <v>89</v>
      </c>
      <c r="H3604" s="11" t="s">
        <v>30</v>
      </c>
    </row>
    <row r="3605" customHeight="1" spans="1:8">
      <c r="A3605" s="11">
        <f ca="1">ROWS(【河南省人力资源和社会保障厅】:A3605)-1</f>
        <v>131</v>
      </c>
      <c r="B3605" s="11" t="s">
        <v>5743</v>
      </c>
      <c r="C3605" s="11" t="s">
        <v>5772</v>
      </c>
      <c r="D3605" s="11" t="s">
        <v>114</v>
      </c>
      <c r="E3605" s="11" t="s">
        <v>5773</v>
      </c>
      <c r="F3605" s="11" t="s">
        <v>5772</v>
      </c>
      <c r="G3605" s="11" t="s">
        <v>89</v>
      </c>
      <c r="H3605" s="11" t="s">
        <v>30</v>
      </c>
    </row>
    <row r="3606" customHeight="1" spans="1:8">
      <c r="A3606" s="11">
        <f ca="1">ROWS(【河南省人力资源和社会保障厅】:A3606)-1</f>
        <v>132</v>
      </c>
      <c r="B3606" s="11" t="s">
        <v>5743</v>
      </c>
      <c r="C3606" s="11" t="s">
        <v>5774</v>
      </c>
      <c r="D3606" s="11" t="s">
        <v>114</v>
      </c>
      <c r="E3606" s="11" t="s">
        <v>5771</v>
      </c>
      <c r="F3606" s="11" t="s">
        <v>5775</v>
      </c>
      <c r="G3606" s="11" t="s">
        <v>89</v>
      </c>
      <c r="H3606" s="11" t="s">
        <v>30</v>
      </c>
    </row>
    <row r="3607" customHeight="1" spans="1:8">
      <c r="A3607" s="11">
        <f ca="1">ROWS(【河南省人力资源和社会保障厅】:A3607)-1</f>
        <v>133</v>
      </c>
      <c r="B3607" s="11" t="s">
        <v>5743</v>
      </c>
      <c r="C3607" s="11" t="s">
        <v>5774</v>
      </c>
      <c r="D3607" s="11" t="s">
        <v>114</v>
      </c>
      <c r="E3607" s="11" t="s">
        <v>5776</v>
      </c>
      <c r="F3607" s="11" t="s">
        <v>5777</v>
      </c>
      <c r="G3607" s="11" t="s">
        <v>89</v>
      </c>
      <c r="H3607" s="11" t="s">
        <v>30</v>
      </c>
    </row>
    <row r="3608" customHeight="1" spans="1:8">
      <c r="A3608" s="11">
        <f ca="1">ROWS(【河南省人力资源和社会保障厅】:A3608)-1</f>
        <v>134</v>
      </c>
      <c r="B3608" s="11" t="s">
        <v>5743</v>
      </c>
      <c r="C3608" s="11" t="s">
        <v>5778</v>
      </c>
      <c r="D3608" s="11" t="s">
        <v>114</v>
      </c>
      <c r="E3608" s="11" t="s">
        <v>5779</v>
      </c>
      <c r="F3608" s="11" t="s">
        <v>5778</v>
      </c>
      <c r="G3608" s="11" t="s">
        <v>89</v>
      </c>
      <c r="H3608" s="11" t="s">
        <v>30</v>
      </c>
    </row>
    <row r="3609" customHeight="1" spans="1:8">
      <c r="A3609" s="11">
        <f ca="1">ROWS(【河南省人力资源和社会保障厅】:A3609)-1</f>
        <v>135</v>
      </c>
      <c r="B3609" s="11" t="s">
        <v>5743</v>
      </c>
      <c r="C3609" s="11" t="s">
        <v>5780</v>
      </c>
      <c r="D3609" s="11" t="s">
        <v>114</v>
      </c>
      <c r="E3609" s="11" t="s">
        <v>5781</v>
      </c>
      <c r="F3609" s="11" t="s">
        <v>5780</v>
      </c>
      <c r="G3609" s="11" t="s">
        <v>89</v>
      </c>
      <c r="H3609" s="11" t="s">
        <v>30</v>
      </c>
    </row>
    <row r="3610" customHeight="1" spans="1:8">
      <c r="A3610" s="11">
        <f ca="1">ROWS(【河南省人力资源和社会保障厅】:A3610)-1</f>
        <v>136</v>
      </c>
      <c r="B3610" s="11" t="s">
        <v>5743</v>
      </c>
      <c r="C3610" s="11" t="s">
        <v>5782</v>
      </c>
      <c r="D3610" s="11" t="s">
        <v>114</v>
      </c>
      <c r="E3610" s="11" t="s">
        <v>5783</v>
      </c>
      <c r="F3610" s="11" t="s">
        <v>5784</v>
      </c>
      <c r="G3610" s="11" t="s">
        <v>89</v>
      </c>
      <c r="H3610" s="11" t="s">
        <v>30</v>
      </c>
    </row>
    <row r="3611" customHeight="1" spans="1:8">
      <c r="A3611" s="11">
        <f ca="1">ROWS(【河南省人力资源和社会保障厅】:A3611)-1</f>
        <v>137</v>
      </c>
      <c r="B3611" s="11" t="s">
        <v>5743</v>
      </c>
      <c r="C3611" s="11" t="s">
        <v>5782</v>
      </c>
      <c r="D3611" s="11" t="s">
        <v>114</v>
      </c>
      <c r="E3611" s="11" t="s">
        <v>5785</v>
      </c>
      <c r="F3611" s="11" t="s">
        <v>5786</v>
      </c>
      <c r="G3611" s="11" t="s">
        <v>89</v>
      </c>
      <c r="H3611" s="11" t="s">
        <v>30</v>
      </c>
    </row>
    <row r="3612" customHeight="1" spans="1:8">
      <c r="A3612" s="11">
        <f ca="1">ROWS(【河南省人力资源和社会保障厅】:A3612)-1</f>
        <v>138</v>
      </c>
      <c r="B3612" s="11" t="s">
        <v>5743</v>
      </c>
      <c r="C3612" s="11" t="s">
        <v>5782</v>
      </c>
      <c r="D3612" s="11" t="s">
        <v>114</v>
      </c>
      <c r="E3612" s="11" t="s">
        <v>5787</v>
      </c>
      <c r="F3612" s="11" t="s">
        <v>5788</v>
      </c>
      <c r="G3612" s="11" t="s">
        <v>89</v>
      </c>
      <c r="H3612" s="11" t="s">
        <v>30</v>
      </c>
    </row>
    <row r="3613" customHeight="1" spans="1:8">
      <c r="A3613" s="11">
        <f ca="1">ROWS(【河南省人力资源和社会保障厅】:A3613)-1</f>
        <v>139</v>
      </c>
      <c r="B3613" s="11" t="s">
        <v>5743</v>
      </c>
      <c r="C3613" s="11" t="s">
        <v>5782</v>
      </c>
      <c r="D3613" s="11" t="s">
        <v>114</v>
      </c>
      <c r="E3613" s="11" t="s">
        <v>5783</v>
      </c>
      <c r="F3613" s="11" t="s">
        <v>5789</v>
      </c>
      <c r="G3613" s="11" t="s">
        <v>89</v>
      </c>
      <c r="H3613" s="11" t="s">
        <v>30</v>
      </c>
    </row>
    <row r="3614" customHeight="1" spans="1:8">
      <c r="A3614" s="11">
        <f ca="1">ROWS(【河南省人力资源和社会保障厅】:A3614)-1</f>
        <v>140</v>
      </c>
      <c r="B3614" s="11" t="s">
        <v>5743</v>
      </c>
      <c r="C3614" s="11" t="s">
        <v>5782</v>
      </c>
      <c r="D3614" s="11" t="s">
        <v>114</v>
      </c>
      <c r="E3614" s="11" t="s">
        <v>5785</v>
      </c>
      <c r="F3614" s="11" t="s">
        <v>5790</v>
      </c>
      <c r="G3614" s="11" t="s">
        <v>89</v>
      </c>
      <c r="H3614" s="11" t="s">
        <v>30</v>
      </c>
    </row>
    <row r="3615" customHeight="1" spans="1:8">
      <c r="A3615" s="11">
        <f ca="1">ROWS(【河南省人力资源和社会保障厅】:A3615)-1</f>
        <v>141</v>
      </c>
      <c r="B3615" s="11" t="s">
        <v>5743</v>
      </c>
      <c r="C3615" s="11" t="s">
        <v>5782</v>
      </c>
      <c r="D3615" s="11" t="s">
        <v>114</v>
      </c>
      <c r="E3615" s="11" t="s">
        <v>5787</v>
      </c>
      <c r="F3615" s="11" t="s">
        <v>5791</v>
      </c>
      <c r="G3615" s="11" t="s">
        <v>89</v>
      </c>
      <c r="H3615" s="11" t="s">
        <v>30</v>
      </c>
    </row>
    <row r="3616" customHeight="1" spans="1:8">
      <c r="A3616" s="11">
        <f ca="1">ROWS(【河南省人力资源和社会保障厅】:A3616)-1</f>
        <v>142</v>
      </c>
      <c r="B3616" s="11" t="s">
        <v>5743</v>
      </c>
      <c r="C3616" s="11" t="s">
        <v>5782</v>
      </c>
      <c r="D3616" s="11" t="s">
        <v>114</v>
      </c>
      <c r="E3616" s="11" t="s">
        <v>5783</v>
      </c>
      <c r="F3616" s="11" t="s">
        <v>5792</v>
      </c>
      <c r="G3616" s="11" t="s">
        <v>89</v>
      </c>
      <c r="H3616" s="11" t="s">
        <v>30</v>
      </c>
    </row>
    <row r="3617" customHeight="1" spans="1:8">
      <c r="A3617" s="11">
        <f ca="1">ROWS(【河南省人力资源和社会保障厅】:A3617)-1</f>
        <v>143</v>
      </c>
      <c r="B3617" s="11" t="s">
        <v>5743</v>
      </c>
      <c r="C3617" s="11" t="s">
        <v>5782</v>
      </c>
      <c r="D3617" s="11" t="s">
        <v>114</v>
      </c>
      <c r="E3617" s="11" t="s">
        <v>5785</v>
      </c>
      <c r="F3617" s="11" t="s">
        <v>5793</v>
      </c>
      <c r="G3617" s="11" t="s">
        <v>89</v>
      </c>
      <c r="H3617" s="11" t="s">
        <v>30</v>
      </c>
    </row>
    <row r="3618" customHeight="1" spans="1:8">
      <c r="A3618" s="11">
        <f ca="1">ROWS(【河南省人力资源和社会保障厅】:A3618)-1</f>
        <v>144</v>
      </c>
      <c r="B3618" s="11" t="s">
        <v>5743</v>
      </c>
      <c r="C3618" s="11" t="s">
        <v>5782</v>
      </c>
      <c r="D3618" s="11" t="s">
        <v>114</v>
      </c>
      <c r="E3618" s="11" t="s">
        <v>5787</v>
      </c>
      <c r="F3618" s="11" t="s">
        <v>5794</v>
      </c>
      <c r="G3618" s="11" t="s">
        <v>89</v>
      </c>
      <c r="H3618" s="11" t="s">
        <v>30</v>
      </c>
    </row>
    <row r="3619" customHeight="1" spans="1:8">
      <c r="A3619" s="11">
        <f ca="1">ROWS(【河南省人力资源和社会保障厅】:A3619)-1</f>
        <v>145</v>
      </c>
      <c r="B3619" s="11" t="s">
        <v>5795</v>
      </c>
      <c r="C3619" s="11" t="s">
        <v>5796</v>
      </c>
      <c r="D3619" s="11" t="s">
        <v>114</v>
      </c>
      <c r="E3619" s="11" t="s">
        <v>210</v>
      </c>
      <c r="F3619" s="11" t="s">
        <v>5797</v>
      </c>
      <c r="G3619" s="11" t="s">
        <v>126</v>
      </c>
      <c r="H3619" s="11" t="s">
        <v>30</v>
      </c>
    </row>
    <row r="3620" customHeight="1" spans="1:8">
      <c r="A3620" s="11">
        <f ca="1">ROWS(【河南省人力资源和社会保障厅】:A3620)-1</f>
        <v>146</v>
      </c>
      <c r="B3620" s="11" t="s">
        <v>5795</v>
      </c>
      <c r="C3620" s="11" t="s">
        <v>5796</v>
      </c>
      <c r="D3620" s="11" t="s">
        <v>114</v>
      </c>
      <c r="E3620" s="11" t="s">
        <v>210</v>
      </c>
      <c r="F3620" s="11" t="s">
        <v>5798</v>
      </c>
      <c r="G3620" s="11" t="s">
        <v>126</v>
      </c>
      <c r="H3620" s="11" t="s">
        <v>30</v>
      </c>
    </row>
    <row r="3621" customHeight="1" spans="1:8">
      <c r="A3621" s="11">
        <f ca="1">ROWS(【河南省人力资源和社会保障厅】:A3621)-1</f>
        <v>147</v>
      </c>
      <c r="B3621" s="11" t="s">
        <v>5795</v>
      </c>
      <c r="C3621" s="11" t="s">
        <v>5796</v>
      </c>
      <c r="D3621" s="11" t="s">
        <v>114</v>
      </c>
      <c r="E3621" s="11" t="s">
        <v>210</v>
      </c>
      <c r="F3621" s="11" t="s">
        <v>5799</v>
      </c>
      <c r="G3621" s="11" t="s">
        <v>126</v>
      </c>
      <c r="H3621" s="11" t="s">
        <v>30</v>
      </c>
    </row>
    <row r="3622" customHeight="1" spans="1:8">
      <c r="A3622" s="11">
        <f ca="1">ROWS(【河南省人力资源和社会保障厅】:A3622)-1</f>
        <v>148</v>
      </c>
      <c r="B3622" s="11" t="s">
        <v>5795</v>
      </c>
      <c r="C3622" s="11" t="s">
        <v>5800</v>
      </c>
      <c r="D3622" s="11" t="s">
        <v>114</v>
      </c>
      <c r="E3622" s="11" t="s">
        <v>210</v>
      </c>
      <c r="F3622" s="11" t="s">
        <v>5801</v>
      </c>
      <c r="G3622" s="11" t="s">
        <v>126</v>
      </c>
      <c r="H3622" s="11" t="s">
        <v>30</v>
      </c>
    </row>
    <row r="3623" customHeight="1" spans="1:8">
      <c r="A3623" s="11">
        <f ca="1">ROWS(【河南省人力资源和社会保障厅】:A3623)-1</f>
        <v>149</v>
      </c>
      <c r="B3623" s="11" t="s">
        <v>5795</v>
      </c>
      <c r="C3623" s="11" t="s">
        <v>5800</v>
      </c>
      <c r="D3623" s="11" t="s">
        <v>114</v>
      </c>
      <c r="E3623" s="11" t="s">
        <v>210</v>
      </c>
      <c r="F3623" s="11" t="s">
        <v>5802</v>
      </c>
      <c r="G3623" s="11" t="s">
        <v>126</v>
      </c>
      <c r="H3623" s="11" t="s">
        <v>30</v>
      </c>
    </row>
    <row r="3624" customHeight="1" spans="1:8">
      <c r="A3624" s="11">
        <f ca="1">ROWS(【河南省人力资源和社会保障厅】:A3624)-1</f>
        <v>150</v>
      </c>
      <c r="B3624" s="11" t="s">
        <v>5795</v>
      </c>
      <c r="C3624" s="11" t="s">
        <v>5803</v>
      </c>
      <c r="D3624" s="11" t="s">
        <v>114</v>
      </c>
      <c r="E3624" s="11" t="s">
        <v>210</v>
      </c>
      <c r="F3624" s="11" t="s">
        <v>5804</v>
      </c>
      <c r="G3624" s="11" t="s">
        <v>126</v>
      </c>
      <c r="H3624" s="11" t="s">
        <v>30</v>
      </c>
    </row>
    <row r="3625" customHeight="1" spans="1:8">
      <c r="A3625" s="11">
        <f ca="1">ROWS(【河南省人力资源和社会保障厅】:A3625)-1</f>
        <v>151</v>
      </c>
      <c r="B3625" s="11" t="s">
        <v>5795</v>
      </c>
      <c r="C3625" s="11" t="s">
        <v>5805</v>
      </c>
      <c r="D3625" s="11" t="s">
        <v>114</v>
      </c>
      <c r="E3625" s="11" t="s">
        <v>210</v>
      </c>
      <c r="F3625" s="11" t="s">
        <v>5806</v>
      </c>
      <c r="G3625" s="11" t="s">
        <v>126</v>
      </c>
      <c r="H3625" s="11" t="s">
        <v>30</v>
      </c>
    </row>
    <row r="3626" customHeight="1" spans="1:8">
      <c r="A3626" s="11">
        <f ca="1">ROWS(【河南省人力资源和社会保障厅】:A3626)-1</f>
        <v>152</v>
      </c>
      <c r="B3626" s="11" t="s">
        <v>5795</v>
      </c>
      <c r="C3626" s="11" t="s">
        <v>5807</v>
      </c>
      <c r="D3626" s="11" t="s">
        <v>114</v>
      </c>
      <c r="E3626" s="11" t="s">
        <v>210</v>
      </c>
      <c r="F3626" s="11" t="s">
        <v>5807</v>
      </c>
      <c r="G3626" s="11" t="s">
        <v>126</v>
      </c>
      <c r="H3626" s="11" t="s">
        <v>30</v>
      </c>
    </row>
    <row r="3627" customHeight="1" spans="1:8">
      <c r="A3627" s="11">
        <f ca="1">ROWS(【河南省人力资源和社会保障厅】:A3627)-1</f>
        <v>153</v>
      </c>
      <c r="B3627" s="11" t="s">
        <v>5795</v>
      </c>
      <c r="C3627" s="11" t="s">
        <v>5808</v>
      </c>
      <c r="D3627" s="11" t="s">
        <v>114</v>
      </c>
      <c r="E3627" s="11" t="s">
        <v>210</v>
      </c>
      <c r="F3627" s="11" t="s">
        <v>5809</v>
      </c>
      <c r="G3627" s="11" t="s">
        <v>126</v>
      </c>
      <c r="H3627" s="11" t="s">
        <v>30</v>
      </c>
    </row>
    <row r="3628" customHeight="1" spans="1:8">
      <c r="A3628" s="11">
        <f ca="1">ROWS(【河南省人力资源和社会保障厅】:A3628)-1</f>
        <v>154</v>
      </c>
      <c r="B3628" s="11" t="s">
        <v>5795</v>
      </c>
      <c r="C3628" s="11" t="s">
        <v>5808</v>
      </c>
      <c r="D3628" s="11" t="s">
        <v>114</v>
      </c>
      <c r="E3628" s="11" t="s">
        <v>210</v>
      </c>
      <c r="F3628" s="11" t="s">
        <v>5810</v>
      </c>
      <c r="G3628" s="11" t="s">
        <v>126</v>
      </c>
      <c r="H3628" s="11" t="s">
        <v>30</v>
      </c>
    </row>
    <row r="3629" customHeight="1" spans="1:8">
      <c r="A3629" s="11">
        <f ca="1">ROWS(【河南省人力资源和社会保障厅】:A3629)-1</f>
        <v>155</v>
      </c>
      <c r="B3629" s="11" t="s">
        <v>5795</v>
      </c>
      <c r="C3629" s="11" t="s">
        <v>5811</v>
      </c>
      <c r="D3629" s="11" t="s">
        <v>114</v>
      </c>
      <c r="E3629" s="11" t="s">
        <v>210</v>
      </c>
      <c r="F3629" s="11" t="s">
        <v>5812</v>
      </c>
      <c r="G3629" s="11" t="s">
        <v>126</v>
      </c>
      <c r="H3629" s="11" t="s">
        <v>30</v>
      </c>
    </row>
    <row r="3630" hidden="1" customHeight="1" spans="1:8">
      <c r="A3630" s="11">
        <f ca="1">ROWS(【河南省人力资源和社会保障厅】:A3630)-1</f>
        <v>156</v>
      </c>
      <c r="B3630" s="11" t="s">
        <v>5813</v>
      </c>
      <c r="C3630" s="11" t="s">
        <v>5813</v>
      </c>
      <c r="D3630" s="11" t="s">
        <v>64</v>
      </c>
      <c r="E3630" s="11" t="s">
        <v>5814</v>
      </c>
      <c r="F3630" s="11" t="s">
        <v>5815</v>
      </c>
      <c r="G3630" s="11" t="s">
        <v>67</v>
      </c>
      <c r="H3630" s="11" t="s">
        <v>30</v>
      </c>
    </row>
    <row r="3631" hidden="1" customHeight="1" spans="1:8">
      <c r="A3631" s="11">
        <f ca="1">ROWS(【河南省人力资源和社会保障厅】:A3631)-1</f>
        <v>157</v>
      </c>
      <c r="B3631" s="11" t="s">
        <v>5813</v>
      </c>
      <c r="C3631" s="11" t="s">
        <v>5813</v>
      </c>
      <c r="D3631" s="11" t="s">
        <v>64</v>
      </c>
      <c r="E3631" s="11" t="s">
        <v>5816</v>
      </c>
      <c r="F3631" s="11" t="s">
        <v>5817</v>
      </c>
      <c r="G3631" s="11" t="s">
        <v>67</v>
      </c>
      <c r="H3631" s="11" t="s">
        <v>30</v>
      </c>
    </row>
    <row r="3632" hidden="1" customHeight="1" spans="1:8">
      <c r="A3632" s="11">
        <f ca="1">ROWS(【河南省人力资源和社会保障厅】:A3632)-1</f>
        <v>158</v>
      </c>
      <c r="B3632" s="11" t="s">
        <v>5813</v>
      </c>
      <c r="C3632" s="11" t="s">
        <v>5813</v>
      </c>
      <c r="D3632" s="11" t="s">
        <v>64</v>
      </c>
      <c r="E3632" s="11" t="s">
        <v>5818</v>
      </c>
      <c r="F3632" s="11" t="s">
        <v>5819</v>
      </c>
      <c r="G3632" s="11" t="s">
        <v>67</v>
      </c>
      <c r="H3632" s="11" t="s">
        <v>30</v>
      </c>
    </row>
    <row r="3633" hidden="1" customHeight="1" spans="1:8">
      <c r="A3633" s="11">
        <f ca="1">ROWS(【河南省人力资源和社会保障厅】:A3633)-1</f>
        <v>159</v>
      </c>
      <c r="B3633" s="11" t="s">
        <v>5813</v>
      </c>
      <c r="C3633" s="11" t="s">
        <v>5813</v>
      </c>
      <c r="D3633" s="11" t="s">
        <v>64</v>
      </c>
      <c r="E3633" s="11" t="s">
        <v>5820</v>
      </c>
      <c r="F3633" s="11" t="s">
        <v>5821</v>
      </c>
      <c r="G3633" s="11" t="s">
        <v>67</v>
      </c>
      <c r="H3633" s="11" t="s">
        <v>30</v>
      </c>
    </row>
    <row r="3634" customHeight="1" spans="1:8">
      <c r="A3634" s="11">
        <f ca="1">ROWS(【河南省人力资源和社会保障厅】:A3634)-1</f>
        <v>160</v>
      </c>
      <c r="B3634" s="11" t="s">
        <v>5822</v>
      </c>
      <c r="C3634" s="11" t="s">
        <v>5822</v>
      </c>
      <c r="D3634" s="11" t="s">
        <v>64</v>
      </c>
      <c r="E3634" s="11" t="s">
        <v>5823</v>
      </c>
      <c r="F3634" s="11" t="s">
        <v>5824</v>
      </c>
      <c r="G3634" s="11" t="s">
        <v>126</v>
      </c>
      <c r="H3634" s="11" t="s">
        <v>30</v>
      </c>
    </row>
    <row r="3635" hidden="1" customHeight="1" spans="1:8">
      <c r="A3635" s="11">
        <f ca="1">ROWS(【河南省人力资源和社会保障厅】:A3635)-1</f>
        <v>161</v>
      </c>
      <c r="B3635" s="11" t="s">
        <v>5822</v>
      </c>
      <c r="C3635" s="11" t="s">
        <v>5822</v>
      </c>
      <c r="D3635" s="11" t="s">
        <v>64</v>
      </c>
      <c r="E3635" s="11" t="s">
        <v>5823</v>
      </c>
      <c r="F3635" s="11" t="s">
        <v>5825</v>
      </c>
      <c r="G3635" s="11" t="s">
        <v>67</v>
      </c>
      <c r="H3635" s="11" t="s">
        <v>30</v>
      </c>
    </row>
    <row r="3636" customHeight="1" spans="1:8">
      <c r="A3636" s="11">
        <f ca="1">ROWS(【河南省人力资源和社会保障厅】:A3636)-1</f>
        <v>162</v>
      </c>
      <c r="B3636" s="11" t="s">
        <v>5822</v>
      </c>
      <c r="C3636" s="11" t="s">
        <v>5822</v>
      </c>
      <c r="D3636" s="11" t="s">
        <v>64</v>
      </c>
      <c r="E3636" s="11" t="s">
        <v>5826</v>
      </c>
      <c r="F3636" s="11" t="s">
        <v>5827</v>
      </c>
      <c r="G3636" s="11" t="s">
        <v>89</v>
      </c>
      <c r="H3636" s="11" t="s">
        <v>30</v>
      </c>
    </row>
    <row r="3637" customHeight="1" spans="1:8">
      <c r="A3637" s="11">
        <f ca="1">ROWS(【河南省人力资源和社会保障厅】:A3637)-1</f>
        <v>163</v>
      </c>
      <c r="B3637" s="11" t="s">
        <v>5822</v>
      </c>
      <c r="C3637" s="11" t="s">
        <v>5822</v>
      </c>
      <c r="D3637" s="11" t="s">
        <v>64</v>
      </c>
      <c r="E3637" s="11" t="s">
        <v>5828</v>
      </c>
      <c r="F3637" s="11" t="s">
        <v>5829</v>
      </c>
      <c r="G3637" s="11" t="s">
        <v>89</v>
      </c>
      <c r="H3637" s="11" t="s">
        <v>30</v>
      </c>
    </row>
    <row r="3638" customHeight="1" spans="1:8">
      <c r="A3638" s="11">
        <f ca="1">ROWS(【河南省人力资源和社会保障厅】:A3638)-1</f>
        <v>164</v>
      </c>
      <c r="B3638" s="11" t="s">
        <v>5822</v>
      </c>
      <c r="C3638" s="11" t="s">
        <v>5822</v>
      </c>
      <c r="D3638" s="11" t="s">
        <v>64</v>
      </c>
      <c r="E3638" s="11" t="s">
        <v>5828</v>
      </c>
      <c r="F3638" s="11" t="s">
        <v>5830</v>
      </c>
      <c r="G3638" s="11" t="s">
        <v>89</v>
      </c>
      <c r="H3638" s="11" t="s">
        <v>30</v>
      </c>
    </row>
    <row r="3639" customHeight="1" spans="1:8">
      <c r="A3639" s="11">
        <f ca="1">ROWS(【河南省人力资源和社会保障厅】:A3639)-1</f>
        <v>165</v>
      </c>
      <c r="B3639" s="11" t="s">
        <v>5822</v>
      </c>
      <c r="C3639" s="11" t="s">
        <v>5822</v>
      </c>
      <c r="D3639" s="11" t="s">
        <v>64</v>
      </c>
      <c r="E3639" s="11" t="s">
        <v>5828</v>
      </c>
      <c r="F3639" s="11" t="s">
        <v>5831</v>
      </c>
      <c r="G3639" s="11" t="s">
        <v>89</v>
      </c>
      <c r="H3639" s="11" t="s">
        <v>30</v>
      </c>
    </row>
    <row r="3640" customHeight="1" spans="1:8">
      <c r="A3640" s="11">
        <f ca="1">ROWS(【河南省人力资源和社会保障厅】:A3640)-1</f>
        <v>166</v>
      </c>
      <c r="B3640" s="11" t="s">
        <v>5822</v>
      </c>
      <c r="C3640" s="11" t="s">
        <v>5822</v>
      </c>
      <c r="D3640" s="11" t="s">
        <v>64</v>
      </c>
      <c r="E3640" s="11" t="s">
        <v>5828</v>
      </c>
      <c r="F3640" s="11" t="s">
        <v>5832</v>
      </c>
      <c r="G3640" s="11" t="s">
        <v>89</v>
      </c>
      <c r="H3640" s="11" t="s">
        <v>30</v>
      </c>
    </row>
    <row r="3641" customHeight="1" spans="1:8">
      <c r="A3641" s="11">
        <f ca="1">ROWS(【河南省人力资源和社会保障厅】:A3641)-1</f>
        <v>167</v>
      </c>
      <c r="B3641" s="11" t="s">
        <v>5822</v>
      </c>
      <c r="C3641" s="11" t="s">
        <v>5822</v>
      </c>
      <c r="D3641" s="11" t="s">
        <v>64</v>
      </c>
      <c r="E3641" s="11" t="s">
        <v>5828</v>
      </c>
      <c r="F3641" s="11" t="s">
        <v>5833</v>
      </c>
      <c r="G3641" s="11" t="s">
        <v>89</v>
      </c>
      <c r="H3641" s="11" t="s">
        <v>30</v>
      </c>
    </row>
    <row r="3642" customHeight="1" spans="1:8">
      <c r="A3642" s="11">
        <f ca="1">ROWS(【河南省人力资源和社会保障厅】:A3642)-1</f>
        <v>168</v>
      </c>
      <c r="B3642" s="11" t="s">
        <v>5822</v>
      </c>
      <c r="C3642" s="11" t="s">
        <v>5822</v>
      </c>
      <c r="D3642" s="11" t="s">
        <v>64</v>
      </c>
      <c r="E3642" s="11" t="s">
        <v>5823</v>
      </c>
      <c r="F3642" s="11" t="s">
        <v>5834</v>
      </c>
      <c r="G3642" s="11" t="s">
        <v>89</v>
      </c>
      <c r="H3642" s="11" t="s">
        <v>30</v>
      </c>
    </row>
    <row r="3643" customHeight="1" spans="1:8">
      <c r="A3643" s="11">
        <f ca="1">ROWS(【河南省人力资源和社会保障厅】:A3643)-1</f>
        <v>169</v>
      </c>
      <c r="B3643" s="11" t="s">
        <v>5822</v>
      </c>
      <c r="C3643" s="11" t="s">
        <v>5822</v>
      </c>
      <c r="D3643" s="11" t="s">
        <v>64</v>
      </c>
      <c r="E3643" s="11" t="s">
        <v>5826</v>
      </c>
      <c r="F3643" s="11" t="s">
        <v>5835</v>
      </c>
      <c r="G3643" s="11" t="s">
        <v>89</v>
      </c>
      <c r="H3643" s="11" t="s">
        <v>30</v>
      </c>
    </row>
    <row r="3644" hidden="1" customHeight="1" spans="1:8">
      <c r="A3644" s="11">
        <f ca="1">ROWS(【河南省人力资源和社会保障厅】:A3644)-1</f>
        <v>170</v>
      </c>
      <c r="B3644" s="11" t="s">
        <v>5836</v>
      </c>
      <c r="C3644" s="11" t="s">
        <v>5836</v>
      </c>
      <c r="D3644" s="11" t="s">
        <v>64</v>
      </c>
      <c r="E3644" s="11" t="s">
        <v>5837</v>
      </c>
      <c r="F3644" s="11" t="s">
        <v>5838</v>
      </c>
      <c r="G3644" s="11" t="s">
        <v>67</v>
      </c>
      <c r="H3644" s="11" t="s">
        <v>30</v>
      </c>
    </row>
    <row r="3645" hidden="1" customHeight="1" spans="1:8">
      <c r="A3645" s="11">
        <f ca="1">ROWS(【河南省人力资源和社会保障厅】:A3645)-1</f>
        <v>171</v>
      </c>
      <c r="B3645" s="11" t="s">
        <v>5836</v>
      </c>
      <c r="C3645" s="11" t="s">
        <v>5836</v>
      </c>
      <c r="D3645" s="11" t="s">
        <v>64</v>
      </c>
      <c r="E3645" s="11" t="s">
        <v>5837</v>
      </c>
      <c r="F3645" s="11" t="s">
        <v>5839</v>
      </c>
      <c r="G3645" s="11" t="s">
        <v>67</v>
      </c>
      <c r="H3645" s="11" t="s">
        <v>30</v>
      </c>
    </row>
    <row r="3646" hidden="1" customHeight="1" spans="1:8">
      <c r="A3646" s="11">
        <f ca="1">ROWS(【河南省人力资源和社会保障厅】:A3646)-1</f>
        <v>172</v>
      </c>
      <c r="B3646" s="11" t="s">
        <v>5836</v>
      </c>
      <c r="C3646" s="11" t="s">
        <v>5836</v>
      </c>
      <c r="D3646" s="11" t="s">
        <v>64</v>
      </c>
      <c r="E3646" s="11" t="s">
        <v>5837</v>
      </c>
      <c r="F3646" s="11" t="s">
        <v>5840</v>
      </c>
      <c r="G3646" s="11" t="s">
        <v>67</v>
      </c>
      <c r="H3646" s="11" t="s">
        <v>30</v>
      </c>
    </row>
    <row r="3647" hidden="1" customHeight="1" spans="1:8">
      <c r="A3647" s="11">
        <f ca="1">ROWS(【河南省人力资源和社会保障厅】:A3647)-1</f>
        <v>173</v>
      </c>
      <c r="B3647" s="11" t="s">
        <v>5836</v>
      </c>
      <c r="C3647" s="11" t="s">
        <v>5836</v>
      </c>
      <c r="D3647" s="11" t="s">
        <v>64</v>
      </c>
      <c r="E3647" s="11" t="s">
        <v>5837</v>
      </c>
      <c r="F3647" s="11" t="s">
        <v>5841</v>
      </c>
      <c r="G3647" s="11" t="s">
        <v>67</v>
      </c>
      <c r="H3647" s="11" t="s">
        <v>30</v>
      </c>
    </row>
    <row r="3648" hidden="1" customHeight="1" spans="1:8">
      <c r="A3648" s="11">
        <f ca="1">ROWS(【河南省人力资源和社会保障厅】:A3648)-1</f>
        <v>174</v>
      </c>
      <c r="B3648" s="11" t="s">
        <v>5842</v>
      </c>
      <c r="C3648" s="11" t="s">
        <v>5842</v>
      </c>
      <c r="D3648" s="11" t="s">
        <v>64</v>
      </c>
      <c r="E3648" s="11" t="s">
        <v>5843</v>
      </c>
      <c r="F3648" s="11" t="s">
        <v>5842</v>
      </c>
      <c r="G3648" s="11" t="s">
        <v>67</v>
      </c>
      <c r="H3648" s="11" t="s">
        <v>30</v>
      </c>
    </row>
    <row r="3649" customHeight="1" spans="1:8">
      <c r="A3649" s="11">
        <f ca="1">ROWS(【河南省人力资源和社会保障厅】:A3649)-1</f>
        <v>175</v>
      </c>
      <c r="B3649" s="11" t="s">
        <v>5844</v>
      </c>
      <c r="C3649" s="11" t="s">
        <v>5845</v>
      </c>
      <c r="D3649" s="11" t="s">
        <v>64</v>
      </c>
      <c r="E3649" s="11" t="s">
        <v>5846</v>
      </c>
      <c r="F3649" s="11" t="s">
        <v>5845</v>
      </c>
      <c r="G3649" s="11" t="s">
        <v>89</v>
      </c>
      <c r="H3649" s="11" t="s">
        <v>30</v>
      </c>
    </row>
    <row r="3650" customHeight="1" spans="1:8">
      <c r="A3650" s="11">
        <f ca="1">ROWS(【河南省人力资源和社会保障厅】:A3650)-1</f>
        <v>176</v>
      </c>
      <c r="B3650" s="11" t="s">
        <v>5847</v>
      </c>
      <c r="C3650" s="11" t="s">
        <v>5847</v>
      </c>
      <c r="D3650" s="11" t="s">
        <v>64</v>
      </c>
      <c r="E3650" s="11" t="s">
        <v>5848</v>
      </c>
      <c r="F3650" s="11" t="s">
        <v>5847</v>
      </c>
      <c r="G3650" s="11" t="s">
        <v>89</v>
      </c>
      <c r="H3650" s="11" t="s">
        <v>30</v>
      </c>
    </row>
    <row r="3651" customHeight="1" spans="1:8">
      <c r="A3651" s="11">
        <f ca="1">ROWS(【河南省人力资源和社会保障厅】:A3651)-1</f>
        <v>177</v>
      </c>
      <c r="B3651" s="11" t="s">
        <v>5849</v>
      </c>
      <c r="C3651" s="11" t="s">
        <v>5850</v>
      </c>
      <c r="D3651" s="11" t="s">
        <v>64</v>
      </c>
      <c r="E3651" s="11" t="s">
        <v>5851</v>
      </c>
      <c r="F3651" s="11" t="s">
        <v>5852</v>
      </c>
      <c r="G3651" s="11" t="s">
        <v>89</v>
      </c>
      <c r="H3651" s="11" t="s">
        <v>30</v>
      </c>
    </row>
    <row r="3652" customHeight="1" spans="1:8">
      <c r="A3652" s="11">
        <f ca="1">ROWS(【河南省人力资源和社会保障厅】:A3652)-1</f>
        <v>178</v>
      </c>
      <c r="B3652" s="11" t="s">
        <v>5849</v>
      </c>
      <c r="C3652" s="11" t="s">
        <v>5850</v>
      </c>
      <c r="D3652" s="11" t="s">
        <v>64</v>
      </c>
      <c r="E3652" s="11" t="s">
        <v>5851</v>
      </c>
      <c r="F3652" s="11" t="s">
        <v>5853</v>
      </c>
      <c r="G3652" s="11" t="s">
        <v>89</v>
      </c>
      <c r="H3652" s="11" t="s">
        <v>30</v>
      </c>
    </row>
    <row r="3653" customHeight="1" spans="1:8">
      <c r="A3653" s="11">
        <f ca="1">ROWS(【河南省人力资源和社会保障厅】:A3653)-1</f>
        <v>179</v>
      </c>
      <c r="B3653" s="11" t="s">
        <v>5849</v>
      </c>
      <c r="C3653" s="11" t="s">
        <v>5850</v>
      </c>
      <c r="D3653" s="11" t="s">
        <v>64</v>
      </c>
      <c r="E3653" s="11" t="s">
        <v>5851</v>
      </c>
      <c r="F3653" s="11" t="s">
        <v>5854</v>
      </c>
      <c r="G3653" s="11" t="s">
        <v>89</v>
      </c>
      <c r="H3653" s="11" t="s">
        <v>30</v>
      </c>
    </row>
    <row r="3654" customHeight="1" spans="1:8">
      <c r="A3654" s="11">
        <f ca="1">ROWS(【河南省人力资源和社会保障厅】:A3654)-1</f>
        <v>180</v>
      </c>
      <c r="B3654" s="11" t="s">
        <v>5849</v>
      </c>
      <c r="C3654" s="11" t="s">
        <v>5850</v>
      </c>
      <c r="D3654" s="11" t="s">
        <v>64</v>
      </c>
      <c r="E3654" s="11" t="s">
        <v>5851</v>
      </c>
      <c r="F3654" s="11" t="s">
        <v>5855</v>
      </c>
      <c r="G3654" s="11" t="s">
        <v>89</v>
      </c>
      <c r="H3654" s="11" t="s">
        <v>30</v>
      </c>
    </row>
    <row r="3655" customHeight="1" spans="1:8">
      <c r="A3655" s="11">
        <f ca="1">ROWS(【河南省人力资源和社会保障厅】:A3655)-1</f>
        <v>181</v>
      </c>
      <c r="B3655" s="11" t="s">
        <v>5849</v>
      </c>
      <c r="C3655" s="11" t="s">
        <v>5850</v>
      </c>
      <c r="D3655" s="11" t="s">
        <v>64</v>
      </c>
      <c r="E3655" s="11" t="s">
        <v>5851</v>
      </c>
      <c r="F3655" s="11" t="s">
        <v>5856</v>
      </c>
      <c r="G3655" s="11" t="s">
        <v>89</v>
      </c>
      <c r="H3655" s="11" t="s">
        <v>30</v>
      </c>
    </row>
    <row r="3656" customHeight="1" spans="1:8">
      <c r="A3656" s="11">
        <f ca="1">ROWS(【河南省人力资源和社会保障厅】:A3656)-1</f>
        <v>182</v>
      </c>
      <c r="B3656" s="11" t="s">
        <v>5849</v>
      </c>
      <c r="C3656" s="11" t="s">
        <v>5850</v>
      </c>
      <c r="D3656" s="11" t="s">
        <v>64</v>
      </c>
      <c r="E3656" s="11" t="s">
        <v>5851</v>
      </c>
      <c r="F3656" s="11" t="s">
        <v>5857</v>
      </c>
      <c r="G3656" s="11" t="s">
        <v>89</v>
      </c>
      <c r="H3656" s="11" t="s">
        <v>30</v>
      </c>
    </row>
    <row r="3657" customHeight="1" spans="1:8">
      <c r="A3657" s="11">
        <f ca="1">ROWS(【河南省人力资源和社会保障厅】:A3657)-1</f>
        <v>183</v>
      </c>
      <c r="B3657" s="11" t="s">
        <v>5849</v>
      </c>
      <c r="C3657" s="11" t="s">
        <v>5850</v>
      </c>
      <c r="D3657" s="11" t="s">
        <v>64</v>
      </c>
      <c r="E3657" s="11" t="s">
        <v>5851</v>
      </c>
      <c r="F3657" s="11" t="s">
        <v>5858</v>
      </c>
      <c r="G3657" s="11" t="s">
        <v>89</v>
      </c>
      <c r="H3657" s="11" t="s">
        <v>30</v>
      </c>
    </row>
    <row r="3658" hidden="1" customHeight="1" spans="1:8">
      <c r="A3658" s="11">
        <f ca="1">ROWS(【河南省人力资源和社会保障厅】:A3658)-1</f>
        <v>184</v>
      </c>
      <c r="B3658" s="11" t="s">
        <v>5859</v>
      </c>
      <c r="C3658" s="11" t="s">
        <v>5860</v>
      </c>
      <c r="D3658" s="11" t="s">
        <v>64</v>
      </c>
      <c r="E3658" s="11" t="s">
        <v>5861</v>
      </c>
      <c r="F3658" s="11" t="s">
        <v>5860</v>
      </c>
      <c r="G3658" s="11" t="s">
        <v>67</v>
      </c>
      <c r="H3658" s="11" t="s">
        <v>30</v>
      </c>
    </row>
    <row r="3659" customHeight="1" spans="1:8">
      <c r="A3659" s="11">
        <f ca="1">ROWS(【河南省人力资源和社会保障厅】:A3659)-1</f>
        <v>185</v>
      </c>
      <c r="B3659" s="11" t="s">
        <v>5862</v>
      </c>
      <c r="C3659" s="11" t="s">
        <v>5862</v>
      </c>
      <c r="D3659" s="11" t="s">
        <v>114</v>
      </c>
      <c r="E3659" s="11" t="s">
        <v>5863</v>
      </c>
      <c r="F3659" s="11" t="s">
        <v>5862</v>
      </c>
      <c r="G3659" s="11" t="s">
        <v>89</v>
      </c>
      <c r="H3659" s="11" t="s">
        <v>30</v>
      </c>
    </row>
    <row r="3660" customHeight="1" spans="1:8">
      <c r="A3660" s="11">
        <f ca="1">ROWS(【河南省人力资源和社会保障厅】:A3660)-1</f>
        <v>186</v>
      </c>
      <c r="B3660" s="11" t="s">
        <v>5862</v>
      </c>
      <c r="C3660" s="11" t="s">
        <v>5864</v>
      </c>
      <c r="D3660" s="11" t="s">
        <v>114</v>
      </c>
      <c r="E3660" s="11" t="s">
        <v>5863</v>
      </c>
      <c r="F3660" s="11" t="s">
        <v>5864</v>
      </c>
      <c r="G3660" s="11" t="s">
        <v>89</v>
      </c>
      <c r="H3660" s="11" t="s">
        <v>30</v>
      </c>
    </row>
    <row r="3661" customHeight="1" spans="1:8">
      <c r="A3661" s="11">
        <f ca="1">ROWS(【河南省人力资源和社会保障厅】:A3661)-1</f>
        <v>187</v>
      </c>
      <c r="B3661" s="11" t="s">
        <v>5862</v>
      </c>
      <c r="C3661" s="11" t="s">
        <v>5865</v>
      </c>
      <c r="D3661" s="11" t="s">
        <v>114</v>
      </c>
      <c r="E3661" s="11" t="s">
        <v>5863</v>
      </c>
      <c r="F3661" s="11" t="s">
        <v>5865</v>
      </c>
      <c r="G3661" s="11" t="s">
        <v>89</v>
      </c>
      <c r="H3661" s="11" t="s">
        <v>30</v>
      </c>
    </row>
    <row r="3662" customHeight="1" spans="1:8">
      <c r="A3662" s="11">
        <f ca="1">ROWS(【河南省人力资源和社会保障厅】:A3662)-1</f>
        <v>188</v>
      </c>
      <c r="B3662" s="11" t="s">
        <v>5866</v>
      </c>
      <c r="C3662" s="11" t="s">
        <v>5867</v>
      </c>
      <c r="D3662" s="11" t="s">
        <v>114</v>
      </c>
      <c r="E3662" s="11" t="s">
        <v>210</v>
      </c>
      <c r="F3662" s="11" t="s">
        <v>5867</v>
      </c>
      <c r="G3662" s="11" t="s">
        <v>89</v>
      </c>
      <c r="H3662" s="11" t="s">
        <v>30</v>
      </c>
    </row>
    <row r="3663" customHeight="1" spans="1:8">
      <c r="A3663" s="11">
        <f ca="1">ROWS(【河南省人力资源和社会保障厅】:A3663)-1</f>
        <v>189</v>
      </c>
      <c r="B3663" s="11" t="s">
        <v>5866</v>
      </c>
      <c r="C3663" s="11" t="s">
        <v>5868</v>
      </c>
      <c r="D3663" s="11" t="s">
        <v>114</v>
      </c>
      <c r="E3663" s="11" t="s">
        <v>210</v>
      </c>
      <c r="F3663" s="11" t="s">
        <v>5869</v>
      </c>
      <c r="G3663" s="11" t="s">
        <v>89</v>
      </c>
      <c r="H3663" s="11" t="s">
        <v>30</v>
      </c>
    </row>
    <row r="3664" customHeight="1" spans="1:8">
      <c r="A3664" s="11">
        <f ca="1">ROWS(【河南省人力资源和社会保障厅】:A3664)-1</f>
        <v>190</v>
      </c>
      <c r="B3664" s="11" t="s">
        <v>5866</v>
      </c>
      <c r="C3664" s="11" t="s">
        <v>5870</v>
      </c>
      <c r="D3664" s="11" t="s">
        <v>114</v>
      </c>
      <c r="E3664" s="11" t="s">
        <v>5871</v>
      </c>
      <c r="F3664" s="11" t="s">
        <v>5872</v>
      </c>
      <c r="G3664" s="11" t="s">
        <v>89</v>
      </c>
      <c r="H3664" s="11" t="s">
        <v>30</v>
      </c>
    </row>
    <row r="3665" customHeight="1" spans="1:8">
      <c r="A3665" s="11">
        <f ca="1">ROWS(【河南省人力资源和社会保障厅】:A3665)-1</f>
        <v>191</v>
      </c>
      <c r="B3665" s="11" t="s">
        <v>5866</v>
      </c>
      <c r="C3665" s="11" t="s">
        <v>5873</v>
      </c>
      <c r="D3665" s="11" t="s">
        <v>114</v>
      </c>
      <c r="E3665" s="11" t="s">
        <v>210</v>
      </c>
      <c r="F3665" s="11" t="s">
        <v>5873</v>
      </c>
      <c r="G3665" s="11" t="s">
        <v>89</v>
      </c>
      <c r="H3665" s="11" t="s">
        <v>30</v>
      </c>
    </row>
    <row r="3666" customHeight="1" spans="1:8">
      <c r="A3666" s="11">
        <f ca="1">ROWS(【河南省人力资源和社会保障厅】:A3666)-1</f>
        <v>192</v>
      </c>
      <c r="B3666" s="11" t="s">
        <v>5866</v>
      </c>
      <c r="C3666" s="11" t="s">
        <v>5874</v>
      </c>
      <c r="D3666" s="11" t="s">
        <v>114</v>
      </c>
      <c r="E3666" s="11" t="s">
        <v>5871</v>
      </c>
      <c r="F3666" s="11" t="s">
        <v>5875</v>
      </c>
      <c r="G3666" s="11" t="s">
        <v>89</v>
      </c>
      <c r="H3666" s="11" t="s">
        <v>30</v>
      </c>
    </row>
    <row r="3667" customHeight="1" spans="1:8">
      <c r="A3667" s="11">
        <f ca="1">ROWS(【河南省人力资源和社会保障厅】:A3667)-1</f>
        <v>193</v>
      </c>
      <c r="B3667" s="11" t="s">
        <v>5866</v>
      </c>
      <c r="C3667" s="11" t="s">
        <v>5874</v>
      </c>
      <c r="D3667" s="11" t="s">
        <v>114</v>
      </c>
      <c r="E3667" s="11" t="s">
        <v>5871</v>
      </c>
      <c r="F3667" s="11" t="s">
        <v>5876</v>
      </c>
      <c r="G3667" s="11" t="s">
        <v>89</v>
      </c>
      <c r="H3667" s="11" t="s">
        <v>30</v>
      </c>
    </row>
    <row r="3668" customHeight="1" spans="1:8">
      <c r="A3668" s="11">
        <f ca="1">ROWS(【河南省人力资源和社会保障厅】:A3668)-1</f>
        <v>194</v>
      </c>
      <c r="B3668" s="11" t="s">
        <v>5866</v>
      </c>
      <c r="C3668" s="11" t="s">
        <v>5877</v>
      </c>
      <c r="D3668" s="11" t="s">
        <v>114</v>
      </c>
      <c r="E3668" s="11" t="s">
        <v>210</v>
      </c>
      <c r="F3668" s="11" t="s">
        <v>5877</v>
      </c>
      <c r="G3668" s="11" t="s">
        <v>89</v>
      </c>
      <c r="H3668" s="11" t="s">
        <v>30</v>
      </c>
    </row>
    <row r="3669" customHeight="1" spans="1:8">
      <c r="A3669" s="11">
        <f ca="1">ROWS(【河南省人力资源和社会保障厅】:A3669)-1</f>
        <v>195</v>
      </c>
      <c r="B3669" s="11" t="s">
        <v>5866</v>
      </c>
      <c r="C3669" s="11" t="s">
        <v>5878</v>
      </c>
      <c r="D3669" s="11" t="s">
        <v>114</v>
      </c>
      <c r="E3669" s="11" t="s">
        <v>210</v>
      </c>
      <c r="F3669" s="11" t="s">
        <v>5878</v>
      </c>
      <c r="G3669" s="11" t="s">
        <v>89</v>
      </c>
      <c r="H3669" s="11" t="s">
        <v>30</v>
      </c>
    </row>
    <row r="3670" customHeight="1" spans="1:8">
      <c r="A3670" s="11">
        <f ca="1">ROWS(【河南省人力资源和社会保障厅】:A3670)-1</f>
        <v>196</v>
      </c>
      <c r="B3670" s="11" t="s">
        <v>5879</v>
      </c>
      <c r="C3670" s="11" t="s">
        <v>5880</v>
      </c>
      <c r="D3670" s="11" t="s">
        <v>114</v>
      </c>
      <c r="E3670" s="25" t="s">
        <v>5881</v>
      </c>
      <c r="F3670" s="11" t="s">
        <v>5880</v>
      </c>
      <c r="G3670" s="11" t="s">
        <v>126</v>
      </c>
      <c r="H3670" s="11" t="s">
        <v>30</v>
      </c>
    </row>
    <row r="3671" customHeight="1" spans="1:8">
      <c r="A3671" s="11">
        <f ca="1">ROWS(【河南省人力资源和社会保障厅】:A3671)-1</f>
        <v>197</v>
      </c>
      <c r="B3671" s="11" t="s">
        <v>5879</v>
      </c>
      <c r="C3671" s="11" t="s">
        <v>5882</v>
      </c>
      <c r="D3671" s="11" t="s">
        <v>114</v>
      </c>
      <c r="E3671" s="11" t="s">
        <v>5883</v>
      </c>
      <c r="F3671" s="11" t="s">
        <v>5884</v>
      </c>
      <c r="G3671" s="11" t="s">
        <v>126</v>
      </c>
      <c r="H3671" s="11" t="s">
        <v>30</v>
      </c>
    </row>
    <row r="3672" customHeight="1" spans="1:8">
      <c r="A3672" s="11">
        <f ca="1">ROWS(【河南省人力资源和社会保障厅】:A3672)-1</f>
        <v>198</v>
      </c>
      <c r="B3672" s="11" t="s">
        <v>5879</v>
      </c>
      <c r="C3672" s="11" t="s">
        <v>5882</v>
      </c>
      <c r="D3672" s="11" t="s">
        <v>114</v>
      </c>
      <c r="E3672" s="11" t="s">
        <v>5883</v>
      </c>
      <c r="F3672" s="11" t="s">
        <v>5885</v>
      </c>
      <c r="G3672" s="11" t="s">
        <v>126</v>
      </c>
      <c r="H3672" s="11" t="s">
        <v>30</v>
      </c>
    </row>
    <row r="3673" customHeight="1" spans="1:8">
      <c r="A3673" s="11">
        <f ca="1">ROWS(【河南省人力资源和社会保障厅】:A3673)-1</f>
        <v>199</v>
      </c>
      <c r="B3673" s="11" t="s">
        <v>5879</v>
      </c>
      <c r="C3673" s="11" t="s">
        <v>5886</v>
      </c>
      <c r="D3673" s="11" t="s">
        <v>114</v>
      </c>
      <c r="E3673" s="11" t="s">
        <v>5887</v>
      </c>
      <c r="F3673" s="11" t="s">
        <v>5886</v>
      </c>
      <c r="G3673" s="11" t="s">
        <v>89</v>
      </c>
      <c r="H3673" s="11" t="s">
        <v>30</v>
      </c>
    </row>
    <row r="3674" customHeight="1" spans="1:8">
      <c r="A3674" s="11">
        <f ca="1">ROWS(【河南省人力资源和社会保障厅】:A3674)-1</f>
        <v>200</v>
      </c>
      <c r="B3674" s="11" t="s">
        <v>5888</v>
      </c>
      <c r="C3674" s="11" t="s">
        <v>5889</v>
      </c>
      <c r="D3674" s="11" t="s">
        <v>114</v>
      </c>
      <c r="E3674" s="11" t="s">
        <v>210</v>
      </c>
      <c r="F3674" s="11" t="s">
        <v>5890</v>
      </c>
      <c r="G3674" s="11" t="s">
        <v>126</v>
      </c>
      <c r="H3674" s="11" t="s">
        <v>30</v>
      </c>
    </row>
    <row r="3675" customHeight="1" spans="1:8">
      <c r="A3675" s="11">
        <f ca="1">ROWS(【河南省人力资源和社会保障厅】:A3675)-1</f>
        <v>201</v>
      </c>
      <c r="B3675" s="11" t="s">
        <v>5888</v>
      </c>
      <c r="C3675" s="11" t="s">
        <v>5889</v>
      </c>
      <c r="D3675" s="11" t="s">
        <v>114</v>
      </c>
      <c r="E3675" s="11" t="s">
        <v>210</v>
      </c>
      <c r="F3675" s="11" t="s">
        <v>5891</v>
      </c>
      <c r="G3675" s="11" t="s">
        <v>126</v>
      </c>
      <c r="H3675" s="11" t="s">
        <v>30</v>
      </c>
    </row>
    <row r="3676" customHeight="1" spans="1:8">
      <c r="A3676" s="11">
        <f ca="1">ROWS(【河南省人力资源和社会保障厅】:A3676)-1</f>
        <v>202</v>
      </c>
      <c r="B3676" s="11" t="s">
        <v>5888</v>
      </c>
      <c r="C3676" s="11" t="s">
        <v>5889</v>
      </c>
      <c r="D3676" s="11" t="s">
        <v>114</v>
      </c>
      <c r="E3676" s="11" t="s">
        <v>210</v>
      </c>
      <c r="F3676" s="11" t="s">
        <v>5892</v>
      </c>
      <c r="G3676" s="11" t="s">
        <v>126</v>
      </c>
      <c r="H3676" s="11" t="s">
        <v>30</v>
      </c>
    </row>
    <row r="3677" customHeight="1" spans="1:8">
      <c r="A3677" s="11">
        <f ca="1">ROWS(【河南省人力资源和社会保障厅】:A3677)-1</f>
        <v>203</v>
      </c>
      <c r="B3677" s="11" t="s">
        <v>5888</v>
      </c>
      <c r="C3677" s="11" t="s">
        <v>5893</v>
      </c>
      <c r="D3677" s="11" t="s">
        <v>114</v>
      </c>
      <c r="E3677" s="11" t="s">
        <v>210</v>
      </c>
      <c r="F3677" s="11" t="s">
        <v>5894</v>
      </c>
      <c r="G3677" s="11" t="s">
        <v>126</v>
      </c>
      <c r="H3677" s="11" t="s">
        <v>30</v>
      </c>
    </row>
    <row r="3678" customHeight="1" spans="1:8">
      <c r="A3678" s="11">
        <f ca="1">ROWS(【河南省人力资源和社会保障厅】:A3678)-1</f>
        <v>204</v>
      </c>
      <c r="B3678" s="11" t="s">
        <v>5888</v>
      </c>
      <c r="C3678" s="11" t="s">
        <v>5893</v>
      </c>
      <c r="D3678" s="11" t="s">
        <v>114</v>
      </c>
      <c r="E3678" s="11" t="s">
        <v>210</v>
      </c>
      <c r="F3678" s="11" t="s">
        <v>5895</v>
      </c>
      <c r="G3678" s="11" t="s">
        <v>126</v>
      </c>
      <c r="H3678" s="11" t="s">
        <v>30</v>
      </c>
    </row>
    <row r="3679" customHeight="1" spans="1:8">
      <c r="A3679" s="11">
        <f ca="1">ROWS(【河南省人力资源和社会保障厅】:A3679)-1</f>
        <v>205</v>
      </c>
      <c r="B3679" s="11" t="s">
        <v>5896</v>
      </c>
      <c r="C3679" s="11" t="s">
        <v>5897</v>
      </c>
      <c r="D3679" s="11" t="s">
        <v>114</v>
      </c>
      <c r="E3679" s="11" t="s">
        <v>5898</v>
      </c>
      <c r="F3679" s="11" t="s">
        <v>5899</v>
      </c>
      <c r="G3679" s="11" t="s">
        <v>78</v>
      </c>
      <c r="H3679" s="11" t="s">
        <v>30</v>
      </c>
    </row>
    <row r="3680" customHeight="1" spans="1:8">
      <c r="A3680" s="11">
        <f ca="1">ROWS(【河南省人力资源和社会保障厅】:A3680)-1</f>
        <v>206</v>
      </c>
      <c r="B3680" s="11" t="s">
        <v>5896</v>
      </c>
      <c r="C3680" s="11" t="s">
        <v>5900</v>
      </c>
      <c r="D3680" s="11" t="s">
        <v>114</v>
      </c>
      <c r="E3680" s="11" t="s">
        <v>5901</v>
      </c>
      <c r="F3680" s="11" t="s">
        <v>5902</v>
      </c>
      <c r="G3680" s="11" t="s">
        <v>78</v>
      </c>
      <c r="H3680" s="11" t="s">
        <v>30</v>
      </c>
    </row>
    <row r="3681" customHeight="1" spans="1:8">
      <c r="A3681" s="11">
        <f ca="1">ROWS(【河南省人力资源和社会保障厅】:A3681)-1</f>
        <v>207</v>
      </c>
      <c r="B3681" s="11" t="s">
        <v>5896</v>
      </c>
      <c r="C3681" s="11" t="s">
        <v>5900</v>
      </c>
      <c r="D3681" s="11" t="s">
        <v>114</v>
      </c>
      <c r="E3681" s="11" t="s">
        <v>5903</v>
      </c>
      <c r="F3681" s="11" t="s">
        <v>5904</v>
      </c>
      <c r="G3681" s="11" t="s">
        <v>78</v>
      </c>
      <c r="H3681" s="11" t="s">
        <v>30</v>
      </c>
    </row>
    <row r="3682" customHeight="1" spans="1:8">
      <c r="A3682" s="11">
        <f ca="1">ROWS(【河南省人力资源和社会保障厅】:A3682)-1</f>
        <v>208</v>
      </c>
      <c r="B3682" s="11" t="s">
        <v>5896</v>
      </c>
      <c r="C3682" s="11" t="s">
        <v>5905</v>
      </c>
      <c r="D3682" s="11" t="s">
        <v>114</v>
      </c>
      <c r="E3682" s="11" t="s">
        <v>5906</v>
      </c>
      <c r="F3682" s="11" t="s">
        <v>5907</v>
      </c>
      <c r="G3682" s="11" t="s">
        <v>126</v>
      </c>
      <c r="H3682" s="11" t="s">
        <v>30</v>
      </c>
    </row>
    <row r="3683" customHeight="1" spans="1:8">
      <c r="A3683" s="11">
        <f ca="1">ROWS(【河南省人力资源和社会保障厅】:A3683)-1</f>
        <v>209</v>
      </c>
      <c r="B3683" s="11" t="s">
        <v>5896</v>
      </c>
      <c r="C3683" s="11" t="s">
        <v>5905</v>
      </c>
      <c r="D3683" s="11" t="s">
        <v>114</v>
      </c>
      <c r="E3683" s="11" t="s">
        <v>5908</v>
      </c>
      <c r="F3683" s="11" t="s">
        <v>5905</v>
      </c>
      <c r="G3683" s="11" t="s">
        <v>126</v>
      </c>
      <c r="H3683" s="11" t="s">
        <v>30</v>
      </c>
    </row>
    <row r="3684" customHeight="1" spans="1:8">
      <c r="A3684" s="11">
        <f ca="1">ROWS(【河南省人力资源和社会保障厅】:A3684)-1</f>
        <v>210</v>
      </c>
      <c r="B3684" s="11" t="s">
        <v>5896</v>
      </c>
      <c r="C3684" s="11" t="s">
        <v>5909</v>
      </c>
      <c r="D3684" s="11" t="s">
        <v>114</v>
      </c>
      <c r="E3684" s="11" t="s">
        <v>5910</v>
      </c>
      <c r="F3684" s="11" t="s">
        <v>5911</v>
      </c>
      <c r="G3684" s="11" t="s">
        <v>78</v>
      </c>
      <c r="H3684" s="11" t="s">
        <v>30</v>
      </c>
    </row>
    <row r="3685" customHeight="1" spans="1:8">
      <c r="A3685" s="11">
        <f ca="1">ROWS(【河南省人力资源和社会保障厅】:A3685)-1</f>
        <v>211</v>
      </c>
      <c r="B3685" s="11" t="s">
        <v>5896</v>
      </c>
      <c r="C3685" s="11" t="s">
        <v>5912</v>
      </c>
      <c r="D3685" s="11" t="s">
        <v>114</v>
      </c>
      <c r="E3685" s="11" t="s">
        <v>5913</v>
      </c>
      <c r="F3685" s="11" t="s">
        <v>5912</v>
      </c>
      <c r="G3685" s="11" t="s">
        <v>78</v>
      </c>
      <c r="H3685" s="11" t="s">
        <v>30</v>
      </c>
    </row>
    <row r="3686" customHeight="1" spans="1:8">
      <c r="A3686" s="11">
        <f ca="1">ROWS(【河南省人力资源和社会保障厅】:A3686)-1</f>
        <v>212</v>
      </c>
      <c r="B3686" s="11" t="s">
        <v>5914</v>
      </c>
      <c r="C3686" s="11" t="s">
        <v>5915</v>
      </c>
      <c r="D3686" s="11" t="s">
        <v>114</v>
      </c>
      <c r="E3686" s="11" t="s">
        <v>210</v>
      </c>
      <c r="F3686" s="11" t="s">
        <v>5915</v>
      </c>
      <c r="G3686" s="11" t="s">
        <v>126</v>
      </c>
      <c r="H3686" s="11" t="s">
        <v>30</v>
      </c>
    </row>
    <row r="3687" customHeight="1" spans="1:8">
      <c r="A3687" s="11">
        <f ca="1">ROWS(【河南省人力资源和社会保障厅】:A3687)-1</f>
        <v>213</v>
      </c>
      <c r="B3687" s="11" t="s">
        <v>5914</v>
      </c>
      <c r="C3687" s="11" t="s">
        <v>5916</v>
      </c>
      <c r="D3687" s="11" t="s">
        <v>114</v>
      </c>
      <c r="E3687" s="11" t="s">
        <v>210</v>
      </c>
      <c r="F3687" s="11" t="s">
        <v>5916</v>
      </c>
      <c r="G3687" s="11" t="s">
        <v>89</v>
      </c>
      <c r="H3687" s="11" t="s">
        <v>30</v>
      </c>
    </row>
    <row r="3688" customHeight="1" spans="1:8">
      <c r="A3688" s="11">
        <f ca="1">ROWS(【河南省人力资源和社会保障厅】:A3688)-1</f>
        <v>214</v>
      </c>
      <c r="B3688" s="11" t="s">
        <v>5914</v>
      </c>
      <c r="C3688" s="11" t="s">
        <v>5909</v>
      </c>
      <c r="D3688" s="11" t="s">
        <v>114</v>
      </c>
      <c r="E3688" s="11" t="s">
        <v>210</v>
      </c>
      <c r="F3688" s="11" t="s">
        <v>5917</v>
      </c>
      <c r="G3688" s="11" t="s">
        <v>78</v>
      </c>
      <c r="H3688" s="11" t="s">
        <v>30</v>
      </c>
    </row>
    <row r="3689" hidden="1" customHeight="1" spans="1:8">
      <c r="A3689" s="11">
        <f ca="1">ROWS(【河南省人力资源和社会保障厅】:A3689)-1</f>
        <v>215</v>
      </c>
      <c r="B3689" s="11" t="s">
        <v>5914</v>
      </c>
      <c r="C3689" s="11" t="s">
        <v>5909</v>
      </c>
      <c r="D3689" s="11" t="s">
        <v>114</v>
      </c>
      <c r="E3689" s="11" t="s">
        <v>210</v>
      </c>
      <c r="F3689" s="11" t="s">
        <v>5918</v>
      </c>
      <c r="G3689" s="11" t="s">
        <v>520</v>
      </c>
      <c r="H3689" s="11" t="s">
        <v>30</v>
      </c>
    </row>
    <row r="3690" customHeight="1" spans="1:8">
      <c r="A3690" s="11">
        <f ca="1">ROWS(【河南省人力资源和社会保障厅】:A3690)-1</f>
        <v>216</v>
      </c>
      <c r="B3690" s="11" t="s">
        <v>5914</v>
      </c>
      <c r="C3690" s="11" t="s">
        <v>5919</v>
      </c>
      <c r="D3690" s="11" t="s">
        <v>114</v>
      </c>
      <c r="E3690" s="11" t="s">
        <v>210</v>
      </c>
      <c r="F3690" s="11" t="s">
        <v>5920</v>
      </c>
      <c r="G3690" s="11" t="s">
        <v>78</v>
      </c>
      <c r="H3690" s="11" t="s">
        <v>30</v>
      </c>
    </row>
    <row r="3691" customHeight="1" spans="1:8">
      <c r="A3691" s="11">
        <f ca="1">ROWS(【河南省人力资源和社会保障厅】:A3691)-1</f>
        <v>217</v>
      </c>
      <c r="B3691" s="11" t="s">
        <v>5914</v>
      </c>
      <c r="C3691" s="11" t="s">
        <v>5919</v>
      </c>
      <c r="D3691" s="11" t="s">
        <v>114</v>
      </c>
      <c r="E3691" s="11" t="s">
        <v>210</v>
      </c>
      <c r="F3691" s="11" t="s">
        <v>5921</v>
      </c>
      <c r="G3691" s="11" t="s">
        <v>78</v>
      </c>
      <c r="H3691" s="11" t="s">
        <v>30</v>
      </c>
    </row>
    <row r="3692" customHeight="1" spans="1:8">
      <c r="A3692" s="11">
        <f ca="1">ROWS(【河南省人力资源和社会保障厅】:A3692)-1</f>
        <v>218</v>
      </c>
      <c r="B3692" s="11" t="s">
        <v>5914</v>
      </c>
      <c r="C3692" s="11" t="s">
        <v>5919</v>
      </c>
      <c r="D3692" s="11" t="s">
        <v>114</v>
      </c>
      <c r="E3692" s="11" t="s">
        <v>210</v>
      </c>
      <c r="F3692" s="11" t="s">
        <v>5922</v>
      </c>
      <c r="G3692" s="11" t="s">
        <v>78</v>
      </c>
      <c r="H3692" s="11" t="s">
        <v>30</v>
      </c>
    </row>
    <row r="3693" customHeight="1" spans="1:8">
      <c r="A3693" s="11">
        <f ca="1">ROWS(【河南省人力资源和社会保障厅】:A3693)-1</f>
        <v>219</v>
      </c>
      <c r="B3693" s="11" t="s">
        <v>5923</v>
      </c>
      <c r="C3693" s="11" t="s">
        <v>5803</v>
      </c>
      <c r="D3693" s="11" t="s">
        <v>114</v>
      </c>
      <c r="E3693" s="11" t="s">
        <v>210</v>
      </c>
      <c r="F3693" s="11" t="s">
        <v>5803</v>
      </c>
      <c r="G3693" s="11" t="s">
        <v>126</v>
      </c>
      <c r="H3693" s="11" t="s">
        <v>30</v>
      </c>
    </row>
    <row r="3694" customHeight="1" spans="1:8">
      <c r="A3694" s="11">
        <f ca="1">ROWS(【河南省人力资源和社会保障厅】:A3694)-1</f>
        <v>220</v>
      </c>
      <c r="B3694" s="11" t="s">
        <v>5923</v>
      </c>
      <c r="C3694" s="11" t="s">
        <v>5924</v>
      </c>
      <c r="D3694" s="11" t="s">
        <v>114</v>
      </c>
      <c r="E3694" s="11" t="s">
        <v>210</v>
      </c>
      <c r="F3694" s="11" t="s">
        <v>5924</v>
      </c>
      <c r="G3694" s="11" t="s">
        <v>126</v>
      </c>
      <c r="H3694" s="11" t="s">
        <v>30</v>
      </c>
    </row>
    <row r="3695" customHeight="1" spans="1:8">
      <c r="A3695" s="11">
        <f ca="1">ROWS(【河南省人力资源和社会保障厅】:A3695)-1</f>
        <v>221</v>
      </c>
      <c r="B3695" s="11" t="s">
        <v>5925</v>
      </c>
      <c r="C3695" s="11" t="s">
        <v>5926</v>
      </c>
      <c r="D3695" s="11" t="s">
        <v>114</v>
      </c>
      <c r="E3695" s="11" t="s">
        <v>210</v>
      </c>
      <c r="F3695" s="11" t="s">
        <v>5927</v>
      </c>
      <c r="G3695" s="11" t="s">
        <v>126</v>
      </c>
      <c r="H3695" s="11" t="s">
        <v>30</v>
      </c>
    </row>
    <row r="3696" customHeight="1" spans="1:8">
      <c r="A3696" s="11">
        <f ca="1">ROWS(【河南省人力资源和社会保障厅】:A3696)-1</f>
        <v>222</v>
      </c>
      <c r="B3696" s="11" t="s">
        <v>5925</v>
      </c>
      <c r="C3696" s="11" t="s">
        <v>5926</v>
      </c>
      <c r="D3696" s="11" t="s">
        <v>114</v>
      </c>
      <c r="E3696" s="11" t="s">
        <v>210</v>
      </c>
      <c r="F3696" s="11" t="s">
        <v>5928</v>
      </c>
      <c r="G3696" s="11" t="s">
        <v>126</v>
      </c>
      <c r="H3696" s="11" t="s">
        <v>30</v>
      </c>
    </row>
    <row r="3697" customHeight="1" spans="1:8">
      <c r="A3697" s="11">
        <f ca="1">ROWS(【河南省人力资源和社会保障厅】:A3697)-1</f>
        <v>223</v>
      </c>
      <c r="B3697" s="11" t="s">
        <v>5929</v>
      </c>
      <c r="C3697" s="11" t="s">
        <v>5930</v>
      </c>
      <c r="D3697" s="11" t="s">
        <v>114</v>
      </c>
      <c r="E3697" s="11" t="s">
        <v>5931</v>
      </c>
      <c r="F3697" s="11" t="s">
        <v>5932</v>
      </c>
      <c r="G3697" s="11" t="s">
        <v>89</v>
      </c>
      <c r="H3697" s="11" t="s">
        <v>30</v>
      </c>
    </row>
    <row r="3698" customHeight="1" spans="1:8">
      <c r="A3698" s="11">
        <f ca="1">ROWS(【河南省人力资源和社会保障厅】:A3698)-1</f>
        <v>224</v>
      </c>
      <c r="B3698" s="11" t="s">
        <v>5929</v>
      </c>
      <c r="C3698" s="11" t="s">
        <v>5930</v>
      </c>
      <c r="D3698" s="11" t="s">
        <v>114</v>
      </c>
      <c r="E3698" s="11" t="s">
        <v>5931</v>
      </c>
      <c r="F3698" s="11" t="s">
        <v>5933</v>
      </c>
      <c r="G3698" s="11" t="s">
        <v>89</v>
      </c>
      <c r="H3698" s="11" t="s">
        <v>30</v>
      </c>
    </row>
    <row r="3699" customHeight="1" spans="1:8">
      <c r="A3699" s="11">
        <f ca="1">ROWS(【河南省人力资源和社会保障厅】:A3699)-1</f>
        <v>225</v>
      </c>
      <c r="B3699" s="11" t="s">
        <v>5929</v>
      </c>
      <c r="C3699" s="11" t="s">
        <v>5934</v>
      </c>
      <c r="D3699" s="11" t="s">
        <v>114</v>
      </c>
      <c r="E3699" s="11" t="s">
        <v>5935</v>
      </c>
      <c r="F3699" s="11" t="s">
        <v>5934</v>
      </c>
      <c r="G3699" s="11" t="s">
        <v>89</v>
      </c>
      <c r="H3699" s="11" t="s">
        <v>30</v>
      </c>
    </row>
    <row r="3700" customHeight="1" spans="1:8">
      <c r="A3700" s="11">
        <f ca="1">ROWS(【河南省人力资源和社会保障厅】:A3700)-1</f>
        <v>226</v>
      </c>
      <c r="B3700" s="11" t="s">
        <v>5929</v>
      </c>
      <c r="C3700" s="11" t="s">
        <v>5936</v>
      </c>
      <c r="D3700" s="11" t="s">
        <v>114</v>
      </c>
      <c r="E3700" s="11" t="s">
        <v>5937</v>
      </c>
      <c r="F3700" s="11" t="s">
        <v>5938</v>
      </c>
      <c r="G3700" s="11" t="s">
        <v>89</v>
      </c>
      <c r="H3700" s="11" t="s">
        <v>30</v>
      </c>
    </row>
    <row r="3701" customHeight="1" spans="1:8">
      <c r="A3701" s="11">
        <f ca="1">ROWS(【河南省人力资源和社会保障厅】:A3701)-1</f>
        <v>227</v>
      </c>
      <c r="B3701" s="11" t="s">
        <v>5929</v>
      </c>
      <c r="C3701" s="11" t="s">
        <v>5936</v>
      </c>
      <c r="D3701" s="11" t="s">
        <v>114</v>
      </c>
      <c r="E3701" s="11" t="s">
        <v>210</v>
      </c>
      <c r="F3701" s="11" t="s">
        <v>5939</v>
      </c>
      <c r="G3701" s="11" t="s">
        <v>89</v>
      </c>
      <c r="H3701" s="11" t="s">
        <v>30</v>
      </c>
    </row>
    <row r="3702" customHeight="1" spans="1:8">
      <c r="A3702" s="11">
        <f ca="1">ROWS(【河南省人力资源和社会保障厅】:A3702)-1</f>
        <v>228</v>
      </c>
      <c r="B3702" s="11" t="s">
        <v>5929</v>
      </c>
      <c r="C3702" s="11" t="s">
        <v>5940</v>
      </c>
      <c r="D3702" s="11" t="s">
        <v>114</v>
      </c>
      <c r="E3702" s="11" t="s">
        <v>5941</v>
      </c>
      <c r="F3702" s="11" t="s">
        <v>5940</v>
      </c>
      <c r="G3702" s="11" t="s">
        <v>89</v>
      </c>
      <c r="H3702" s="11" t="s">
        <v>30</v>
      </c>
    </row>
    <row r="3703" customHeight="1" spans="1:8">
      <c r="A3703" s="11">
        <f ca="1">ROWS(【河南省人力资源和社会保障厅】:A3703)-1</f>
        <v>229</v>
      </c>
      <c r="B3703" s="11" t="s">
        <v>5929</v>
      </c>
      <c r="C3703" s="11" t="s">
        <v>5942</v>
      </c>
      <c r="D3703" s="11" t="s">
        <v>114</v>
      </c>
      <c r="E3703" s="11" t="s">
        <v>5943</v>
      </c>
      <c r="F3703" s="11" t="s">
        <v>5942</v>
      </c>
      <c r="G3703" s="11" t="s">
        <v>89</v>
      </c>
      <c r="H3703" s="11" t="s">
        <v>30</v>
      </c>
    </row>
    <row r="3704" customHeight="1" spans="1:8">
      <c r="A3704" s="11">
        <f ca="1">ROWS(【河南省人力资源和社会保障厅】:A3704)-1</f>
        <v>230</v>
      </c>
      <c r="B3704" s="11" t="s">
        <v>5929</v>
      </c>
      <c r="C3704" s="11" t="s">
        <v>5944</v>
      </c>
      <c r="D3704" s="11" t="s">
        <v>114</v>
      </c>
      <c r="E3704" s="11" t="s">
        <v>5945</v>
      </c>
      <c r="F3704" s="11" t="s">
        <v>5946</v>
      </c>
      <c r="G3704" s="11" t="s">
        <v>89</v>
      </c>
      <c r="H3704" s="11" t="s">
        <v>30</v>
      </c>
    </row>
    <row r="3705" hidden="1" customHeight="1" spans="1:8">
      <c r="A3705" s="11">
        <f ca="1">ROWS(【河南省人力资源和社会保障厅】:A3705)-1</f>
        <v>231</v>
      </c>
      <c r="B3705" s="11" t="s">
        <v>5929</v>
      </c>
      <c r="C3705" s="11" t="s">
        <v>5947</v>
      </c>
      <c r="D3705" s="11" t="s">
        <v>114</v>
      </c>
      <c r="E3705" s="11" t="s">
        <v>210</v>
      </c>
      <c r="F3705" s="11" t="s">
        <v>5947</v>
      </c>
      <c r="G3705" s="11" t="s">
        <v>67</v>
      </c>
      <c r="H3705" s="11" t="s">
        <v>30</v>
      </c>
    </row>
    <row r="3706" customHeight="1" spans="1:8">
      <c r="A3706" s="11">
        <f ca="1">ROWS(【河南省人力资源和社会保障厅】:A3706)-1</f>
        <v>232</v>
      </c>
      <c r="B3706" s="11" t="s">
        <v>5948</v>
      </c>
      <c r="C3706" s="11" t="s">
        <v>5949</v>
      </c>
      <c r="D3706" s="11" t="s">
        <v>114</v>
      </c>
      <c r="E3706" s="11" t="s">
        <v>5950</v>
      </c>
      <c r="F3706" s="11" t="s">
        <v>5951</v>
      </c>
      <c r="G3706" s="11" t="s">
        <v>89</v>
      </c>
      <c r="H3706" s="11" t="s">
        <v>30</v>
      </c>
    </row>
    <row r="3707" hidden="1" customHeight="1" spans="1:8">
      <c r="A3707" s="11">
        <f ca="1">ROWS(【河南省人力资源和社会保障厅】:A3707)-1</f>
        <v>233</v>
      </c>
      <c r="B3707" s="11" t="s">
        <v>5948</v>
      </c>
      <c r="C3707" s="11" t="s">
        <v>5949</v>
      </c>
      <c r="D3707" s="11" t="s">
        <v>114</v>
      </c>
      <c r="E3707" s="11" t="s">
        <v>5950</v>
      </c>
      <c r="F3707" s="11" t="s">
        <v>5952</v>
      </c>
      <c r="G3707" s="11" t="s">
        <v>67</v>
      </c>
      <c r="H3707" s="11" t="s">
        <v>30</v>
      </c>
    </row>
    <row r="3708" hidden="1" customHeight="1" spans="1:8">
      <c r="A3708" s="11">
        <f ca="1">ROWS(【河南省人力资源和社会保障厅】:A3708)-1</f>
        <v>234</v>
      </c>
      <c r="B3708" s="11" t="s">
        <v>5948</v>
      </c>
      <c r="C3708" s="11" t="s">
        <v>5953</v>
      </c>
      <c r="D3708" s="11" t="s">
        <v>114</v>
      </c>
      <c r="E3708" s="11" t="s">
        <v>5954</v>
      </c>
      <c r="F3708" s="11" t="s">
        <v>5955</v>
      </c>
      <c r="G3708" s="11" t="s">
        <v>67</v>
      </c>
      <c r="H3708" s="11" t="s">
        <v>30</v>
      </c>
    </row>
    <row r="3709" hidden="1" customHeight="1" spans="1:8">
      <c r="A3709" s="11">
        <f ca="1">ROWS(【河南省人力资源和社会保障厅】:A3709)-1</f>
        <v>235</v>
      </c>
      <c r="B3709" s="11" t="s">
        <v>5948</v>
      </c>
      <c r="C3709" s="11" t="s">
        <v>5953</v>
      </c>
      <c r="D3709" s="11" t="s">
        <v>114</v>
      </c>
      <c r="E3709" s="11" t="s">
        <v>5954</v>
      </c>
      <c r="F3709" s="11" t="s">
        <v>5956</v>
      </c>
      <c r="G3709" s="11" t="s">
        <v>67</v>
      </c>
      <c r="H3709" s="11" t="s">
        <v>30</v>
      </c>
    </row>
    <row r="3710" hidden="1" customHeight="1" spans="1:8">
      <c r="A3710" s="11">
        <f ca="1">ROWS(【河南省人力资源和社会保障厅】:A3710)-1</f>
        <v>236</v>
      </c>
      <c r="B3710" s="11" t="s">
        <v>5948</v>
      </c>
      <c r="C3710" s="11" t="s">
        <v>5953</v>
      </c>
      <c r="D3710" s="11" t="s">
        <v>114</v>
      </c>
      <c r="E3710" s="11" t="s">
        <v>5954</v>
      </c>
      <c r="F3710" s="11" t="s">
        <v>5957</v>
      </c>
      <c r="G3710" s="11" t="s">
        <v>67</v>
      </c>
      <c r="H3710" s="11" t="s">
        <v>30</v>
      </c>
    </row>
    <row r="3711" hidden="1" customHeight="1" spans="1:8">
      <c r="A3711" s="11">
        <f ca="1">ROWS(【河南省人力资源和社会保障厅】:A3711)-1</f>
        <v>237</v>
      </c>
      <c r="B3711" s="11" t="s">
        <v>5958</v>
      </c>
      <c r="C3711" s="11" t="s">
        <v>5958</v>
      </c>
      <c r="D3711" s="11" t="s">
        <v>98</v>
      </c>
      <c r="E3711" s="11" t="s">
        <v>5959</v>
      </c>
      <c r="F3711" s="11" t="s">
        <v>5958</v>
      </c>
      <c r="G3711" s="11" t="s">
        <v>67</v>
      </c>
      <c r="H3711" s="11" t="s">
        <v>30</v>
      </c>
    </row>
    <row r="3712" customHeight="1" spans="1:8">
      <c r="A3712" s="11">
        <f ca="1">ROWS(【河南省人力资源和社会保障厅】:A3712)-1</f>
        <v>238</v>
      </c>
      <c r="B3712" s="11" t="s">
        <v>5960</v>
      </c>
      <c r="C3712" s="11" t="s">
        <v>5961</v>
      </c>
      <c r="D3712" s="11" t="s">
        <v>114</v>
      </c>
      <c r="E3712" s="11" t="s">
        <v>5962</v>
      </c>
      <c r="F3712" s="11" t="s">
        <v>5961</v>
      </c>
      <c r="G3712" s="11" t="s">
        <v>126</v>
      </c>
      <c r="H3712" s="11" t="s">
        <v>30</v>
      </c>
    </row>
    <row r="3713" customHeight="1" spans="1:8">
      <c r="A3713" s="11">
        <f ca="1">ROWS(【河南省人力资源和社会保障厅】:A3713)-1</f>
        <v>239</v>
      </c>
      <c r="B3713" s="11" t="s">
        <v>5960</v>
      </c>
      <c r="C3713" s="11" t="s">
        <v>5963</v>
      </c>
      <c r="D3713" s="11" t="s">
        <v>114</v>
      </c>
      <c r="E3713" s="11" t="s">
        <v>5964</v>
      </c>
      <c r="F3713" s="11" t="s">
        <v>5963</v>
      </c>
      <c r="G3713" s="11" t="s">
        <v>126</v>
      </c>
      <c r="H3713" s="11" t="s">
        <v>30</v>
      </c>
    </row>
    <row r="3714" customHeight="1" spans="1:8">
      <c r="A3714" s="11">
        <f ca="1">ROWS(【河南省人力资源和社会保障厅】:A3714)-1</f>
        <v>240</v>
      </c>
      <c r="B3714" s="11" t="s">
        <v>5960</v>
      </c>
      <c r="C3714" s="11" t="s">
        <v>5965</v>
      </c>
      <c r="D3714" s="11" t="s">
        <v>114</v>
      </c>
      <c r="E3714" s="11" t="s">
        <v>5966</v>
      </c>
      <c r="F3714" s="11" t="s">
        <v>5965</v>
      </c>
      <c r="G3714" s="11" t="s">
        <v>126</v>
      </c>
      <c r="H3714" s="11" t="s">
        <v>30</v>
      </c>
    </row>
    <row r="3715" hidden="1" customHeight="1" spans="1:8">
      <c r="A3715" s="11">
        <f ca="1">ROWS(【河南省人力资源和社会保障厅】:A3715)-1</f>
        <v>241</v>
      </c>
      <c r="B3715" s="11" t="s">
        <v>5967</v>
      </c>
      <c r="C3715" s="11" t="s">
        <v>5967</v>
      </c>
      <c r="D3715" s="11" t="s">
        <v>98</v>
      </c>
      <c r="E3715" s="11" t="s">
        <v>5968</v>
      </c>
      <c r="F3715" s="11" t="s">
        <v>5967</v>
      </c>
      <c r="G3715" s="11" t="s">
        <v>67</v>
      </c>
      <c r="H3715" s="11" t="s">
        <v>30</v>
      </c>
    </row>
    <row r="3716" customHeight="1" spans="1:8">
      <c r="A3716" s="11">
        <f ca="1">ROWS(【河南省人力资源和社会保障厅】:A3716)-1</f>
        <v>242</v>
      </c>
      <c r="B3716" s="11" t="s">
        <v>5969</v>
      </c>
      <c r="C3716" s="11" t="s">
        <v>5969</v>
      </c>
      <c r="D3716" s="11" t="s">
        <v>98</v>
      </c>
      <c r="E3716" s="11" t="s">
        <v>5970</v>
      </c>
      <c r="F3716" s="11" t="s">
        <v>5971</v>
      </c>
      <c r="G3716" s="11" t="s">
        <v>89</v>
      </c>
      <c r="H3716" s="11" t="s">
        <v>30</v>
      </c>
    </row>
    <row r="3717" customHeight="1" spans="1:8">
      <c r="A3717" s="11">
        <f ca="1">ROWS(【河南省人力资源和社会保障厅】:A3717)-1</f>
        <v>243</v>
      </c>
      <c r="B3717" s="11" t="s">
        <v>5969</v>
      </c>
      <c r="C3717" s="11" t="s">
        <v>5969</v>
      </c>
      <c r="D3717" s="11" t="s">
        <v>98</v>
      </c>
      <c r="E3717" s="11" t="s">
        <v>5970</v>
      </c>
      <c r="F3717" s="11" t="s">
        <v>5972</v>
      </c>
      <c r="G3717" s="11" t="s">
        <v>89</v>
      </c>
      <c r="H3717" s="11" t="s">
        <v>30</v>
      </c>
    </row>
    <row r="3718" customHeight="1" spans="1:8">
      <c r="A3718" s="11">
        <f ca="1">ROWS(【河南省人力资源和社会保障厅】:A3718)-1</f>
        <v>244</v>
      </c>
      <c r="B3718" s="11" t="s">
        <v>5969</v>
      </c>
      <c r="C3718" s="11" t="s">
        <v>5969</v>
      </c>
      <c r="D3718" s="11" t="s">
        <v>98</v>
      </c>
      <c r="E3718" s="11" t="s">
        <v>5970</v>
      </c>
      <c r="F3718" s="11" t="s">
        <v>5973</v>
      </c>
      <c r="G3718" s="11" t="s">
        <v>89</v>
      </c>
      <c r="H3718" s="11" t="s">
        <v>30</v>
      </c>
    </row>
    <row r="3719" customHeight="1" spans="1:8">
      <c r="A3719" s="11">
        <f ca="1">ROWS(【河南省人力资源和社会保障厅】:A3719)-1</f>
        <v>245</v>
      </c>
      <c r="B3719" s="11" t="s">
        <v>5969</v>
      </c>
      <c r="C3719" s="11" t="s">
        <v>5969</v>
      </c>
      <c r="D3719" s="11" t="s">
        <v>98</v>
      </c>
      <c r="E3719" s="11" t="s">
        <v>5970</v>
      </c>
      <c r="F3719" s="11" t="s">
        <v>5974</v>
      </c>
      <c r="G3719" s="11" t="s">
        <v>89</v>
      </c>
      <c r="H3719" s="11" t="s">
        <v>30</v>
      </c>
    </row>
    <row r="3720" customHeight="1" spans="1:8">
      <c r="A3720" s="11">
        <f ca="1">ROWS(【河南省人力资源和社会保障厅】:A3720)-1</f>
        <v>246</v>
      </c>
      <c r="B3720" s="11" t="s">
        <v>5969</v>
      </c>
      <c r="C3720" s="11" t="s">
        <v>5969</v>
      </c>
      <c r="D3720" s="11" t="s">
        <v>98</v>
      </c>
      <c r="E3720" s="11" t="s">
        <v>5970</v>
      </c>
      <c r="F3720" s="11" t="s">
        <v>5975</v>
      </c>
      <c r="G3720" s="11" t="s">
        <v>89</v>
      </c>
      <c r="H3720" s="11" t="s">
        <v>30</v>
      </c>
    </row>
    <row r="3721" customHeight="1" spans="1:8">
      <c r="A3721" s="11">
        <f ca="1">ROWS(【河南省人力资源和社会保障厅】:A3721)-1</f>
        <v>247</v>
      </c>
      <c r="B3721" s="11" t="s">
        <v>5969</v>
      </c>
      <c r="C3721" s="11" t="s">
        <v>5969</v>
      </c>
      <c r="D3721" s="11" t="s">
        <v>98</v>
      </c>
      <c r="E3721" s="11" t="s">
        <v>5970</v>
      </c>
      <c r="F3721" s="11" t="s">
        <v>5976</v>
      </c>
      <c r="G3721" s="11" t="s">
        <v>89</v>
      </c>
      <c r="H3721" s="11" t="s">
        <v>30</v>
      </c>
    </row>
    <row r="3722" customHeight="1" spans="1:8">
      <c r="A3722" s="11">
        <f ca="1">ROWS(【河南省人力资源和社会保障厅】:A3722)-1</f>
        <v>248</v>
      </c>
      <c r="B3722" s="11" t="s">
        <v>5969</v>
      </c>
      <c r="C3722" s="11" t="s">
        <v>5969</v>
      </c>
      <c r="D3722" s="11" t="s">
        <v>98</v>
      </c>
      <c r="E3722" s="11" t="s">
        <v>5970</v>
      </c>
      <c r="F3722" s="11" t="s">
        <v>5977</v>
      </c>
      <c r="G3722" s="11" t="s">
        <v>89</v>
      </c>
      <c r="H3722" s="11" t="s">
        <v>30</v>
      </c>
    </row>
    <row r="3723" customHeight="1" spans="1:8">
      <c r="A3723" s="11">
        <f ca="1">ROWS(【河南省人力资源和社会保障厅】:A3723)-1</f>
        <v>249</v>
      </c>
      <c r="B3723" s="11" t="s">
        <v>5969</v>
      </c>
      <c r="C3723" s="11" t="s">
        <v>5969</v>
      </c>
      <c r="D3723" s="11" t="s">
        <v>98</v>
      </c>
      <c r="E3723" s="11" t="s">
        <v>5970</v>
      </c>
      <c r="F3723" s="11" t="s">
        <v>5978</v>
      </c>
      <c r="G3723" s="11" t="s">
        <v>89</v>
      </c>
      <c r="H3723" s="11" t="s">
        <v>30</v>
      </c>
    </row>
    <row r="3724" customHeight="1" spans="1:8">
      <c r="A3724" s="11">
        <f ca="1">ROWS(【河南省人力资源和社会保障厅】:A3724)-1</f>
        <v>250</v>
      </c>
      <c r="B3724" s="11" t="s">
        <v>5969</v>
      </c>
      <c r="C3724" s="11" t="s">
        <v>5969</v>
      </c>
      <c r="D3724" s="11" t="s">
        <v>98</v>
      </c>
      <c r="E3724" s="11" t="s">
        <v>5970</v>
      </c>
      <c r="F3724" s="11" t="s">
        <v>5979</v>
      </c>
      <c r="G3724" s="11" t="s">
        <v>89</v>
      </c>
      <c r="H3724" s="11" t="s">
        <v>30</v>
      </c>
    </row>
    <row r="3725" customHeight="1" spans="1:8">
      <c r="A3725" s="11">
        <f ca="1">ROWS(【河南省人力资源和社会保障厅】:A3725)-1</f>
        <v>251</v>
      </c>
      <c r="B3725" s="11" t="s">
        <v>5969</v>
      </c>
      <c r="C3725" s="11" t="s">
        <v>5969</v>
      </c>
      <c r="D3725" s="11" t="s">
        <v>98</v>
      </c>
      <c r="E3725" s="11" t="s">
        <v>5970</v>
      </c>
      <c r="F3725" s="11" t="s">
        <v>5980</v>
      </c>
      <c r="G3725" s="11" t="s">
        <v>89</v>
      </c>
      <c r="H3725" s="11" t="s">
        <v>30</v>
      </c>
    </row>
    <row r="3726" customHeight="1" spans="1:8">
      <c r="A3726" s="11">
        <f ca="1">ROWS(【河南省人力资源和社会保障厅】:A3726)-1</f>
        <v>252</v>
      </c>
      <c r="B3726" s="11" t="s">
        <v>5969</v>
      </c>
      <c r="C3726" s="11" t="s">
        <v>5969</v>
      </c>
      <c r="D3726" s="11" t="s">
        <v>98</v>
      </c>
      <c r="E3726" s="11" t="s">
        <v>5970</v>
      </c>
      <c r="F3726" s="11" t="s">
        <v>5981</v>
      </c>
      <c r="G3726" s="11" t="s">
        <v>89</v>
      </c>
      <c r="H3726" s="11" t="s">
        <v>30</v>
      </c>
    </row>
    <row r="3727" customHeight="1" spans="1:8">
      <c r="A3727" s="11">
        <f ca="1">ROWS(【河南省人力资源和社会保障厅】:A3727)-1</f>
        <v>253</v>
      </c>
      <c r="B3727" s="11" t="s">
        <v>5969</v>
      </c>
      <c r="C3727" s="11" t="s">
        <v>5969</v>
      </c>
      <c r="D3727" s="11" t="s">
        <v>98</v>
      </c>
      <c r="E3727" s="11" t="s">
        <v>5970</v>
      </c>
      <c r="F3727" s="11" t="s">
        <v>5982</v>
      </c>
      <c r="G3727" s="11" t="s">
        <v>89</v>
      </c>
      <c r="H3727" s="11" t="s">
        <v>30</v>
      </c>
    </row>
    <row r="3728" customHeight="1" spans="1:8">
      <c r="A3728" s="11">
        <f ca="1">ROWS(【河南省人力资源和社会保障厅】:A3728)-1</f>
        <v>254</v>
      </c>
      <c r="B3728" s="11" t="s">
        <v>5969</v>
      </c>
      <c r="C3728" s="11" t="s">
        <v>5969</v>
      </c>
      <c r="D3728" s="11" t="s">
        <v>98</v>
      </c>
      <c r="E3728" s="11" t="s">
        <v>5970</v>
      </c>
      <c r="F3728" s="11" t="s">
        <v>5983</v>
      </c>
      <c r="G3728" s="11" t="s">
        <v>89</v>
      </c>
      <c r="H3728" s="11" t="s">
        <v>30</v>
      </c>
    </row>
    <row r="3729" customHeight="1" spans="1:8">
      <c r="A3729" s="11">
        <f ca="1">ROWS(【河南省人力资源和社会保障厅】:A3729)-1</f>
        <v>255</v>
      </c>
      <c r="B3729" s="11" t="s">
        <v>5743</v>
      </c>
      <c r="C3729" s="11" t="s">
        <v>5984</v>
      </c>
      <c r="D3729" s="11" t="s">
        <v>114</v>
      </c>
      <c r="E3729" s="11" t="s">
        <v>210</v>
      </c>
      <c r="F3729" s="11" t="s">
        <v>5984</v>
      </c>
      <c r="G3729" s="11" t="s">
        <v>126</v>
      </c>
      <c r="H3729" s="11" t="s">
        <v>30</v>
      </c>
    </row>
    <row r="3730" hidden="1" customHeight="1" spans="1:8">
      <c r="A3730" s="11">
        <f ca="1">ROWS(【河南省人力资源和社会保障厅】:A3730)-1</f>
        <v>256</v>
      </c>
      <c r="B3730" s="11" t="s">
        <v>5743</v>
      </c>
      <c r="C3730" s="11" t="s">
        <v>5985</v>
      </c>
      <c r="D3730" s="11" t="s">
        <v>114</v>
      </c>
      <c r="E3730" s="11" t="s">
        <v>210</v>
      </c>
      <c r="F3730" s="11" t="s">
        <v>5986</v>
      </c>
      <c r="G3730" s="11" t="s">
        <v>2447</v>
      </c>
      <c r="H3730" s="11" t="s">
        <v>30</v>
      </c>
    </row>
    <row r="3731" hidden="1" customHeight="1" spans="1:8">
      <c r="A3731" s="11">
        <f ca="1">ROWS(【河南省人力资源和社会保障厅】:A3731)-1</f>
        <v>257</v>
      </c>
      <c r="B3731" s="11" t="s">
        <v>5743</v>
      </c>
      <c r="C3731" s="11" t="s">
        <v>5985</v>
      </c>
      <c r="D3731" s="11" t="s">
        <v>114</v>
      </c>
      <c r="E3731" s="11" t="s">
        <v>210</v>
      </c>
      <c r="F3731" s="11" t="s">
        <v>5987</v>
      </c>
      <c r="G3731" s="11" t="s">
        <v>2447</v>
      </c>
      <c r="H3731" s="11" t="s">
        <v>30</v>
      </c>
    </row>
    <row r="3732" hidden="1" customHeight="1" spans="1:8">
      <c r="A3732" s="11">
        <f ca="1">ROWS(【河南省人力资源和社会保障厅】:A3732)-1</f>
        <v>258</v>
      </c>
      <c r="B3732" s="11" t="s">
        <v>5743</v>
      </c>
      <c r="C3732" s="11" t="s">
        <v>5985</v>
      </c>
      <c r="D3732" s="11" t="s">
        <v>114</v>
      </c>
      <c r="E3732" s="11" t="s">
        <v>210</v>
      </c>
      <c r="F3732" s="11" t="s">
        <v>5988</v>
      </c>
      <c r="G3732" s="11" t="s">
        <v>2447</v>
      </c>
      <c r="H3732" s="11" t="s">
        <v>30</v>
      </c>
    </row>
    <row r="3733" hidden="1" customHeight="1" spans="1:8">
      <c r="A3733" s="11">
        <f ca="1">ROWS(【河南省人力资源和社会保障厅】:A3733)-1</f>
        <v>259</v>
      </c>
      <c r="B3733" s="11" t="s">
        <v>5743</v>
      </c>
      <c r="C3733" s="11" t="s">
        <v>5985</v>
      </c>
      <c r="D3733" s="11" t="s">
        <v>114</v>
      </c>
      <c r="E3733" s="11" t="s">
        <v>210</v>
      </c>
      <c r="F3733" s="11" t="s">
        <v>5989</v>
      </c>
      <c r="G3733" s="11" t="s">
        <v>2447</v>
      </c>
      <c r="H3733" s="11" t="s">
        <v>30</v>
      </c>
    </row>
    <row r="3734" hidden="1" customHeight="1" spans="1:8">
      <c r="A3734" s="11">
        <f ca="1">ROWS(【河南省人力资源和社会保障厅】:A3734)-1</f>
        <v>260</v>
      </c>
      <c r="B3734" s="11" t="s">
        <v>5743</v>
      </c>
      <c r="C3734" s="11" t="s">
        <v>5985</v>
      </c>
      <c r="D3734" s="11" t="s">
        <v>114</v>
      </c>
      <c r="E3734" s="11" t="s">
        <v>210</v>
      </c>
      <c r="F3734" s="11" t="s">
        <v>5990</v>
      </c>
      <c r="G3734" s="11" t="s">
        <v>2447</v>
      </c>
      <c r="H3734" s="11" t="s">
        <v>30</v>
      </c>
    </row>
    <row r="3735" hidden="1" customHeight="1" spans="1:8">
      <c r="A3735" s="11">
        <f ca="1">ROWS(【河南省人力资源和社会保障厅】:A3735)-1</f>
        <v>261</v>
      </c>
      <c r="B3735" s="11" t="s">
        <v>5743</v>
      </c>
      <c r="C3735" s="11" t="s">
        <v>5985</v>
      </c>
      <c r="D3735" s="11" t="s">
        <v>114</v>
      </c>
      <c r="E3735" s="11" t="s">
        <v>210</v>
      </c>
      <c r="F3735" s="11" t="s">
        <v>5991</v>
      </c>
      <c r="G3735" s="11" t="s">
        <v>2447</v>
      </c>
      <c r="H3735" s="11" t="s">
        <v>30</v>
      </c>
    </row>
    <row r="3736" hidden="1" customHeight="1" spans="1:8">
      <c r="A3736" s="11">
        <f ca="1">ROWS(【河南省人力资源和社会保障厅】:A3736)-1</f>
        <v>262</v>
      </c>
      <c r="B3736" s="11" t="s">
        <v>5743</v>
      </c>
      <c r="C3736" s="11" t="s">
        <v>5992</v>
      </c>
      <c r="D3736" s="11" t="s">
        <v>114</v>
      </c>
      <c r="E3736" s="11" t="s">
        <v>210</v>
      </c>
      <c r="F3736" s="11" t="s">
        <v>5992</v>
      </c>
      <c r="G3736" s="11" t="s">
        <v>67</v>
      </c>
      <c r="H3736" s="11" t="s">
        <v>30</v>
      </c>
    </row>
    <row r="3737" hidden="1" customHeight="1" spans="1:8">
      <c r="A3737" s="11">
        <f ca="1">ROWS(【河南省人力资源和社会保障厅】:A3737)-1</f>
        <v>263</v>
      </c>
      <c r="B3737" s="11" t="s">
        <v>5743</v>
      </c>
      <c r="C3737" s="11" t="s">
        <v>5992</v>
      </c>
      <c r="D3737" s="11" t="s">
        <v>114</v>
      </c>
      <c r="E3737" s="11" t="s">
        <v>210</v>
      </c>
      <c r="F3737" s="11" t="s">
        <v>5993</v>
      </c>
      <c r="G3737" s="11" t="s">
        <v>67</v>
      </c>
      <c r="H3737" s="11" t="s">
        <v>30</v>
      </c>
    </row>
    <row r="3738" hidden="1" customHeight="1" spans="1:8">
      <c r="A3738" s="11">
        <f ca="1">ROWS(【河南省人力资源和社会保障厅】:A3738)-1</f>
        <v>264</v>
      </c>
      <c r="B3738" s="11" t="s">
        <v>5743</v>
      </c>
      <c r="C3738" s="11" t="s">
        <v>5994</v>
      </c>
      <c r="D3738" s="11" t="s">
        <v>114</v>
      </c>
      <c r="E3738" s="11" t="s">
        <v>210</v>
      </c>
      <c r="F3738" s="11" t="s">
        <v>5994</v>
      </c>
      <c r="G3738" s="11" t="s">
        <v>2447</v>
      </c>
      <c r="H3738" s="11" t="s">
        <v>30</v>
      </c>
    </row>
    <row r="3739" customHeight="1" spans="1:8">
      <c r="A3739" s="11">
        <f ca="1">ROWS(【河南省人力资源和社会保障厅】:A3739)-1</f>
        <v>265</v>
      </c>
      <c r="B3739" s="11" t="s">
        <v>5743</v>
      </c>
      <c r="C3739" s="11" t="s">
        <v>5995</v>
      </c>
      <c r="D3739" s="11" t="s">
        <v>114</v>
      </c>
      <c r="E3739" s="11" t="s">
        <v>210</v>
      </c>
      <c r="F3739" s="11" t="s">
        <v>5995</v>
      </c>
      <c r="G3739" s="11" t="s">
        <v>89</v>
      </c>
      <c r="H3739" s="11" t="s">
        <v>30</v>
      </c>
    </row>
    <row r="3740" customHeight="1" spans="1:8">
      <c r="A3740" s="11">
        <f ca="1">ROWS(【河南省人力资源和社会保障厅】:A3740)-1</f>
        <v>266</v>
      </c>
      <c r="B3740" s="11" t="s">
        <v>5743</v>
      </c>
      <c r="C3740" s="11" t="s">
        <v>5996</v>
      </c>
      <c r="D3740" s="11" t="s">
        <v>114</v>
      </c>
      <c r="E3740" s="11" t="s">
        <v>210</v>
      </c>
      <c r="F3740" s="11" t="s">
        <v>5996</v>
      </c>
      <c r="G3740" s="11" t="s">
        <v>89</v>
      </c>
      <c r="H3740" s="11" t="s">
        <v>30</v>
      </c>
    </row>
    <row r="3741" customHeight="1" spans="1:8">
      <c r="A3741" s="11">
        <f ca="1">ROWS(【河南省人力资源和社会保障厅】:A3741)-1</f>
        <v>267</v>
      </c>
      <c r="B3741" s="11" t="s">
        <v>5743</v>
      </c>
      <c r="C3741" s="11" t="s">
        <v>5997</v>
      </c>
      <c r="D3741" s="11" t="s">
        <v>114</v>
      </c>
      <c r="E3741" s="11" t="s">
        <v>210</v>
      </c>
      <c r="F3741" s="11" t="s">
        <v>5997</v>
      </c>
      <c r="G3741" s="11" t="s">
        <v>89</v>
      </c>
      <c r="H3741" s="11" t="s">
        <v>30</v>
      </c>
    </row>
    <row r="3742" customHeight="1" spans="1:8">
      <c r="A3742" s="11">
        <f ca="1">ROWS(【河南省人力资源和社会保障厅】:A3742)-1</f>
        <v>268</v>
      </c>
      <c r="B3742" s="11" t="s">
        <v>5743</v>
      </c>
      <c r="C3742" s="11" t="s">
        <v>5998</v>
      </c>
      <c r="D3742" s="11" t="s">
        <v>114</v>
      </c>
      <c r="E3742" s="11" t="s">
        <v>210</v>
      </c>
      <c r="F3742" s="11" t="s">
        <v>5998</v>
      </c>
      <c r="G3742" s="11" t="s">
        <v>89</v>
      </c>
      <c r="H3742" s="11" t="s">
        <v>30</v>
      </c>
    </row>
    <row r="3743" hidden="1" customHeight="1" spans="1:8">
      <c r="A3743" s="11">
        <f ca="1">ROWS(【河南省人力资源和社会保障厅】:A3743)-1</f>
        <v>269</v>
      </c>
      <c r="B3743" s="11" t="s">
        <v>5743</v>
      </c>
      <c r="C3743" s="11" t="s">
        <v>5999</v>
      </c>
      <c r="D3743" s="11" t="s">
        <v>114</v>
      </c>
      <c r="E3743" s="11" t="s">
        <v>210</v>
      </c>
      <c r="F3743" s="11" t="s">
        <v>5999</v>
      </c>
      <c r="G3743" s="11" t="s">
        <v>2447</v>
      </c>
      <c r="H3743" s="11" t="s">
        <v>30</v>
      </c>
    </row>
    <row r="3744" hidden="1" customHeight="1" spans="1:8">
      <c r="A3744" s="104" t="s">
        <v>6000</v>
      </c>
      <c r="B3744" s="104"/>
      <c r="C3744" s="104"/>
      <c r="D3744" s="104"/>
      <c r="E3744" s="104"/>
      <c r="F3744" s="104"/>
      <c r="G3744" s="104"/>
      <c r="H3744" s="104"/>
    </row>
    <row r="3745" customHeight="1" spans="1:8">
      <c r="A3745" s="11">
        <f ca="1">ROWS(【河南省体育局】:A3745)-1</f>
        <v>1</v>
      </c>
      <c r="B3745" s="11" t="s">
        <v>6001</v>
      </c>
      <c r="C3745" s="11" t="s">
        <v>6001</v>
      </c>
      <c r="D3745" s="11" t="s">
        <v>98</v>
      </c>
      <c r="E3745" s="11" t="s">
        <v>6002</v>
      </c>
      <c r="F3745" s="11" t="s">
        <v>6003</v>
      </c>
      <c r="G3745" s="11" t="s">
        <v>89</v>
      </c>
      <c r="H3745" s="11" t="s">
        <v>34</v>
      </c>
    </row>
    <row r="3746" customHeight="1" spans="1:8">
      <c r="A3746" s="11">
        <f ca="1">ROWS(【河南省体育局】:A3746)-1</f>
        <v>2</v>
      </c>
      <c r="B3746" s="11" t="s">
        <v>6001</v>
      </c>
      <c r="C3746" s="11" t="s">
        <v>6001</v>
      </c>
      <c r="D3746" s="11" t="s">
        <v>98</v>
      </c>
      <c r="E3746" s="11" t="s">
        <v>6002</v>
      </c>
      <c r="F3746" s="11" t="s">
        <v>6004</v>
      </c>
      <c r="G3746" s="11" t="s">
        <v>89</v>
      </c>
      <c r="H3746" s="11" t="s">
        <v>34</v>
      </c>
    </row>
    <row r="3747" customHeight="1" spans="1:8">
      <c r="A3747" s="11">
        <f ca="1">ROWS(【河南省体育局】:A3747)-1</f>
        <v>3</v>
      </c>
      <c r="B3747" s="11" t="s">
        <v>6001</v>
      </c>
      <c r="C3747" s="11" t="s">
        <v>6001</v>
      </c>
      <c r="D3747" s="11" t="s">
        <v>98</v>
      </c>
      <c r="E3747" s="11" t="s">
        <v>6002</v>
      </c>
      <c r="F3747" s="11" t="s">
        <v>6005</v>
      </c>
      <c r="G3747" s="11" t="s">
        <v>89</v>
      </c>
      <c r="H3747" s="11" t="s">
        <v>34</v>
      </c>
    </row>
    <row r="3748" customHeight="1" spans="1:8">
      <c r="A3748" s="11">
        <f ca="1">ROWS(【河南省体育局】:A3748)-1</f>
        <v>4</v>
      </c>
      <c r="B3748" s="11" t="s">
        <v>6001</v>
      </c>
      <c r="C3748" s="11" t="s">
        <v>6001</v>
      </c>
      <c r="D3748" s="11" t="s">
        <v>98</v>
      </c>
      <c r="E3748" s="11" t="s">
        <v>6002</v>
      </c>
      <c r="F3748" s="11" t="s">
        <v>6006</v>
      </c>
      <c r="G3748" s="11" t="s">
        <v>89</v>
      </c>
      <c r="H3748" s="11" t="s">
        <v>34</v>
      </c>
    </row>
    <row r="3749" customHeight="1" spans="1:8">
      <c r="A3749" s="11">
        <f ca="1">ROWS(【河南省体育局】:A3749)-1</f>
        <v>5</v>
      </c>
      <c r="B3749" s="11" t="s">
        <v>6001</v>
      </c>
      <c r="C3749" s="11" t="s">
        <v>6001</v>
      </c>
      <c r="D3749" s="11" t="s">
        <v>98</v>
      </c>
      <c r="E3749" s="11" t="s">
        <v>6002</v>
      </c>
      <c r="F3749" s="11" t="s">
        <v>6007</v>
      </c>
      <c r="G3749" s="11" t="s">
        <v>89</v>
      </c>
      <c r="H3749" s="11" t="s">
        <v>34</v>
      </c>
    </row>
    <row r="3750" customHeight="1" spans="1:8">
      <c r="A3750" s="11">
        <f ca="1">ROWS(【河南省体育局】:A3750)-1</f>
        <v>6</v>
      </c>
      <c r="B3750" s="11" t="s">
        <v>6001</v>
      </c>
      <c r="C3750" s="11" t="s">
        <v>6001</v>
      </c>
      <c r="D3750" s="11" t="s">
        <v>98</v>
      </c>
      <c r="E3750" s="11" t="s">
        <v>6002</v>
      </c>
      <c r="F3750" s="11" t="s">
        <v>6008</v>
      </c>
      <c r="G3750" s="11" t="s">
        <v>89</v>
      </c>
      <c r="H3750" s="11" t="s">
        <v>34</v>
      </c>
    </row>
    <row r="3751" customHeight="1" spans="1:8">
      <c r="A3751" s="11">
        <f ca="1">ROWS(【河南省体育局】:A3751)-1</f>
        <v>7</v>
      </c>
      <c r="B3751" s="11" t="s">
        <v>6001</v>
      </c>
      <c r="C3751" s="11" t="s">
        <v>6001</v>
      </c>
      <c r="D3751" s="11" t="s">
        <v>98</v>
      </c>
      <c r="E3751" s="11" t="s">
        <v>6002</v>
      </c>
      <c r="F3751" s="11" t="s">
        <v>6009</v>
      </c>
      <c r="G3751" s="11" t="s">
        <v>89</v>
      </c>
      <c r="H3751" s="11" t="s">
        <v>34</v>
      </c>
    </row>
    <row r="3752" customHeight="1" spans="1:8">
      <c r="A3752" s="11">
        <f ca="1">ROWS(【河南省体育局】:A3752)-1</f>
        <v>8</v>
      </c>
      <c r="B3752" s="11" t="s">
        <v>6001</v>
      </c>
      <c r="C3752" s="11" t="s">
        <v>6001</v>
      </c>
      <c r="D3752" s="11" t="s">
        <v>98</v>
      </c>
      <c r="E3752" s="11" t="s">
        <v>6002</v>
      </c>
      <c r="F3752" s="11" t="s">
        <v>6010</v>
      </c>
      <c r="G3752" s="11" t="s">
        <v>89</v>
      </c>
      <c r="H3752" s="11" t="s">
        <v>34</v>
      </c>
    </row>
    <row r="3753" customHeight="1" spans="1:8">
      <c r="A3753" s="11">
        <f ca="1">ROWS(【河南省体育局】:A3753)-1</f>
        <v>9</v>
      </c>
      <c r="B3753" s="11" t="s">
        <v>6011</v>
      </c>
      <c r="C3753" s="11" t="s">
        <v>6011</v>
      </c>
      <c r="D3753" s="11" t="s">
        <v>64</v>
      </c>
      <c r="E3753" s="11" t="s">
        <v>6012</v>
      </c>
      <c r="F3753" s="11" t="s">
        <v>6013</v>
      </c>
      <c r="G3753" s="11" t="s">
        <v>78</v>
      </c>
      <c r="H3753" s="11" t="s">
        <v>34</v>
      </c>
    </row>
    <row r="3754" customHeight="1" spans="1:8">
      <c r="A3754" s="11">
        <f ca="1">ROWS(【河南省体育局】:A3754)-1</f>
        <v>10</v>
      </c>
      <c r="B3754" s="11" t="s">
        <v>6011</v>
      </c>
      <c r="C3754" s="11" t="s">
        <v>6011</v>
      </c>
      <c r="D3754" s="11" t="s">
        <v>64</v>
      </c>
      <c r="E3754" s="11" t="s">
        <v>6012</v>
      </c>
      <c r="F3754" s="11" t="s">
        <v>6014</v>
      </c>
      <c r="G3754" s="11" t="s">
        <v>78</v>
      </c>
      <c r="H3754" s="11" t="s">
        <v>34</v>
      </c>
    </row>
    <row r="3755" customHeight="1" spans="1:8">
      <c r="A3755" s="11">
        <f ca="1">ROWS(【河南省体育局】:A3755)-1</f>
        <v>11</v>
      </c>
      <c r="B3755" s="11" t="s">
        <v>6011</v>
      </c>
      <c r="C3755" s="11" t="s">
        <v>6011</v>
      </c>
      <c r="D3755" s="11" t="s">
        <v>64</v>
      </c>
      <c r="E3755" s="11" t="s">
        <v>6012</v>
      </c>
      <c r="F3755" s="11" t="s">
        <v>6015</v>
      </c>
      <c r="G3755" s="11" t="s">
        <v>78</v>
      </c>
      <c r="H3755" s="11" t="s">
        <v>34</v>
      </c>
    </row>
    <row r="3756" customHeight="1" spans="1:8">
      <c r="A3756" s="11">
        <f ca="1">ROWS(【河南省体育局】:A3756)-1</f>
        <v>12</v>
      </c>
      <c r="B3756" s="11" t="s">
        <v>6011</v>
      </c>
      <c r="C3756" s="11" t="s">
        <v>6011</v>
      </c>
      <c r="D3756" s="11" t="s">
        <v>64</v>
      </c>
      <c r="E3756" s="11" t="s">
        <v>6012</v>
      </c>
      <c r="F3756" s="11" t="s">
        <v>6016</v>
      </c>
      <c r="G3756" s="11" t="s">
        <v>78</v>
      </c>
      <c r="H3756" s="11" t="s">
        <v>34</v>
      </c>
    </row>
    <row r="3757" customHeight="1" spans="1:8">
      <c r="A3757" s="11">
        <f ca="1">ROWS(【河南省体育局】:A3757)-1</f>
        <v>13</v>
      </c>
      <c r="B3757" s="11" t="s">
        <v>6017</v>
      </c>
      <c r="C3757" s="11" t="s">
        <v>6017</v>
      </c>
      <c r="D3757" s="11" t="s">
        <v>64</v>
      </c>
      <c r="E3757" s="11" t="s">
        <v>6018</v>
      </c>
      <c r="F3757" s="11" t="s">
        <v>6017</v>
      </c>
      <c r="G3757" s="11" t="s">
        <v>78</v>
      </c>
      <c r="H3757" s="11" t="s">
        <v>34</v>
      </c>
    </row>
    <row r="3758" customHeight="1" spans="1:8">
      <c r="A3758" s="11">
        <f ca="1">ROWS(【河南省体育局】:A3758)-1</f>
        <v>14</v>
      </c>
      <c r="B3758" s="11" t="s">
        <v>6017</v>
      </c>
      <c r="C3758" s="11" t="s">
        <v>6017</v>
      </c>
      <c r="D3758" s="11" t="s">
        <v>64</v>
      </c>
      <c r="E3758" s="11" t="s">
        <v>6018</v>
      </c>
      <c r="F3758" s="11" t="s">
        <v>6019</v>
      </c>
      <c r="G3758" s="11" t="s">
        <v>78</v>
      </c>
      <c r="H3758" s="11" t="s">
        <v>34</v>
      </c>
    </row>
    <row r="3759" customHeight="1" spans="1:8">
      <c r="A3759" s="11">
        <f ca="1">ROWS(【河南省体育局】:A3759)-1</f>
        <v>15</v>
      </c>
      <c r="B3759" s="11" t="s">
        <v>6017</v>
      </c>
      <c r="C3759" s="11" t="s">
        <v>6017</v>
      </c>
      <c r="D3759" s="11" t="s">
        <v>64</v>
      </c>
      <c r="E3759" s="11" t="s">
        <v>6018</v>
      </c>
      <c r="F3759" s="11" t="s">
        <v>6020</v>
      </c>
      <c r="G3759" s="11" t="s">
        <v>78</v>
      </c>
      <c r="H3759" s="11" t="s">
        <v>34</v>
      </c>
    </row>
    <row r="3760" customHeight="1" spans="1:8">
      <c r="A3760" s="11">
        <f ca="1">ROWS(【河南省体育局】:A3760)-1</f>
        <v>16</v>
      </c>
      <c r="B3760" s="11" t="s">
        <v>6017</v>
      </c>
      <c r="C3760" s="11" t="s">
        <v>6017</v>
      </c>
      <c r="D3760" s="11" t="s">
        <v>64</v>
      </c>
      <c r="E3760" s="11" t="s">
        <v>6018</v>
      </c>
      <c r="F3760" s="11" t="s">
        <v>6021</v>
      </c>
      <c r="G3760" s="11" t="s">
        <v>78</v>
      </c>
      <c r="H3760" s="11" t="s">
        <v>34</v>
      </c>
    </row>
    <row r="3761" customHeight="1" spans="1:8">
      <c r="A3761" s="11">
        <f ca="1">ROWS(【河南省体育局】:A3761)-1</f>
        <v>17</v>
      </c>
      <c r="B3761" s="11" t="s">
        <v>6017</v>
      </c>
      <c r="C3761" s="11" t="s">
        <v>6017</v>
      </c>
      <c r="D3761" s="11" t="s">
        <v>64</v>
      </c>
      <c r="E3761" s="11" t="s">
        <v>6018</v>
      </c>
      <c r="F3761" s="11" t="s">
        <v>6022</v>
      </c>
      <c r="G3761" s="11" t="s">
        <v>78</v>
      </c>
      <c r="H3761" s="11" t="s">
        <v>34</v>
      </c>
    </row>
    <row r="3762" hidden="1" customHeight="1" spans="1:8">
      <c r="A3762" s="11">
        <f ca="1">ROWS(【河南省体育局】:A3762)-1</f>
        <v>18</v>
      </c>
      <c r="B3762" s="11" t="s">
        <v>6023</v>
      </c>
      <c r="C3762" s="11" t="s">
        <v>6023</v>
      </c>
      <c r="D3762" s="11" t="s">
        <v>87</v>
      </c>
      <c r="E3762" s="11" t="s">
        <v>6024</v>
      </c>
      <c r="F3762" s="11" t="s">
        <v>6025</v>
      </c>
      <c r="G3762" s="11" t="s">
        <v>67</v>
      </c>
      <c r="H3762" s="11" t="s">
        <v>34</v>
      </c>
    </row>
    <row r="3763" hidden="1" customHeight="1" spans="1:8">
      <c r="A3763" s="11">
        <f ca="1">ROWS(【河南省体育局】:A3763)-1</f>
        <v>19</v>
      </c>
      <c r="B3763" s="11" t="s">
        <v>6023</v>
      </c>
      <c r="C3763" s="11" t="s">
        <v>6023</v>
      </c>
      <c r="D3763" s="11" t="s">
        <v>87</v>
      </c>
      <c r="E3763" s="11" t="s">
        <v>6024</v>
      </c>
      <c r="F3763" s="11" t="s">
        <v>6026</v>
      </c>
      <c r="G3763" s="11" t="s">
        <v>67</v>
      </c>
      <c r="H3763" s="11" t="s">
        <v>34</v>
      </c>
    </row>
    <row r="3764" customHeight="1" spans="1:8">
      <c r="A3764" s="11">
        <f ca="1">ROWS(【河南省体育局】:A3764)-1</f>
        <v>20</v>
      </c>
      <c r="B3764" s="11" t="s">
        <v>6023</v>
      </c>
      <c r="C3764" s="11" t="s">
        <v>6023</v>
      </c>
      <c r="D3764" s="11" t="s">
        <v>87</v>
      </c>
      <c r="E3764" s="11" t="s">
        <v>6024</v>
      </c>
      <c r="F3764" s="11" t="s">
        <v>6027</v>
      </c>
      <c r="G3764" s="11" t="s">
        <v>300</v>
      </c>
      <c r="H3764" s="11" t="s">
        <v>34</v>
      </c>
    </row>
    <row r="3765" customHeight="1" spans="1:8">
      <c r="A3765" s="11">
        <f ca="1">ROWS(【河南省体育局】:A3765)-1</f>
        <v>21</v>
      </c>
      <c r="B3765" s="11" t="s">
        <v>6023</v>
      </c>
      <c r="C3765" s="11" t="s">
        <v>6023</v>
      </c>
      <c r="D3765" s="11" t="s">
        <v>87</v>
      </c>
      <c r="E3765" s="11" t="s">
        <v>6024</v>
      </c>
      <c r="F3765" s="11" t="s">
        <v>6028</v>
      </c>
      <c r="G3765" s="11" t="s">
        <v>78</v>
      </c>
      <c r="H3765" s="11" t="s">
        <v>34</v>
      </c>
    </row>
    <row r="3766" hidden="1" customHeight="1" spans="1:8">
      <c r="A3766" s="11">
        <f ca="1">ROWS(【河南省体育局】:A3766)-1</f>
        <v>22</v>
      </c>
      <c r="B3766" s="11" t="s">
        <v>6029</v>
      </c>
      <c r="C3766" s="11" t="s">
        <v>6029</v>
      </c>
      <c r="D3766" s="11" t="s">
        <v>64</v>
      </c>
      <c r="E3766" s="11" t="s">
        <v>6030</v>
      </c>
      <c r="F3766" s="11" t="s">
        <v>6029</v>
      </c>
      <c r="G3766" s="11" t="s">
        <v>67</v>
      </c>
      <c r="H3766" s="11" t="s">
        <v>34</v>
      </c>
    </row>
    <row r="3767" customHeight="1" spans="1:8">
      <c r="A3767" s="11">
        <f ca="1">ROWS(【河南省体育局】:A3767)-1</f>
        <v>23</v>
      </c>
      <c r="B3767" s="11" t="s">
        <v>6031</v>
      </c>
      <c r="C3767" s="11" t="s">
        <v>6031</v>
      </c>
      <c r="D3767" s="11" t="s">
        <v>64</v>
      </c>
      <c r="E3767" s="11" t="s">
        <v>6032</v>
      </c>
      <c r="F3767" s="11" t="s">
        <v>6031</v>
      </c>
      <c r="G3767" s="11" t="s">
        <v>78</v>
      </c>
      <c r="H3767" s="11" t="s">
        <v>34</v>
      </c>
    </row>
    <row r="3768" customHeight="1" spans="1:8">
      <c r="A3768" s="11">
        <f ca="1">ROWS(【河南省体育局】:A3768)-1</f>
        <v>24</v>
      </c>
      <c r="B3768" s="11" t="s">
        <v>6033</v>
      </c>
      <c r="C3768" s="11" t="s">
        <v>6033</v>
      </c>
      <c r="D3768" s="11" t="s">
        <v>98</v>
      </c>
      <c r="E3768" s="11" t="s">
        <v>6034</v>
      </c>
      <c r="F3768" s="11" t="s">
        <v>6035</v>
      </c>
      <c r="G3768" s="11" t="s">
        <v>126</v>
      </c>
      <c r="H3768" s="11" t="s">
        <v>34</v>
      </c>
    </row>
    <row r="3769" customHeight="1" spans="1:8">
      <c r="A3769" s="11">
        <f ca="1">ROWS(【河南省体育局】:A3769)-1</f>
        <v>25</v>
      </c>
      <c r="B3769" s="11" t="s">
        <v>6033</v>
      </c>
      <c r="C3769" s="11" t="s">
        <v>6033</v>
      </c>
      <c r="D3769" s="11" t="s">
        <v>98</v>
      </c>
      <c r="E3769" s="11" t="s">
        <v>6034</v>
      </c>
      <c r="F3769" s="11" t="s">
        <v>6036</v>
      </c>
      <c r="G3769" s="11" t="s">
        <v>126</v>
      </c>
      <c r="H3769" s="11" t="s">
        <v>34</v>
      </c>
    </row>
    <row r="3770" hidden="1" customHeight="1" spans="1:8">
      <c r="A3770" s="11">
        <f ca="1">ROWS(【河南省体育局】:A3770)-1</f>
        <v>26</v>
      </c>
      <c r="B3770" s="11" t="s">
        <v>6037</v>
      </c>
      <c r="C3770" s="11" t="s">
        <v>6037</v>
      </c>
      <c r="D3770" s="11" t="s">
        <v>611</v>
      </c>
      <c r="E3770" s="11" t="s">
        <v>6038</v>
      </c>
      <c r="F3770" s="11" t="s">
        <v>6037</v>
      </c>
      <c r="G3770" s="11" t="s">
        <v>2447</v>
      </c>
      <c r="H3770" s="11" t="s">
        <v>34</v>
      </c>
    </row>
    <row r="3771" hidden="1" customHeight="1" spans="1:8">
      <c r="A3771" s="11">
        <f ca="1">ROWS(【河南省体育局】:A3771)-1</f>
        <v>27</v>
      </c>
      <c r="B3771" s="11" t="s">
        <v>6039</v>
      </c>
      <c r="C3771" s="11" t="s">
        <v>6039</v>
      </c>
      <c r="D3771" s="11" t="s">
        <v>87</v>
      </c>
      <c r="E3771" s="11" t="s">
        <v>6040</v>
      </c>
      <c r="F3771" s="11" t="s">
        <v>6041</v>
      </c>
      <c r="G3771" s="11" t="s">
        <v>67</v>
      </c>
      <c r="H3771" s="11" t="s">
        <v>34</v>
      </c>
    </row>
    <row r="3772" hidden="1" customHeight="1" spans="1:8">
      <c r="A3772" s="11">
        <f ca="1">ROWS(【河南省体育局】:A3772)-1</f>
        <v>28</v>
      </c>
      <c r="B3772" s="11" t="s">
        <v>6039</v>
      </c>
      <c r="C3772" s="11" t="s">
        <v>6039</v>
      </c>
      <c r="D3772" s="11" t="s">
        <v>87</v>
      </c>
      <c r="E3772" s="11" t="s">
        <v>6040</v>
      </c>
      <c r="F3772" s="11" t="s">
        <v>6042</v>
      </c>
      <c r="G3772" s="11" t="s">
        <v>520</v>
      </c>
      <c r="H3772" s="11" t="s">
        <v>34</v>
      </c>
    </row>
    <row r="3773" hidden="1" customHeight="1" spans="1:8">
      <c r="A3773" s="11">
        <f ca="1">ROWS(【河南省体育局】:A3773)-1</f>
        <v>29</v>
      </c>
      <c r="B3773" s="11" t="s">
        <v>6039</v>
      </c>
      <c r="C3773" s="11" t="s">
        <v>6039</v>
      </c>
      <c r="D3773" s="11" t="s">
        <v>87</v>
      </c>
      <c r="E3773" s="11" t="s">
        <v>6040</v>
      </c>
      <c r="F3773" s="11" t="s">
        <v>6043</v>
      </c>
      <c r="G3773" s="11" t="s">
        <v>520</v>
      </c>
      <c r="H3773" s="11" t="s">
        <v>34</v>
      </c>
    </row>
    <row r="3774" hidden="1" customHeight="1" spans="1:8">
      <c r="A3774" s="11">
        <f ca="1">ROWS(【河南省体育局】:A3774)-1</f>
        <v>30</v>
      </c>
      <c r="B3774" s="11" t="s">
        <v>6039</v>
      </c>
      <c r="C3774" s="11" t="s">
        <v>6039</v>
      </c>
      <c r="D3774" s="11" t="s">
        <v>87</v>
      </c>
      <c r="E3774" s="11" t="s">
        <v>6040</v>
      </c>
      <c r="F3774" s="11" t="s">
        <v>6044</v>
      </c>
      <c r="G3774" s="11" t="s">
        <v>520</v>
      </c>
      <c r="H3774" s="11" t="s">
        <v>34</v>
      </c>
    </row>
    <row r="3775" hidden="1" customHeight="1" spans="1:8">
      <c r="A3775" s="11">
        <f ca="1">ROWS(【河南省体育局】:A3775)-1</f>
        <v>31</v>
      </c>
      <c r="B3775" s="11" t="s">
        <v>6039</v>
      </c>
      <c r="C3775" s="11" t="s">
        <v>6039</v>
      </c>
      <c r="D3775" s="11" t="s">
        <v>87</v>
      </c>
      <c r="E3775" s="11" t="s">
        <v>6040</v>
      </c>
      <c r="F3775" s="11" t="s">
        <v>6045</v>
      </c>
      <c r="G3775" s="11" t="s">
        <v>520</v>
      </c>
      <c r="H3775" s="11" t="s">
        <v>34</v>
      </c>
    </row>
    <row r="3776" hidden="1" customHeight="1" spans="1:8">
      <c r="A3776" s="11">
        <f ca="1">ROWS(【河南省体育局】:A3776)-1</f>
        <v>32</v>
      </c>
      <c r="B3776" s="11" t="s">
        <v>6039</v>
      </c>
      <c r="C3776" s="11" t="s">
        <v>6039</v>
      </c>
      <c r="D3776" s="11" t="s">
        <v>87</v>
      </c>
      <c r="E3776" s="11" t="s">
        <v>6040</v>
      </c>
      <c r="F3776" s="11" t="s">
        <v>6046</v>
      </c>
      <c r="G3776" s="11" t="s">
        <v>520</v>
      </c>
      <c r="H3776" s="11" t="s">
        <v>34</v>
      </c>
    </row>
    <row r="3777" hidden="1" customHeight="1" spans="1:8">
      <c r="A3777" s="11">
        <f ca="1">ROWS(【河南省体育局】:A3777)-1</f>
        <v>33</v>
      </c>
      <c r="B3777" s="11" t="s">
        <v>6039</v>
      </c>
      <c r="C3777" s="11" t="s">
        <v>6039</v>
      </c>
      <c r="D3777" s="11" t="s">
        <v>87</v>
      </c>
      <c r="E3777" s="11" t="s">
        <v>6040</v>
      </c>
      <c r="F3777" s="11" t="s">
        <v>6047</v>
      </c>
      <c r="G3777" s="11" t="s">
        <v>520</v>
      </c>
      <c r="H3777" s="11" t="s">
        <v>34</v>
      </c>
    </row>
    <row r="3778" hidden="1" customHeight="1" spans="1:8">
      <c r="A3778" s="104" t="s">
        <v>6048</v>
      </c>
      <c r="B3778" s="104"/>
      <c r="C3778" s="104"/>
      <c r="D3778" s="104"/>
      <c r="E3778" s="104"/>
      <c r="F3778" s="104"/>
      <c r="G3778" s="104"/>
      <c r="H3778" s="104"/>
    </row>
    <row r="3779" customHeight="1" spans="1:8">
      <c r="A3779" s="11">
        <f ca="1">ROWS(【河南省民族宗教事务委员会】:A3779)-1</f>
        <v>1</v>
      </c>
      <c r="B3779" s="11" t="s">
        <v>6049</v>
      </c>
      <c r="C3779" s="11" t="s">
        <v>6049</v>
      </c>
      <c r="D3779" s="11" t="s">
        <v>87</v>
      </c>
      <c r="E3779" s="11" t="s">
        <v>6050</v>
      </c>
      <c r="F3779" s="11" t="s">
        <v>6051</v>
      </c>
      <c r="G3779" s="11" t="s">
        <v>78</v>
      </c>
      <c r="H3779" s="11" t="s">
        <v>42</v>
      </c>
    </row>
    <row r="3780" hidden="1" customHeight="1" spans="1:8">
      <c r="A3780" s="11">
        <f ca="1">ROWS(【河南省民族宗教事务委员会】:A3780)-1</f>
        <v>2</v>
      </c>
      <c r="B3780" s="11" t="s">
        <v>6049</v>
      </c>
      <c r="C3780" s="11" t="s">
        <v>6049</v>
      </c>
      <c r="D3780" s="11" t="s">
        <v>87</v>
      </c>
      <c r="E3780" s="11" t="s">
        <v>6052</v>
      </c>
      <c r="F3780" s="11" t="s">
        <v>6053</v>
      </c>
      <c r="G3780" s="11" t="s">
        <v>520</v>
      </c>
      <c r="H3780" s="11" t="s">
        <v>42</v>
      </c>
    </row>
    <row r="3781" customHeight="1" spans="1:8">
      <c r="A3781" s="11">
        <f ca="1">ROWS(【河南省民族宗教事务委员会】:A3781)-1</f>
        <v>3</v>
      </c>
      <c r="B3781" s="11" t="s">
        <v>6049</v>
      </c>
      <c r="C3781" s="11" t="s">
        <v>6049</v>
      </c>
      <c r="D3781" s="11" t="s">
        <v>87</v>
      </c>
      <c r="E3781" s="11" t="s">
        <v>6054</v>
      </c>
      <c r="F3781" s="11" t="s">
        <v>6055</v>
      </c>
      <c r="G3781" s="11" t="s">
        <v>78</v>
      </c>
      <c r="H3781" s="11" t="s">
        <v>42</v>
      </c>
    </row>
    <row r="3782" hidden="1" customHeight="1" spans="1:8">
      <c r="A3782" s="11">
        <f ca="1">ROWS(【河南省民族宗教事务委员会】:A3782)-1</f>
        <v>4</v>
      </c>
      <c r="B3782" s="11" t="s">
        <v>6049</v>
      </c>
      <c r="C3782" s="11" t="s">
        <v>6049</v>
      </c>
      <c r="D3782" s="11" t="s">
        <v>87</v>
      </c>
      <c r="E3782" s="11" t="s">
        <v>6056</v>
      </c>
      <c r="F3782" s="11" t="s">
        <v>6057</v>
      </c>
      <c r="G3782" s="11" t="s">
        <v>520</v>
      </c>
      <c r="H3782" s="11" t="s">
        <v>42</v>
      </c>
    </row>
    <row r="3783" customHeight="1" spans="1:8">
      <c r="A3783" s="11">
        <f ca="1">ROWS(【河南省民族宗教事务委员会】:A3783)-1</f>
        <v>5</v>
      </c>
      <c r="B3783" s="11" t="s">
        <v>6049</v>
      </c>
      <c r="C3783" s="11" t="s">
        <v>6049</v>
      </c>
      <c r="D3783" s="11" t="s">
        <v>87</v>
      </c>
      <c r="E3783" s="11" t="s">
        <v>6058</v>
      </c>
      <c r="F3783" s="11" t="s">
        <v>6059</v>
      </c>
      <c r="G3783" s="11" t="s">
        <v>78</v>
      </c>
      <c r="H3783" s="11" t="s">
        <v>42</v>
      </c>
    </row>
    <row r="3784" hidden="1" customHeight="1" spans="1:8">
      <c r="A3784" s="11">
        <f ca="1">ROWS(【河南省民族宗教事务委员会】:A3784)-1</f>
        <v>6</v>
      </c>
      <c r="B3784" s="11" t="s">
        <v>6049</v>
      </c>
      <c r="C3784" s="11" t="s">
        <v>6049</v>
      </c>
      <c r="D3784" s="11" t="s">
        <v>87</v>
      </c>
      <c r="E3784" s="11" t="s">
        <v>6060</v>
      </c>
      <c r="F3784" s="11" t="s">
        <v>6061</v>
      </c>
      <c r="G3784" s="11" t="s">
        <v>520</v>
      </c>
      <c r="H3784" s="11" t="s">
        <v>42</v>
      </c>
    </row>
    <row r="3785" customHeight="1" spans="1:8">
      <c r="A3785" s="11">
        <f ca="1">ROWS(【河南省民族宗教事务委员会】:A3785)-1</f>
        <v>7</v>
      </c>
      <c r="B3785" s="11" t="s">
        <v>6049</v>
      </c>
      <c r="C3785" s="11" t="s">
        <v>6049</v>
      </c>
      <c r="D3785" s="11" t="s">
        <v>87</v>
      </c>
      <c r="E3785" s="11" t="s">
        <v>6062</v>
      </c>
      <c r="F3785" s="11" t="s">
        <v>6063</v>
      </c>
      <c r="G3785" s="11" t="s">
        <v>78</v>
      </c>
      <c r="H3785" s="11" t="s">
        <v>42</v>
      </c>
    </row>
    <row r="3786" hidden="1" customHeight="1" spans="1:8">
      <c r="A3786" s="11">
        <f ca="1">ROWS(【河南省民族宗教事务委员会】:A3786)-1</f>
        <v>8</v>
      </c>
      <c r="B3786" s="11" t="s">
        <v>6049</v>
      </c>
      <c r="C3786" s="11" t="s">
        <v>6049</v>
      </c>
      <c r="D3786" s="11" t="s">
        <v>87</v>
      </c>
      <c r="E3786" s="11" t="s">
        <v>6064</v>
      </c>
      <c r="F3786" s="11" t="s">
        <v>6065</v>
      </c>
      <c r="G3786" s="11" t="s">
        <v>520</v>
      </c>
      <c r="H3786" s="11" t="s">
        <v>42</v>
      </c>
    </row>
    <row r="3787" customHeight="1" spans="1:8">
      <c r="A3787" s="11">
        <f ca="1">ROWS(【河南省民族宗教事务委员会】:A3787)-1</f>
        <v>9</v>
      </c>
      <c r="B3787" s="11" t="s">
        <v>6066</v>
      </c>
      <c r="C3787" s="11" t="s">
        <v>6067</v>
      </c>
      <c r="D3787" s="11" t="s">
        <v>64</v>
      </c>
      <c r="E3787" s="11" t="s">
        <v>6068</v>
      </c>
      <c r="F3787" s="11" t="s">
        <v>6069</v>
      </c>
      <c r="G3787" s="11" t="s">
        <v>78</v>
      </c>
      <c r="H3787" s="11" t="s">
        <v>42</v>
      </c>
    </row>
    <row r="3788" customHeight="1" spans="1:8">
      <c r="A3788" s="11">
        <f ca="1">ROWS(【河南省民族宗教事务委员会】:A3788)-1</f>
        <v>10</v>
      </c>
      <c r="B3788" s="11" t="s">
        <v>6066</v>
      </c>
      <c r="C3788" s="11" t="s">
        <v>6067</v>
      </c>
      <c r="D3788" s="11" t="s">
        <v>64</v>
      </c>
      <c r="E3788" s="11" t="s">
        <v>6068</v>
      </c>
      <c r="F3788" s="11" t="s">
        <v>6070</v>
      </c>
      <c r="G3788" s="11" t="s">
        <v>78</v>
      </c>
      <c r="H3788" s="11" t="s">
        <v>42</v>
      </c>
    </row>
    <row r="3789" customHeight="1" spans="1:8">
      <c r="A3789" s="11">
        <f ca="1">ROWS(【河南省民族宗教事务委员会】:A3789)-1</f>
        <v>11</v>
      </c>
      <c r="B3789" s="11" t="s">
        <v>6066</v>
      </c>
      <c r="C3789" s="11" t="s">
        <v>6067</v>
      </c>
      <c r="D3789" s="11" t="s">
        <v>64</v>
      </c>
      <c r="E3789" s="11" t="s">
        <v>6068</v>
      </c>
      <c r="F3789" s="11" t="s">
        <v>6071</v>
      </c>
      <c r="G3789" s="11" t="s">
        <v>78</v>
      </c>
      <c r="H3789" s="11" t="s">
        <v>42</v>
      </c>
    </row>
    <row r="3790" customHeight="1" spans="1:8">
      <c r="A3790" s="11">
        <f ca="1">ROWS(【河南省民族宗教事务委员会】:A3790)-1</f>
        <v>12</v>
      </c>
      <c r="B3790" s="11" t="s">
        <v>6066</v>
      </c>
      <c r="C3790" s="11" t="s">
        <v>6067</v>
      </c>
      <c r="D3790" s="11" t="s">
        <v>64</v>
      </c>
      <c r="E3790" s="11" t="s">
        <v>6068</v>
      </c>
      <c r="F3790" s="11" t="s">
        <v>6072</v>
      </c>
      <c r="G3790" s="11" t="s">
        <v>78</v>
      </c>
      <c r="H3790" s="11" t="s">
        <v>42</v>
      </c>
    </row>
    <row r="3791" customHeight="1" spans="1:8">
      <c r="A3791" s="11">
        <f ca="1">ROWS(【河南省民族宗教事务委员会】:A3791)-1</f>
        <v>13</v>
      </c>
      <c r="B3791" s="11" t="s">
        <v>6066</v>
      </c>
      <c r="C3791" s="11" t="s">
        <v>6067</v>
      </c>
      <c r="D3791" s="11" t="s">
        <v>64</v>
      </c>
      <c r="E3791" s="11" t="s">
        <v>6068</v>
      </c>
      <c r="F3791" s="11" t="s">
        <v>6073</v>
      </c>
      <c r="G3791" s="11" t="s">
        <v>78</v>
      </c>
      <c r="H3791" s="11" t="s">
        <v>42</v>
      </c>
    </row>
    <row r="3792" customHeight="1" spans="1:8">
      <c r="A3792" s="11">
        <f ca="1">ROWS(【河南省民族宗教事务委员会】:A3792)-1</f>
        <v>14</v>
      </c>
      <c r="B3792" s="11" t="s">
        <v>6066</v>
      </c>
      <c r="C3792" s="11" t="s">
        <v>6067</v>
      </c>
      <c r="D3792" s="11" t="s">
        <v>64</v>
      </c>
      <c r="E3792" s="11" t="s">
        <v>6068</v>
      </c>
      <c r="F3792" s="11" t="s">
        <v>6074</v>
      </c>
      <c r="G3792" s="11" t="s">
        <v>78</v>
      </c>
      <c r="H3792" s="11" t="s">
        <v>42</v>
      </c>
    </row>
    <row r="3793" customHeight="1" spans="1:8">
      <c r="A3793" s="11">
        <f ca="1">ROWS(【河南省民族宗教事务委员会】:A3793)-1</f>
        <v>15</v>
      </c>
      <c r="B3793" s="11" t="s">
        <v>6066</v>
      </c>
      <c r="C3793" s="11" t="s">
        <v>6067</v>
      </c>
      <c r="D3793" s="11" t="s">
        <v>64</v>
      </c>
      <c r="E3793" s="11" t="s">
        <v>6075</v>
      </c>
      <c r="F3793" s="11" t="s">
        <v>6076</v>
      </c>
      <c r="G3793" s="11" t="s">
        <v>78</v>
      </c>
      <c r="H3793" s="11" t="s">
        <v>42</v>
      </c>
    </row>
    <row r="3794" customHeight="1" spans="1:8">
      <c r="A3794" s="11">
        <f ca="1">ROWS(【河南省民族宗教事务委员会】:A3794)-1</f>
        <v>16</v>
      </c>
      <c r="B3794" s="11" t="s">
        <v>6066</v>
      </c>
      <c r="C3794" s="11" t="s">
        <v>6067</v>
      </c>
      <c r="D3794" s="11" t="s">
        <v>64</v>
      </c>
      <c r="E3794" s="11" t="s">
        <v>6068</v>
      </c>
      <c r="F3794" s="11" t="s">
        <v>6077</v>
      </c>
      <c r="G3794" s="11" t="s">
        <v>78</v>
      </c>
      <c r="H3794" s="11" t="s">
        <v>42</v>
      </c>
    </row>
    <row r="3795" customHeight="1" spans="1:8">
      <c r="A3795" s="11">
        <f ca="1">ROWS(【河南省民族宗教事务委员会】:A3795)-1</f>
        <v>17</v>
      </c>
      <c r="B3795" s="11" t="s">
        <v>6066</v>
      </c>
      <c r="C3795" s="11" t="s">
        <v>6078</v>
      </c>
      <c r="D3795" s="11" t="s">
        <v>64</v>
      </c>
      <c r="E3795" s="11" t="s">
        <v>6068</v>
      </c>
      <c r="F3795" s="11" t="s">
        <v>6079</v>
      </c>
      <c r="G3795" s="11" t="s">
        <v>78</v>
      </c>
      <c r="H3795" s="11" t="s">
        <v>42</v>
      </c>
    </row>
    <row r="3796" customHeight="1" spans="1:8">
      <c r="A3796" s="11">
        <f ca="1">ROWS(【河南省民族宗教事务委员会】:A3796)-1</f>
        <v>18</v>
      </c>
      <c r="B3796" s="11" t="s">
        <v>6066</v>
      </c>
      <c r="C3796" s="11" t="s">
        <v>6078</v>
      </c>
      <c r="D3796" s="11" t="s">
        <v>64</v>
      </c>
      <c r="E3796" s="11" t="s">
        <v>6068</v>
      </c>
      <c r="F3796" s="11" t="s">
        <v>6080</v>
      </c>
      <c r="G3796" s="11" t="s">
        <v>78</v>
      </c>
      <c r="H3796" s="11" t="s">
        <v>42</v>
      </c>
    </row>
    <row r="3797" customHeight="1" spans="1:8">
      <c r="A3797" s="11">
        <f ca="1">ROWS(【河南省民族宗教事务委员会】:A3797)-1</f>
        <v>19</v>
      </c>
      <c r="B3797" s="11" t="s">
        <v>6066</v>
      </c>
      <c r="C3797" s="11" t="s">
        <v>6078</v>
      </c>
      <c r="D3797" s="11" t="s">
        <v>64</v>
      </c>
      <c r="E3797" s="11" t="s">
        <v>6068</v>
      </c>
      <c r="F3797" s="11" t="s">
        <v>6081</v>
      </c>
      <c r="G3797" s="11" t="s">
        <v>78</v>
      </c>
      <c r="H3797" s="11" t="s">
        <v>42</v>
      </c>
    </row>
    <row r="3798" customHeight="1" spans="1:8">
      <c r="A3798" s="11">
        <f ca="1">ROWS(【河南省民族宗教事务委员会】:A3798)-1</f>
        <v>20</v>
      </c>
      <c r="B3798" s="11" t="s">
        <v>6066</v>
      </c>
      <c r="C3798" s="11" t="s">
        <v>6078</v>
      </c>
      <c r="D3798" s="11" t="s">
        <v>64</v>
      </c>
      <c r="E3798" s="11" t="s">
        <v>6068</v>
      </c>
      <c r="F3798" s="11" t="s">
        <v>6082</v>
      </c>
      <c r="G3798" s="11" t="s">
        <v>78</v>
      </c>
      <c r="H3798" s="11" t="s">
        <v>42</v>
      </c>
    </row>
    <row r="3799" customHeight="1" spans="1:8">
      <c r="A3799" s="11">
        <f ca="1">ROWS(【河南省民族宗教事务委员会】:A3799)-1</f>
        <v>21</v>
      </c>
      <c r="B3799" s="11" t="s">
        <v>6066</v>
      </c>
      <c r="C3799" s="11" t="s">
        <v>6078</v>
      </c>
      <c r="D3799" s="11" t="s">
        <v>64</v>
      </c>
      <c r="E3799" s="11" t="s">
        <v>6068</v>
      </c>
      <c r="F3799" s="11" t="s">
        <v>6083</v>
      </c>
      <c r="G3799" s="11" t="s">
        <v>78</v>
      </c>
      <c r="H3799" s="11" t="s">
        <v>42</v>
      </c>
    </row>
    <row r="3800" customHeight="1" spans="1:8">
      <c r="A3800" s="11">
        <f ca="1">ROWS(【河南省民族宗教事务委员会】:A3800)-1</f>
        <v>22</v>
      </c>
      <c r="B3800" s="11" t="s">
        <v>6066</v>
      </c>
      <c r="C3800" s="11" t="s">
        <v>6078</v>
      </c>
      <c r="D3800" s="11" t="s">
        <v>64</v>
      </c>
      <c r="E3800" s="11" t="s">
        <v>6068</v>
      </c>
      <c r="F3800" s="11" t="s">
        <v>6084</v>
      </c>
      <c r="G3800" s="11" t="s">
        <v>78</v>
      </c>
      <c r="H3800" s="11" t="s">
        <v>42</v>
      </c>
    </row>
    <row r="3801" customHeight="1" spans="1:8">
      <c r="A3801" s="11">
        <f ca="1">ROWS(【河南省民族宗教事务委员会】:A3801)-1</f>
        <v>23</v>
      </c>
      <c r="B3801" s="11" t="s">
        <v>6066</v>
      </c>
      <c r="C3801" s="11" t="s">
        <v>6078</v>
      </c>
      <c r="D3801" s="11" t="s">
        <v>64</v>
      </c>
      <c r="E3801" s="11" t="s">
        <v>6068</v>
      </c>
      <c r="F3801" s="11" t="s">
        <v>6085</v>
      </c>
      <c r="G3801" s="11" t="s">
        <v>78</v>
      </c>
      <c r="H3801" s="11" t="s">
        <v>42</v>
      </c>
    </row>
    <row r="3802" customHeight="1" spans="1:8">
      <c r="A3802" s="11">
        <f ca="1">ROWS(【河南省民族宗教事务委员会】:A3802)-1</f>
        <v>24</v>
      </c>
      <c r="B3802" s="11" t="s">
        <v>6066</v>
      </c>
      <c r="C3802" s="11" t="s">
        <v>6078</v>
      </c>
      <c r="D3802" s="11" t="s">
        <v>64</v>
      </c>
      <c r="E3802" s="11" t="s">
        <v>6068</v>
      </c>
      <c r="F3802" s="11" t="s">
        <v>6086</v>
      </c>
      <c r="G3802" s="11" t="s">
        <v>78</v>
      </c>
      <c r="H3802" s="11" t="s">
        <v>42</v>
      </c>
    </row>
    <row r="3803" hidden="1" customHeight="1" spans="1:8">
      <c r="A3803" s="104" t="s">
        <v>6087</v>
      </c>
      <c r="B3803" s="104"/>
      <c r="C3803" s="104"/>
      <c r="D3803" s="104"/>
      <c r="E3803" s="104"/>
      <c r="F3803" s="104"/>
      <c r="G3803" s="104"/>
      <c r="H3803" s="104"/>
    </row>
    <row r="3804" customHeight="1" spans="1:8">
      <c r="A3804" s="11">
        <f ca="1">ROWS(【河南省退役军人事务厅】:A3804)-1</f>
        <v>1</v>
      </c>
      <c r="B3804" s="11" t="s">
        <v>6088</v>
      </c>
      <c r="C3804" s="11" t="s">
        <v>6088</v>
      </c>
      <c r="D3804" s="11" t="s">
        <v>181</v>
      </c>
      <c r="E3804" s="11" t="s">
        <v>6089</v>
      </c>
      <c r="F3804" s="11" t="s">
        <v>6088</v>
      </c>
      <c r="G3804" s="11" t="s">
        <v>126</v>
      </c>
      <c r="H3804" s="11" t="s">
        <v>38</v>
      </c>
    </row>
    <row r="3805" customHeight="1" spans="1:8">
      <c r="A3805" s="11">
        <f ca="1">ROWS(【河南省退役军人事务厅】:A3805)-1</f>
        <v>2</v>
      </c>
      <c r="B3805" s="11" t="s">
        <v>6090</v>
      </c>
      <c r="C3805" s="11" t="s">
        <v>6090</v>
      </c>
      <c r="D3805" s="11" t="s">
        <v>181</v>
      </c>
      <c r="E3805" s="11" t="s">
        <v>6091</v>
      </c>
      <c r="F3805" s="11" t="s">
        <v>6090</v>
      </c>
      <c r="G3805" s="11" t="s">
        <v>126</v>
      </c>
      <c r="H3805" s="11" t="s">
        <v>38</v>
      </c>
    </row>
    <row r="3806" customHeight="1" spans="1:8">
      <c r="A3806" s="11">
        <f ca="1">ROWS(【河南省退役军人事务厅】:A3806)-1</f>
        <v>3</v>
      </c>
      <c r="B3806" s="11" t="s">
        <v>6092</v>
      </c>
      <c r="C3806" s="11" t="s">
        <v>6092</v>
      </c>
      <c r="D3806" s="11" t="s">
        <v>181</v>
      </c>
      <c r="E3806" s="11" t="s">
        <v>6093</v>
      </c>
      <c r="F3806" s="11" t="s">
        <v>6092</v>
      </c>
      <c r="G3806" s="11" t="s">
        <v>78</v>
      </c>
      <c r="H3806" s="11" t="s">
        <v>38</v>
      </c>
    </row>
    <row r="3807" customHeight="1" spans="1:8">
      <c r="A3807" s="11">
        <f ca="1">ROWS(【河南省退役军人事务厅】:A3807)-1</f>
        <v>4</v>
      </c>
      <c r="B3807" s="11" t="s">
        <v>6094</v>
      </c>
      <c r="C3807" s="11" t="s">
        <v>6094</v>
      </c>
      <c r="D3807" s="11" t="s">
        <v>181</v>
      </c>
      <c r="E3807" s="11" t="s">
        <v>6095</v>
      </c>
      <c r="F3807" s="11" t="s">
        <v>6094</v>
      </c>
      <c r="G3807" s="11" t="s">
        <v>78</v>
      </c>
      <c r="H3807" s="11" t="s">
        <v>38</v>
      </c>
    </row>
    <row r="3808" customHeight="1" spans="1:8">
      <c r="A3808" s="11">
        <f ca="1">ROWS(【河南省退役军人事务厅】:A3808)-1</f>
        <v>5</v>
      </c>
      <c r="B3808" s="11" t="s">
        <v>6096</v>
      </c>
      <c r="C3808" s="11" t="s">
        <v>6096</v>
      </c>
      <c r="D3808" s="11" t="s">
        <v>181</v>
      </c>
      <c r="E3808" s="11" t="s">
        <v>6097</v>
      </c>
      <c r="F3808" s="11" t="s">
        <v>6098</v>
      </c>
      <c r="G3808" s="11" t="s">
        <v>78</v>
      </c>
      <c r="H3808" s="11" t="s">
        <v>38</v>
      </c>
    </row>
    <row r="3809" customHeight="1" spans="1:8">
      <c r="A3809" s="11">
        <f ca="1">ROWS(【河南省退役军人事务厅】:A3809)-1</f>
        <v>6</v>
      </c>
      <c r="B3809" s="11" t="s">
        <v>6096</v>
      </c>
      <c r="C3809" s="11" t="s">
        <v>6096</v>
      </c>
      <c r="D3809" s="11" t="s">
        <v>181</v>
      </c>
      <c r="E3809" s="11" t="s">
        <v>6097</v>
      </c>
      <c r="F3809" s="11" t="s">
        <v>6099</v>
      </c>
      <c r="G3809" s="11" t="s">
        <v>78</v>
      </c>
      <c r="H3809" s="11" t="s">
        <v>38</v>
      </c>
    </row>
    <row r="3810" customHeight="1" spans="1:8">
      <c r="A3810" s="11">
        <f ca="1">ROWS(【河南省退役军人事务厅】:A3810)-1</f>
        <v>7</v>
      </c>
      <c r="B3810" s="11" t="s">
        <v>6096</v>
      </c>
      <c r="C3810" s="11" t="s">
        <v>6096</v>
      </c>
      <c r="D3810" s="11" t="s">
        <v>181</v>
      </c>
      <c r="E3810" s="11" t="s">
        <v>6097</v>
      </c>
      <c r="F3810" s="11" t="s">
        <v>6100</v>
      </c>
      <c r="G3810" s="11" t="s">
        <v>78</v>
      </c>
      <c r="H3810" s="11" t="s">
        <v>38</v>
      </c>
    </row>
    <row r="3811" customHeight="1" spans="1:8">
      <c r="A3811" s="11">
        <f ca="1">ROWS(【河南省退役军人事务厅】:A3811)-1</f>
        <v>8</v>
      </c>
      <c r="B3811" s="11" t="s">
        <v>6096</v>
      </c>
      <c r="C3811" s="11" t="s">
        <v>6096</v>
      </c>
      <c r="D3811" s="11" t="s">
        <v>181</v>
      </c>
      <c r="E3811" s="11" t="s">
        <v>6097</v>
      </c>
      <c r="F3811" s="11" t="s">
        <v>6101</v>
      </c>
      <c r="G3811" s="11" t="s">
        <v>78</v>
      </c>
      <c r="H3811" s="11" t="s">
        <v>38</v>
      </c>
    </row>
    <row r="3812" customHeight="1" spans="1:8">
      <c r="A3812" s="11">
        <f ca="1">ROWS(【河南省退役军人事务厅】:A3812)-1</f>
        <v>9</v>
      </c>
      <c r="B3812" s="11" t="s">
        <v>6102</v>
      </c>
      <c r="C3812" s="11" t="s">
        <v>6102</v>
      </c>
      <c r="D3812" s="11" t="s">
        <v>181</v>
      </c>
      <c r="E3812" s="11" t="s">
        <v>6103</v>
      </c>
      <c r="F3812" s="11" t="s">
        <v>6104</v>
      </c>
      <c r="G3812" s="11" t="s">
        <v>78</v>
      </c>
      <c r="H3812" s="11" t="s">
        <v>38</v>
      </c>
    </row>
    <row r="3813" customHeight="1" spans="1:8">
      <c r="A3813" s="11">
        <f ca="1">ROWS(【河南省退役军人事务厅】:A3813)-1</f>
        <v>10</v>
      </c>
      <c r="B3813" s="11" t="s">
        <v>6102</v>
      </c>
      <c r="C3813" s="11" t="s">
        <v>6102</v>
      </c>
      <c r="D3813" s="11" t="s">
        <v>181</v>
      </c>
      <c r="E3813" s="11" t="s">
        <v>6103</v>
      </c>
      <c r="F3813" s="11" t="s">
        <v>6105</v>
      </c>
      <c r="G3813" s="11" t="s">
        <v>78</v>
      </c>
      <c r="H3813" s="11" t="s">
        <v>38</v>
      </c>
    </row>
    <row r="3814" customHeight="1" spans="1:8">
      <c r="A3814" s="11">
        <f ca="1">ROWS(【河南省退役军人事务厅】:A3814)-1</f>
        <v>11</v>
      </c>
      <c r="B3814" s="11" t="s">
        <v>6102</v>
      </c>
      <c r="C3814" s="11" t="s">
        <v>6102</v>
      </c>
      <c r="D3814" s="11" t="s">
        <v>181</v>
      </c>
      <c r="E3814" s="11" t="s">
        <v>6103</v>
      </c>
      <c r="F3814" s="11" t="s">
        <v>6106</v>
      </c>
      <c r="G3814" s="11" t="s">
        <v>78</v>
      </c>
      <c r="H3814" s="11" t="s">
        <v>38</v>
      </c>
    </row>
    <row r="3815" customHeight="1" spans="1:8">
      <c r="A3815" s="11">
        <f ca="1">ROWS(【河南省退役军人事务厅】:A3815)-1</f>
        <v>12</v>
      </c>
      <c r="B3815" s="11" t="s">
        <v>6107</v>
      </c>
      <c r="C3815" s="11" t="s">
        <v>6107</v>
      </c>
      <c r="D3815" s="11" t="s">
        <v>181</v>
      </c>
      <c r="E3815" s="11" t="s">
        <v>6108</v>
      </c>
      <c r="F3815" s="11" t="s">
        <v>6109</v>
      </c>
      <c r="G3815" s="11" t="s">
        <v>78</v>
      </c>
      <c r="H3815" s="11" t="s">
        <v>38</v>
      </c>
    </row>
    <row r="3816" customHeight="1" spans="1:8">
      <c r="A3816" s="11">
        <f ca="1">ROWS(【河南省退役军人事务厅】:A3816)-1</f>
        <v>13</v>
      </c>
      <c r="B3816" s="11" t="s">
        <v>6107</v>
      </c>
      <c r="C3816" s="11" t="s">
        <v>6107</v>
      </c>
      <c r="D3816" s="11" t="s">
        <v>181</v>
      </c>
      <c r="E3816" s="11" t="s">
        <v>6108</v>
      </c>
      <c r="F3816" s="11" t="s">
        <v>6110</v>
      </c>
      <c r="G3816" s="11" t="s">
        <v>78</v>
      </c>
      <c r="H3816" s="11" t="s">
        <v>38</v>
      </c>
    </row>
    <row r="3817" customHeight="1" spans="1:8">
      <c r="A3817" s="11">
        <f ca="1">ROWS(【河南省退役军人事务厅】:A3817)-1</f>
        <v>14</v>
      </c>
      <c r="B3817" s="11" t="s">
        <v>6107</v>
      </c>
      <c r="C3817" s="11" t="s">
        <v>6107</v>
      </c>
      <c r="D3817" s="11" t="s">
        <v>181</v>
      </c>
      <c r="E3817" s="11" t="s">
        <v>6108</v>
      </c>
      <c r="F3817" s="11" t="s">
        <v>6111</v>
      </c>
      <c r="G3817" s="11" t="s">
        <v>78</v>
      </c>
      <c r="H3817" s="11" t="s">
        <v>38</v>
      </c>
    </row>
    <row r="3818" customHeight="1" spans="1:8">
      <c r="A3818" s="11">
        <f ca="1">ROWS(【河南省退役军人事务厅】:A3818)-1</f>
        <v>15</v>
      </c>
      <c r="B3818" s="11" t="s">
        <v>6112</v>
      </c>
      <c r="C3818" s="11" t="s">
        <v>6112</v>
      </c>
      <c r="D3818" s="11" t="s">
        <v>181</v>
      </c>
      <c r="E3818" s="11" t="s">
        <v>6113</v>
      </c>
      <c r="F3818" s="11" t="s">
        <v>6112</v>
      </c>
      <c r="G3818" s="11" t="s">
        <v>78</v>
      </c>
      <c r="H3818" s="11" t="s">
        <v>38</v>
      </c>
    </row>
    <row r="3819" customHeight="1" spans="1:8">
      <c r="A3819" s="11">
        <f ca="1">ROWS(【河南省退役军人事务厅】:A3819)-1</f>
        <v>16</v>
      </c>
      <c r="B3819" s="11" t="s">
        <v>6114</v>
      </c>
      <c r="C3819" s="11" t="s">
        <v>6114</v>
      </c>
      <c r="D3819" s="11" t="s">
        <v>181</v>
      </c>
      <c r="E3819" s="11" t="s">
        <v>6115</v>
      </c>
      <c r="F3819" s="11" t="s">
        <v>6116</v>
      </c>
      <c r="G3819" s="11" t="s">
        <v>78</v>
      </c>
      <c r="H3819" s="11" t="s">
        <v>38</v>
      </c>
    </row>
    <row r="3820" customHeight="1" spans="1:8">
      <c r="A3820" s="11">
        <f ca="1">ROWS(【河南省退役军人事务厅】:A3820)-1</f>
        <v>17</v>
      </c>
      <c r="B3820" s="11" t="s">
        <v>6114</v>
      </c>
      <c r="C3820" s="11" t="s">
        <v>6114</v>
      </c>
      <c r="D3820" s="11" t="s">
        <v>181</v>
      </c>
      <c r="E3820" s="11" t="s">
        <v>6115</v>
      </c>
      <c r="F3820" s="11" t="s">
        <v>6117</v>
      </c>
      <c r="G3820" s="11" t="s">
        <v>78</v>
      </c>
      <c r="H3820" s="11" t="s">
        <v>38</v>
      </c>
    </row>
    <row r="3821" customHeight="1" spans="1:8">
      <c r="A3821" s="11">
        <f ca="1">ROWS(【河南省退役军人事务厅】:A3821)-1</f>
        <v>18</v>
      </c>
      <c r="B3821" s="11" t="s">
        <v>6114</v>
      </c>
      <c r="C3821" s="11" t="s">
        <v>6114</v>
      </c>
      <c r="D3821" s="11" t="s">
        <v>181</v>
      </c>
      <c r="E3821" s="11" t="s">
        <v>6115</v>
      </c>
      <c r="F3821" s="11" t="s">
        <v>6118</v>
      </c>
      <c r="G3821" s="11" t="s">
        <v>78</v>
      </c>
      <c r="H3821" s="11" t="s">
        <v>38</v>
      </c>
    </row>
    <row r="3822" customHeight="1" spans="1:8">
      <c r="A3822" s="11">
        <f ca="1">ROWS(【河南省退役军人事务厅】:A3822)-1</f>
        <v>19</v>
      </c>
      <c r="B3822" s="11" t="s">
        <v>6114</v>
      </c>
      <c r="C3822" s="11" t="s">
        <v>6114</v>
      </c>
      <c r="D3822" s="11" t="s">
        <v>181</v>
      </c>
      <c r="E3822" s="11" t="s">
        <v>6115</v>
      </c>
      <c r="F3822" s="11" t="s">
        <v>6119</v>
      </c>
      <c r="G3822" s="11" t="s">
        <v>78</v>
      </c>
      <c r="H3822" s="11" t="s">
        <v>38</v>
      </c>
    </row>
    <row r="3823" customHeight="1" spans="1:8">
      <c r="A3823" s="11">
        <f ca="1">ROWS(【河南省退役军人事务厅】:A3823)-1</f>
        <v>20</v>
      </c>
      <c r="B3823" s="11" t="s">
        <v>6114</v>
      </c>
      <c r="C3823" s="11" t="s">
        <v>6114</v>
      </c>
      <c r="D3823" s="11" t="s">
        <v>181</v>
      </c>
      <c r="E3823" s="11" t="s">
        <v>6115</v>
      </c>
      <c r="F3823" s="11" t="s">
        <v>6120</v>
      </c>
      <c r="G3823" s="11" t="s">
        <v>78</v>
      </c>
      <c r="H3823" s="11" t="s">
        <v>38</v>
      </c>
    </row>
    <row r="3824" customHeight="1" spans="1:8">
      <c r="A3824" s="11">
        <f ca="1">ROWS(【河南省退役军人事务厅】:A3824)-1</f>
        <v>21</v>
      </c>
      <c r="B3824" s="11" t="s">
        <v>6114</v>
      </c>
      <c r="C3824" s="11" t="s">
        <v>6114</v>
      </c>
      <c r="D3824" s="11" t="s">
        <v>181</v>
      </c>
      <c r="E3824" s="11" t="s">
        <v>6115</v>
      </c>
      <c r="F3824" s="11" t="s">
        <v>6121</v>
      </c>
      <c r="G3824" s="11" t="s">
        <v>78</v>
      </c>
      <c r="H3824" s="11" t="s">
        <v>38</v>
      </c>
    </row>
    <row r="3825" customHeight="1" spans="1:8">
      <c r="A3825" s="11">
        <f ca="1">ROWS(【河南省退役军人事务厅】:A3825)-1</f>
        <v>22</v>
      </c>
      <c r="B3825" s="11" t="s">
        <v>6122</v>
      </c>
      <c r="C3825" s="11" t="s">
        <v>6122</v>
      </c>
      <c r="D3825" s="11" t="s">
        <v>181</v>
      </c>
      <c r="E3825" s="11" t="s">
        <v>6123</v>
      </c>
      <c r="F3825" s="11" t="s">
        <v>6124</v>
      </c>
      <c r="G3825" s="11" t="s">
        <v>78</v>
      </c>
      <c r="H3825" s="11" t="s">
        <v>38</v>
      </c>
    </row>
    <row r="3826" customHeight="1" spans="1:8">
      <c r="A3826" s="11">
        <f ca="1">ROWS(【河南省退役军人事务厅】:A3826)-1</f>
        <v>23</v>
      </c>
      <c r="B3826" s="11" t="s">
        <v>6122</v>
      </c>
      <c r="C3826" s="11" t="s">
        <v>6122</v>
      </c>
      <c r="D3826" s="11" t="s">
        <v>181</v>
      </c>
      <c r="E3826" s="11" t="s">
        <v>6123</v>
      </c>
      <c r="F3826" s="11" t="s">
        <v>6125</v>
      </c>
      <c r="G3826" s="11" t="s">
        <v>78</v>
      </c>
      <c r="H3826" s="11" t="s">
        <v>38</v>
      </c>
    </row>
    <row r="3827" customHeight="1" spans="1:8">
      <c r="A3827" s="11">
        <f ca="1">ROWS(【河南省退役军人事务厅】:A3827)-1</f>
        <v>24</v>
      </c>
      <c r="B3827" s="11" t="s">
        <v>6122</v>
      </c>
      <c r="C3827" s="11" t="s">
        <v>6122</v>
      </c>
      <c r="D3827" s="11" t="s">
        <v>181</v>
      </c>
      <c r="E3827" s="11" t="s">
        <v>6123</v>
      </c>
      <c r="F3827" s="11" t="s">
        <v>6126</v>
      </c>
      <c r="G3827" s="11" t="s">
        <v>78</v>
      </c>
      <c r="H3827" s="11" t="s">
        <v>38</v>
      </c>
    </row>
    <row r="3828" customHeight="1" spans="1:8">
      <c r="A3828" s="11">
        <f ca="1">ROWS(【河南省退役军人事务厅】:A3828)-1</f>
        <v>25</v>
      </c>
      <c r="B3828" s="11" t="s">
        <v>6127</v>
      </c>
      <c r="C3828" s="11" t="s">
        <v>6127</v>
      </c>
      <c r="D3828" s="11" t="s">
        <v>181</v>
      </c>
      <c r="E3828" s="11" t="s">
        <v>6128</v>
      </c>
      <c r="F3828" s="11" t="s">
        <v>6127</v>
      </c>
      <c r="G3828" s="11" t="s">
        <v>78</v>
      </c>
      <c r="H3828" s="11" t="s">
        <v>38</v>
      </c>
    </row>
    <row r="3829" customHeight="1" spans="1:8">
      <c r="A3829" s="11">
        <f ca="1">ROWS(【河南省退役军人事务厅】:A3829)-1</f>
        <v>26</v>
      </c>
      <c r="B3829" s="11" t="s">
        <v>6129</v>
      </c>
      <c r="C3829" s="11" t="s">
        <v>6129</v>
      </c>
      <c r="D3829" s="11" t="s">
        <v>181</v>
      </c>
      <c r="E3829" s="11" t="s">
        <v>6130</v>
      </c>
      <c r="F3829" s="11" t="s">
        <v>6131</v>
      </c>
      <c r="G3829" s="11" t="s">
        <v>78</v>
      </c>
      <c r="H3829" s="11" t="s">
        <v>38</v>
      </c>
    </row>
    <row r="3830" customHeight="1" spans="1:8">
      <c r="A3830" s="11">
        <f ca="1">ROWS(【河南省退役军人事务厅】:A3830)-1</f>
        <v>27</v>
      </c>
      <c r="B3830" s="11" t="s">
        <v>6129</v>
      </c>
      <c r="C3830" s="11" t="s">
        <v>6129</v>
      </c>
      <c r="D3830" s="11" t="s">
        <v>181</v>
      </c>
      <c r="E3830" s="11" t="s">
        <v>6130</v>
      </c>
      <c r="F3830" s="11" t="s">
        <v>6132</v>
      </c>
      <c r="G3830" s="11" t="s">
        <v>78</v>
      </c>
      <c r="H3830" s="11" t="s">
        <v>38</v>
      </c>
    </row>
    <row r="3831" customHeight="1" spans="1:8">
      <c r="A3831" s="11">
        <f ca="1">ROWS(【河南省退役军人事务厅】:A3831)-1</f>
        <v>28</v>
      </c>
      <c r="B3831" s="11" t="s">
        <v>6133</v>
      </c>
      <c r="C3831" s="11" t="s">
        <v>6133</v>
      </c>
      <c r="D3831" s="11" t="s">
        <v>181</v>
      </c>
      <c r="E3831" s="11" t="s">
        <v>6134</v>
      </c>
      <c r="F3831" s="11" t="s">
        <v>6133</v>
      </c>
      <c r="G3831" s="11" t="s">
        <v>78</v>
      </c>
      <c r="H3831" s="11" t="s">
        <v>38</v>
      </c>
    </row>
    <row r="3832" customHeight="1" spans="1:8">
      <c r="A3832" s="11">
        <f ca="1">ROWS(【河南省退役军人事务厅】:A3832)-1</f>
        <v>29</v>
      </c>
      <c r="B3832" s="11" t="s">
        <v>6135</v>
      </c>
      <c r="C3832" s="11" t="s">
        <v>6135</v>
      </c>
      <c r="D3832" s="11" t="s">
        <v>181</v>
      </c>
      <c r="E3832" s="11" t="s">
        <v>6136</v>
      </c>
      <c r="F3832" s="11" t="s">
        <v>6135</v>
      </c>
      <c r="G3832" s="11" t="s">
        <v>78</v>
      </c>
      <c r="H3832" s="11" t="s">
        <v>38</v>
      </c>
    </row>
    <row r="3833" customHeight="1" spans="1:8">
      <c r="A3833" s="11">
        <f ca="1">ROWS(【河南省退役军人事务厅】:A3833)-1</f>
        <v>30</v>
      </c>
      <c r="B3833" s="11" t="s">
        <v>6137</v>
      </c>
      <c r="C3833" s="11" t="s">
        <v>6137</v>
      </c>
      <c r="D3833" s="11" t="s">
        <v>181</v>
      </c>
      <c r="E3833" s="11" t="s">
        <v>6138</v>
      </c>
      <c r="F3833" s="11" t="s">
        <v>6137</v>
      </c>
      <c r="G3833" s="11" t="s">
        <v>78</v>
      </c>
      <c r="H3833" s="11" t="s">
        <v>38</v>
      </c>
    </row>
    <row r="3834" customHeight="1" spans="1:8">
      <c r="A3834" s="11">
        <f ca="1">ROWS(【河南省退役军人事务厅】:A3834)-1</f>
        <v>31</v>
      </c>
      <c r="B3834" s="11" t="s">
        <v>6139</v>
      </c>
      <c r="C3834" s="11" t="s">
        <v>6139</v>
      </c>
      <c r="D3834" s="11" t="s">
        <v>181</v>
      </c>
      <c r="E3834" s="11" t="s">
        <v>6140</v>
      </c>
      <c r="F3834" s="11" t="s">
        <v>6141</v>
      </c>
      <c r="G3834" s="11" t="s">
        <v>126</v>
      </c>
      <c r="H3834" s="11" t="s">
        <v>38</v>
      </c>
    </row>
    <row r="3835" customHeight="1" spans="1:8">
      <c r="A3835" s="11">
        <f ca="1">ROWS(【河南省退役军人事务厅】:A3835)-1</f>
        <v>32</v>
      </c>
      <c r="B3835" s="11" t="s">
        <v>6139</v>
      </c>
      <c r="C3835" s="11" t="s">
        <v>6139</v>
      </c>
      <c r="D3835" s="11" t="s">
        <v>181</v>
      </c>
      <c r="E3835" s="11" t="s">
        <v>6140</v>
      </c>
      <c r="F3835" s="11" t="s">
        <v>6142</v>
      </c>
      <c r="G3835" s="11" t="s">
        <v>126</v>
      </c>
      <c r="H3835" s="11" t="s">
        <v>38</v>
      </c>
    </row>
    <row r="3836" customHeight="1" spans="1:8">
      <c r="A3836" s="11">
        <f ca="1">ROWS(【河南省退役军人事务厅】:A3836)-1</f>
        <v>33</v>
      </c>
      <c r="B3836" s="11" t="s">
        <v>6139</v>
      </c>
      <c r="C3836" s="11" t="s">
        <v>6139</v>
      </c>
      <c r="D3836" s="11" t="s">
        <v>181</v>
      </c>
      <c r="E3836" s="11" t="s">
        <v>6140</v>
      </c>
      <c r="F3836" s="11" t="s">
        <v>6143</v>
      </c>
      <c r="G3836" s="11" t="s">
        <v>126</v>
      </c>
      <c r="H3836" s="11" t="s">
        <v>38</v>
      </c>
    </row>
    <row r="3837" customHeight="1" spans="1:8">
      <c r="A3837" s="11">
        <f ca="1">ROWS(【河南省退役军人事务厅】:A3837)-1</f>
        <v>34</v>
      </c>
      <c r="B3837" s="11" t="s">
        <v>6139</v>
      </c>
      <c r="C3837" s="11" t="s">
        <v>6139</v>
      </c>
      <c r="D3837" s="11" t="s">
        <v>181</v>
      </c>
      <c r="E3837" s="11" t="s">
        <v>6140</v>
      </c>
      <c r="F3837" s="11" t="s">
        <v>6144</v>
      </c>
      <c r="G3837" s="11" t="s">
        <v>126</v>
      </c>
      <c r="H3837" s="11" t="s">
        <v>38</v>
      </c>
    </row>
    <row r="3838" customHeight="1" spans="1:8">
      <c r="A3838" s="11">
        <f ca="1">ROWS(【河南省退役军人事务厅】:A3838)-1</f>
        <v>35</v>
      </c>
      <c r="B3838" s="11" t="s">
        <v>6145</v>
      </c>
      <c r="C3838" s="11" t="s">
        <v>6145</v>
      </c>
      <c r="D3838" s="11" t="s">
        <v>181</v>
      </c>
      <c r="E3838" s="11" t="s">
        <v>6146</v>
      </c>
      <c r="F3838" s="11" t="s">
        <v>6145</v>
      </c>
      <c r="G3838" s="11" t="s">
        <v>78</v>
      </c>
      <c r="H3838" s="11" t="s">
        <v>38</v>
      </c>
    </row>
    <row r="3839" customHeight="1" spans="1:8">
      <c r="A3839" s="11">
        <f ca="1">ROWS(【河南省退役军人事务厅】:A3839)-1</f>
        <v>36</v>
      </c>
      <c r="B3839" s="11" t="s">
        <v>6147</v>
      </c>
      <c r="C3839" s="11" t="s">
        <v>6147</v>
      </c>
      <c r="D3839" s="11" t="s">
        <v>181</v>
      </c>
      <c r="E3839" s="11" t="s">
        <v>6148</v>
      </c>
      <c r="F3839" s="11" t="s">
        <v>6147</v>
      </c>
      <c r="G3839" s="11" t="s">
        <v>78</v>
      </c>
      <c r="H3839" s="11" t="s">
        <v>38</v>
      </c>
    </row>
    <row r="3840" customHeight="1" spans="1:8">
      <c r="A3840" s="11">
        <f ca="1">ROWS(【河南省退役军人事务厅】:A3840)-1</f>
        <v>37</v>
      </c>
      <c r="B3840" s="11" t="s">
        <v>6149</v>
      </c>
      <c r="C3840" s="11" t="s">
        <v>6149</v>
      </c>
      <c r="D3840" s="11" t="s">
        <v>87</v>
      </c>
      <c r="E3840" s="11" t="s">
        <v>6150</v>
      </c>
      <c r="F3840" s="11" t="s">
        <v>6149</v>
      </c>
      <c r="G3840" s="11" t="s">
        <v>78</v>
      </c>
      <c r="H3840" s="11" t="s">
        <v>38</v>
      </c>
    </row>
    <row r="3841" customHeight="1" spans="1:8">
      <c r="A3841" s="11">
        <f ca="1">ROWS(【河南省退役军人事务厅】:A3841)-1</f>
        <v>38</v>
      </c>
      <c r="B3841" s="11" t="s">
        <v>6151</v>
      </c>
      <c r="C3841" s="11" t="s">
        <v>6151</v>
      </c>
      <c r="D3841" s="11" t="s">
        <v>87</v>
      </c>
      <c r="E3841" s="11" t="s">
        <v>6152</v>
      </c>
      <c r="F3841" s="11" t="s">
        <v>6151</v>
      </c>
      <c r="G3841" s="11" t="s">
        <v>78</v>
      </c>
      <c r="H3841" s="11" t="s">
        <v>38</v>
      </c>
    </row>
    <row r="3842" customHeight="1" spans="1:8">
      <c r="A3842" s="11">
        <f ca="1">ROWS(【河南省退役军人事务厅】:A3842)-1</f>
        <v>39</v>
      </c>
      <c r="B3842" s="11" t="s">
        <v>6153</v>
      </c>
      <c r="C3842" s="11" t="s">
        <v>6153</v>
      </c>
      <c r="D3842" s="11" t="s">
        <v>87</v>
      </c>
      <c r="E3842" s="11" t="s">
        <v>6154</v>
      </c>
      <c r="F3842" s="11" t="s">
        <v>6153</v>
      </c>
      <c r="G3842" s="11" t="s">
        <v>78</v>
      </c>
      <c r="H3842" s="11" t="s">
        <v>38</v>
      </c>
    </row>
    <row r="3843" customHeight="1" spans="1:8">
      <c r="A3843" s="11">
        <f ca="1">ROWS(【河南省退役军人事务厅】:A3843)-1</f>
        <v>40</v>
      </c>
      <c r="B3843" s="11" t="s">
        <v>6155</v>
      </c>
      <c r="C3843" s="11" t="s">
        <v>6155</v>
      </c>
      <c r="D3843" s="11" t="s">
        <v>87</v>
      </c>
      <c r="E3843" s="11" t="s">
        <v>6156</v>
      </c>
      <c r="F3843" s="11" t="s">
        <v>6155</v>
      </c>
      <c r="G3843" s="11" t="s">
        <v>78</v>
      </c>
      <c r="H3843" s="11" t="s">
        <v>38</v>
      </c>
    </row>
    <row r="3844" hidden="1" customHeight="1" spans="1:8">
      <c r="A3844" s="104" t="s">
        <v>6157</v>
      </c>
      <c r="B3844" s="104"/>
      <c r="C3844" s="104"/>
      <c r="D3844" s="104"/>
      <c r="E3844" s="104"/>
      <c r="F3844" s="104"/>
      <c r="G3844" s="104"/>
      <c r="H3844" s="104"/>
    </row>
    <row r="3845" hidden="1" customHeight="1" spans="1:8">
      <c r="A3845" s="11">
        <f ca="1">ROWS(【河南省自然资源厅】:A3845)-1</f>
        <v>1</v>
      </c>
      <c r="B3845" s="11" t="s">
        <v>6158</v>
      </c>
      <c r="C3845" s="11" t="s">
        <v>6159</v>
      </c>
      <c r="D3845" s="11" t="s">
        <v>64</v>
      </c>
      <c r="E3845" s="11" t="s">
        <v>6160</v>
      </c>
      <c r="F3845" s="11" t="s">
        <v>6159</v>
      </c>
      <c r="G3845" s="11" t="s">
        <v>67</v>
      </c>
      <c r="H3845" s="11" t="s">
        <v>43</v>
      </c>
    </row>
    <row r="3846" hidden="1" customHeight="1" spans="1:8">
      <c r="A3846" s="11">
        <f ca="1">ROWS(【河南省自然资源厅】:A3846)-1</f>
        <v>2</v>
      </c>
      <c r="B3846" s="11" t="s">
        <v>6158</v>
      </c>
      <c r="C3846" s="11" t="s">
        <v>6161</v>
      </c>
      <c r="D3846" s="11" t="s">
        <v>64</v>
      </c>
      <c r="E3846" s="11" t="s">
        <v>6162</v>
      </c>
      <c r="F3846" s="11" t="s">
        <v>6161</v>
      </c>
      <c r="G3846" s="11" t="s">
        <v>67</v>
      </c>
      <c r="H3846" s="11" t="s">
        <v>43</v>
      </c>
    </row>
    <row r="3847" hidden="1" customHeight="1" spans="1:8">
      <c r="A3847" s="11">
        <f ca="1">ROWS(【河南省自然资源厅】:A3847)-1</f>
        <v>3</v>
      </c>
      <c r="B3847" s="11" t="s">
        <v>6158</v>
      </c>
      <c r="C3847" s="11" t="s">
        <v>6163</v>
      </c>
      <c r="D3847" s="11" t="s">
        <v>64</v>
      </c>
      <c r="E3847" s="11" t="s">
        <v>6164</v>
      </c>
      <c r="F3847" s="11" t="s">
        <v>6163</v>
      </c>
      <c r="G3847" s="11" t="s">
        <v>67</v>
      </c>
      <c r="H3847" s="11" t="s">
        <v>43</v>
      </c>
    </row>
    <row r="3848" hidden="1" customHeight="1" spans="1:8">
      <c r="A3848" s="11">
        <f ca="1">ROWS(【河南省自然资源厅】:A3848)-1</f>
        <v>4</v>
      </c>
      <c r="B3848" s="11" t="s">
        <v>6158</v>
      </c>
      <c r="C3848" s="11" t="s">
        <v>6165</v>
      </c>
      <c r="D3848" s="11" t="s">
        <v>64</v>
      </c>
      <c r="E3848" s="11" t="s">
        <v>6166</v>
      </c>
      <c r="F3848" s="11" t="s">
        <v>6165</v>
      </c>
      <c r="G3848" s="11" t="s">
        <v>67</v>
      </c>
      <c r="H3848" s="11" t="s">
        <v>43</v>
      </c>
    </row>
    <row r="3849" hidden="1" customHeight="1" spans="1:8">
      <c r="A3849" s="11">
        <f ca="1">ROWS(【河南省自然资源厅】:A3849)-1</f>
        <v>5</v>
      </c>
      <c r="B3849" s="11" t="s">
        <v>6158</v>
      </c>
      <c r="C3849" s="11" t="s">
        <v>6167</v>
      </c>
      <c r="D3849" s="11" t="s">
        <v>64</v>
      </c>
      <c r="E3849" s="11" t="s">
        <v>6168</v>
      </c>
      <c r="F3849" s="11" t="s">
        <v>6169</v>
      </c>
      <c r="G3849" s="11" t="s">
        <v>67</v>
      </c>
      <c r="H3849" s="11" t="s">
        <v>43</v>
      </c>
    </row>
    <row r="3850" hidden="1" customHeight="1" spans="1:8">
      <c r="A3850" s="11">
        <f ca="1">ROWS(【河南省自然资源厅】:A3850)-1</f>
        <v>6</v>
      </c>
      <c r="B3850" s="11" t="s">
        <v>6158</v>
      </c>
      <c r="C3850" s="11" t="s">
        <v>6167</v>
      </c>
      <c r="D3850" s="11" t="s">
        <v>64</v>
      </c>
      <c r="E3850" s="11" t="s">
        <v>6168</v>
      </c>
      <c r="F3850" s="11" t="s">
        <v>6170</v>
      </c>
      <c r="G3850" s="11" t="s">
        <v>67</v>
      </c>
      <c r="H3850" s="11" t="s">
        <v>43</v>
      </c>
    </row>
    <row r="3851" hidden="1" customHeight="1" spans="1:8">
      <c r="A3851" s="11">
        <f ca="1">ROWS(【河南省自然资源厅】:A3851)-1</f>
        <v>7</v>
      </c>
      <c r="B3851" s="11" t="s">
        <v>6158</v>
      </c>
      <c r="C3851" s="11" t="s">
        <v>6167</v>
      </c>
      <c r="D3851" s="11" t="s">
        <v>64</v>
      </c>
      <c r="E3851" s="11" t="s">
        <v>6171</v>
      </c>
      <c r="F3851" s="11" t="s">
        <v>6172</v>
      </c>
      <c r="G3851" s="11" t="s">
        <v>67</v>
      </c>
      <c r="H3851" s="11" t="s">
        <v>43</v>
      </c>
    </row>
    <row r="3852" hidden="1" customHeight="1" spans="1:8">
      <c r="A3852" s="11">
        <f ca="1">ROWS(【河南省自然资源厅】:A3852)-1</f>
        <v>8</v>
      </c>
      <c r="B3852" s="11" t="s">
        <v>6158</v>
      </c>
      <c r="C3852" s="11" t="s">
        <v>6167</v>
      </c>
      <c r="D3852" s="11" t="s">
        <v>64</v>
      </c>
      <c r="E3852" s="11" t="s">
        <v>6173</v>
      </c>
      <c r="F3852" s="11" t="s">
        <v>6174</v>
      </c>
      <c r="G3852" s="11" t="s">
        <v>67</v>
      </c>
      <c r="H3852" s="11" t="s">
        <v>43</v>
      </c>
    </row>
    <row r="3853" hidden="1" customHeight="1" spans="1:8">
      <c r="A3853" s="11">
        <f ca="1">ROWS(【河南省自然资源厅】:A3853)-1</f>
        <v>9</v>
      </c>
      <c r="B3853" s="11" t="s">
        <v>6158</v>
      </c>
      <c r="C3853" s="11" t="s">
        <v>6167</v>
      </c>
      <c r="D3853" s="11" t="s">
        <v>64</v>
      </c>
      <c r="E3853" s="11" t="s">
        <v>6175</v>
      </c>
      <c r="F3853" s="11" t="s">
        <v>6176</v>
      </c>
      <c r="G3853" s="11" t="s">
        <v>67</v>
      </c>
      <c r="H3853" s="11" t="s">
        <v>43</v>
      </c>
    </row>
    <row r="3854" hidden="1" customHeight="1" spans="1:8">
      <c r="A3854" s="11">
        <f ca="1">ROWS(【河南省自然资源厅】:A3854)-1</f>
        <v>10</v>
      </c>
      <c r="B3854" s="11" t="s">
        <v>6177</v>
      </c>
      <c r="C3854" s="11" t="s">
        <v>6177</v>
      </c>
      <c r="D3854" s="11" t="s">
        <v>114</v>
      </c>
      <c r="E3854" s="11" t="s">
        <v>6178</v>
      </c>
      <c r="F3854" s="11" t="s">
        <v>6177</v>
      </c>
      <c r="G3854" s="11" t="s">
        <v>67</v>
      </c>
      <c r="H3854" s="11" t="s">
        <v>43</v>
      </c>
    </row>
    <row r="3855" customHeight="1" spans="1:8">
      <c r="A3855" s="11">
        <f ca="1">ROWS(【河南省自然资源厅】:A3855)-1</f>
        <v>11</v>
      </c>
      <c r="B3855" s="11" t="s">
        <v>6179</v>
      </c>
      <c r="C3855" s="11" t="s">
        <v>6180</v>
      </c>
      <c r="D3855" s="11" t="s">
        <v>64</v>
      </c>
      <c r="E3855" s="11" t="s">
        <v>6181</v>
      </c>
      <c r="F3855" s="11" t="s">
        <v>6180</v>
      </c>
      <c r="G3855" s="11" t="s">
        <v>89</v>
      </c>
      <c r="H3855" s="11" t="s">
        <v>43</v>
      </c>
    </row>
    <row r="3856" customHeight="1" spans="1:8">
      <c r="A3856" s="11">
        <f ca="1">ROWS(【河南省自然资源厅】:A3856)-1</f>
        <v>12</v>
      </c>
      <c r="B3856" s="11" t="s">
        <v>6179</v>
      </c>
      <c r="C3856" s="11" t="s">
        <v>6182</v>
      </c>
      <c r="D3856" s="11" t="s">
        <v>64</v>
      </c>
      <c r="E3856" s="11" t="s">
        <v>6183</v>
      </c>
      <c r="F3856" s="11" t="s">
        <v>6182</v>
      </c>
      <c r="G3856" s="11" t="s">
        <v>89</v>
      </c>
      <c r="H3856" s="11" t="s">
        <v>43</v>
      </c>
    </row>
    <row r="3857" customHeight="1" spans="1:8">
      <c r="A3857" s="11">
        <f ca="1">ROWS(【河南省自然资源厅】:A3857)-1</f>
        <v>13</v>
      </c>
      <c r="B3857" s="11" t="s">
        <v>6179</v>
      </c>
      <c r="C3857" s="11" t="s">
        <v>6184</v>
      </c>
      <c r="D3857" s="11" t="s">
        <v>64</v>
      </c>
      <c r="E3857" s="11" t="s">
        <v>6185</v>
      </c>
      <c r="F3857" s="11" t="s">
        <v>6184</v>
      </c>
      <c r="G3857" s="11" t="s">
        <v>89</v>
      </c>
      <c r="H3857" s="11" t="s">
        <v>43</v>
      </c>
    </row>
    <row r="3858" customHeight="1" spans="1:8">
      <c r="A3858" s="11">
        <f ca="1">ROWS(【河南省自然资源厅】:A3858)-1</f>
        <v>14</v>
      </c>
      <c r="B3858" s="11" t="s">
        <v>6179</v>
      </c>
      <c r="C3858" s="11" t="s">
        <v>6186</v>
      </c>
      <c r="D3858" s="11" t="s">
        <v>64</v>
      </c>
      <c r="E3858" s="11" t="s">
        <v>6187</v>
      </c>
      <c r="F3858" s="11" t="s">
        <v>6186</v>
      </c>
      <c r="G3858" s="11" t="s">
        <v>89</v>
      </c>
      <c r="H3858" s="11" t="s">
        <v>43</v>
      </c>
    </row>
    <row r="3859" customHeight="1" spans="1:8">
      <c r="A3859" s="11">
        <f ca="1">ROWS(【河南省自然资源厅】:A3859)-1</f>
        <v>15</v>
      </c>
      <c r="B3859" s="11" t="s">
        <v>6179</v>
      </c>
      <c r="C3859" s="11" t="s">
        <v>6188</v>
      </c>
      <c r="D3859" s="11" t="s">
        <v>64</v>
      </c>
      <c r="E3859" s="11" t="s">
        <v>6189</v>
      </c>
      <c r="F3859" s="11" t="s">
        <v>6190</v>
      </c>
      <c r="G3859" s="11" t="s">
        <v>89</v>
      </c>
      <c r="H3859" s="11" t="s">
        <v>43</v>
      </c>
    </row>
    <row r="3860" customHeight="1" spans="1:8">
      <c r="A3860" s="11">
        <f ca="1">ROWS(【河南省自然资源厅】:A3860)-1</f>
        <v>16</v>
      </c>
      <c r="B3860" s="11" t="s">
        <v>6179</v>
      </c>
      <c r="C3860" s="11" t="s">
        <v>6188</v>
      </c>
      <c r="D3860" s="11" t="s">
        <v>64</v>
      </c>
      <c r="E3860" s="11" t="s">
        <v>6191</v>
      </c>
      <c r="F3860" s="11" t="s">
        <v>6192</v>
      </c>
      <c r="G3860" s="11" t="s">
        <v>89</v>
      </c>
      <c r="H3860" s="11" t="s">
        <v>43</v>
      </c>
    </row>
    <row r="3861" customHeight="1" spans="1:8">
      <c r="A3861" s="11">
        <f ca="1">ROWS(【河南省自然资源厅】:A3861)-1</f>
        <v>17</v>
      </c>
      <c r="B3861" s="11" t="s">
        <v>6179</v>
      </c>
      <c r="C3861" s="11" t="s">
        <v>6188</v>
      </c>
      <c r="D3861" s="11" t="s">
        <v>64</v>
      </c>
      <c r="E3861" s="11" t="s">
        <v>6193</v>
      </c>
      <c r="F3861" s="11" t="s">
        <v>6194</v>
      </c>
      <c r="G3861" s="11" t="s">
        <v>89</v>
      </c>
      <c r="H3861" s="11" t="s">
        <v>43</v>
      </c>
    </row>
    <row r="3862" customHeight="1" spans="1:8">
      <c r="A3862" s="11">
        <f ca="1">ROWS(【河南省自然资源厅】:A3862)-1</f>
        <v>18</v>
      </c>
      <c r="B3862" s="11" t="s">
        <v>6179</v>
      </c>
      <c r="C3862" s="11" t="s">
        <v>6188</v>
      </c>
      <c r="D3862" s="11" t="s">
        <v>64</v>
      </c>
      <c r="E3862" s="11" t="s">
        <v>6195</v>
      </c>
      <c r="F3862" s="11" t="s">
        <v>6196</v>
      </c>
      <c r="G3862" s="11" t="s">
        <v>89</v>
      </c>
      <c r="H3862" s="11" t="s">
        <v>43</v>
      </c>
    </row>
    <row r="3863" customHeight="1" spans="1:8">
      <c r="A3863" s="11">
        <f ca="1">ROWS(【河南省自然资源厅】:A3863)-1</f>
        <v>19</v>
      </c>
      <c r="B3863" s="11" t="s">
        <v>6179</v>
      </c>
      <c r="C3863" s="11" t="s">
        <v>6188</v>
      </c>
      <c r="D3863" s="11" t="s">
        <v>64</v>
      </c>
      <c r="E3863" s="11" t="s">
        <v>6197</v>
      </c>
      <c r="F3863" s="11" t="s">
        <v>6198</v>
      </c>
      <c r="G3863" s="11" t="s">
        <v>89</v>
      </c>
      <c r="H3863" s="11" t="s">
        <v>43</v>
      </c>
    </row>
    <row r="3864" customHeight="1" spans="1:8">
      <c r="A3864" s="11">
        <f ca="1">ROWS(【河南省自然资源厅】:A3864)-1</f>
        <v>20</v>
      </c>
      <c r="B3864" s="11" t="s">
        <v>6199</v>
      </c>
      <c r="C3864" s="11" t="s">
        <v>6199</v>
      </c>
      <c r="D3864" s="11" t="s">
        <v>114</v>
      </c>
      <c r="E3864" s="11" t="s">
        <v>6200</v>
      </c>
      <c r="F3864" s="11" t="s">
        <v>6199</v>
      </c>
      <c r="G3864" s="11" t="s">
        <v>89</v>
      </c>
      <c r="H3864" s="11" t="s">
        <v>43</v>
      </c>
    </row>
    <row r="3865" customHeight="1" spans="1:8">
      <c r="A3865" s="11">
        <f ca="1">ROWS(【河南省自然资源厅】:A3865)-1</f>
        <v>21</v>
      </c>
      <c r="B3865" s="11" t="s">
        <v>6201</v>
      </c>
      <c r="C3865" s="11" t="s">
        <v>6202</v>
      </c>
      <c r="D3865" s="11" t="s">
        <v>114</v>
      </c>
      <c r="E3865" s="11" t="s">
        <v>6203</v>
      </c>
      <c r="F3865" s="11" t="s">
        <v>6201</v>
      </c>
      <c r="G3865" s="11" t="s">
        <v>89</v>
      </c>
      <c r="H3865" s="11" t="s">
        <v>43</v>
      </c>
    </row>
    <row r="3866" customHeight="1" spans="1:8">
      <c r="A3866" s="11">
        <f ca="1">ROWS(【河南省自然资源厅】:A3866)-1</f>
        <v>22</v>
      </c>
      <c r="B3866" s="11" t="s">
        <v>6201</v>
      </c>
      <c r="C3866" s="11" t="s">
        <v>6204</v>
      </c>
      <c r="D3866" s="11" t="s">
        <v>114</v>
      </c>
      <c r="E3866" s="11" t="s">
        <v>6203</v>
      </c>
      <c r="F3866" s="11" t="s">
        <v>6205</v>
      </c>
      <c r="G3866" s="11" t="s">
        <v>89</v>
      </c>
      <c r="H3866" s="11" t="s">
        <v>43</v>
      </c>
    </row>
    <row r="3867" hidden="1" customHeight="1" spans="1:8">
      <c r="A3867" s="11">
        <f ca="1">ROWS(【河南省自然资源厅】:A3867)-1</f>
        <v>23</v>
      </c>
      <c r="B3867" s="11" t="s">
        <v>6206</v>
      </c>
      <c r="C3867" s="11" t="s">
        <v>6206</v>
      </c>
      <c r="D3867" s="11" t="s">
        <v>64</v>
      </c>
      <c r="E3867" s="11" t="s">
        <v>6207</v>
      </c>
      <c r="F3867" s="11" t="s">
        <v>6208</v>
      </c>
      <c r="G3867" s="11" t="s">
        <v>67</v>
      </c>
      <c r="H3867" s="11" t="s">
        <v>43</v>
      </c>
    </row>
    <row r="3868" hidden="1" customHeight="1" spans="1:8">
      <c r="A3868" s="11">
        <f ca="1">ROWS(【河南省自然资源厅】:A3868)-1</f>
        <v>24</v>
      </c>
      <c r="B3868" s="11" t="s">
        <v>6206</v>
      </c>
      <c r="C3868" s="11" t="s">
        <v>6206</v>
      </c>
      <c r="D3868" s="11" t="s">
        <v>64</v>
      </c>
      <c r="E3868" s="11" t="s">
        <v>6209</v>
      </c>
      <c r="F3868" s="11" t="s">
        <v>6210</v>
      </c>
      <c r="G3868" s="11" t="s">
        <v>67</v>
      </c>
      <c r="H3868" s="11" t="s">
        <v>43</v>
      </c>
    </row>
    <row r="3869" hidden="1" customHeight="1" spans="1:8">
      <c r="A3869" s="11">
        <f ca="1">ROWS(【河南省自然资源厅】:A3869)-1</f>
        <v>25</v>
      </c>
      <c r="B3869" s="11" t="s">
        <v>6206</v>
      </c>
      <c r="C3869" s="11" t="s">
        <v>6206</v>
      </c>
      <c r="D3869" s="11" t="s">
        <v>64</v>
      </c>
      <c r="E3869" s="11" t="s">
        <v>6211</v>
      </c>
      <c r="F3869" s="11" t="s">
        <v>6212</v>
      </c>
      <c r="G3869" s="11" t="s">
        <v>67</v>
      </c>
      <c r="H3869" s="11" t="s">
        <v>43</v>
      </c>
    </row>
    <row r="3870" hidden="1" customHeight="1" spans="1:8">
      <c r="A3870" s="11">
        <f ca="1">ROWS(【河南省自然资源厅】:A3870)-1</f>
        <v>26</v>
      </c>
      <c r="B3870" s="11" t="s">
        <v>6206</v>
      </c>
      <c r="C3870" s="11" t="s">
        <v>6206</v>
      </c>
      <c r="D3870" s="11" t="s">
        <v>64</v>
      </c>
      <c r="E3870" s="11" t="s">
        <v>6213</v>
      </c>
      <c r="F3870" s="11" t="s">
        <v>6214</v>
      </c>
      <c r="G3870" s="11" t="s">
        <v>520</v>
      </c>
      <c r="H3870" s="11" t="s">
        <v>43</v>
      </c>
    </row>
    <row r="3871" customHeight="1" spans="1:8">
      <c r="A3871" s="11">
        <f ca="1">ROWS(【河南省自然资源厅】:A3871)-1</f>
        <v>27</v>
      </c>
      <c r="B3871" s="11" t="s">
        <v>6206</v>
      </c>
      <c r="C3871" s="11" t="s">
        <v>6206</v>
      </c>
      <c r="D3871" s="11" t="s">
        <v>64</v>
      </c>
      <c r="E3871" s="11" t="s">
        <v>6215</v>
      </c>
      <c r="F3871" s="11" t="s">
        <v>6216</v>
      </c>
      <c r="G3871" s="11" t="s">
        <v>78</v>
      </c>
      <c r="H3871" s="11" t="s">
        <v>43</v>
      </c>
    </row>
    <row r="3872" hidden="1" customHeight="1" spans="1:8">
      <c r="A3872" s="11">
        <f ca="1">ROWS(【河南省自然资源厅】:A3872)-1</f>
        <v>28</v>
      </c>
      <c r="B3872" s="11" t="s">
        <v>6217</v>
      </c>
      <c r="C3872" s="11" t="s">
        <v>6217</v>
      </c>
      <c r="D3872" s="11" t="s">
        <v>64</v>
      </c>
      <c r="E3872" s="11" t="s">
        <v>6218</v>
      </c>
      <c r="F3872" s="11" t="s">
        <v>6217</v>
      </c>
      <c r="G3872" s="11" t="s">
        <v>67</v>
      </c>
      <c r="H3872" s="11" t="s">
        <v>43</v>
      </c>
    </row>
    <row r="3873" hidden="1" customHeight="1" spans="1:8">
      <c r="A3873" s="11">
        <f ca="1">ROWS(【河南省自然资源厅】:A3873)-1</f>
        <v>29</v>
      </c>
      <c r="B3873" s="11" t="s">
        <v>6219</v>
      </c>
      <c r="C3873" s="11" t="s">
        <v>6219</v>
      </c>
      <c r="D3873" s="11" t="s">
        <v>87</v>
      </c>
      <c r="E3873" s="11" t="s">
        <v>6220</v>
      </c>
      <c r="F3873" s="11" t="s">
        <v>6221</v>
      </c>
      <c r="G3873" s="11" t="s">
        <v>67</v>
      </c>
      <c r="H3873" s="11" t="s">
        <v>43</v>
      </c>
    </row>
    <row r="3874" hidden="1" customHeight="1" spans="1:8">
      <c r="A3874" s="11">
        <f ca="1">ROWS(【河南省自然资源厅】:A3874)-1</f>
        <v>30</v>
      </c>
      <c r="B3874" s="11" t="s">
        <v>6219</v>
      </c>
      <c r="C3874" s="11" t="s">
        <v>6219</v>
      </c>
      <c r="D3874" s="11" t="s">
        <v>87</v>
      </c>
      <c r="E3874" s="11" t="s">
        <v>6220</v>
      </c>
      <c r="F3874" s="11" t="s">
        <v>6222</v>
      </c>
      <c r="G3874" s="11" t="s">
        <v>67</v>
      </c>
      <c r="H3874" s="11" t="s">
        <v>43</v>
      </c>
    </row>
    <row r="3875" hidden="1" customHeight="1" spans="1:8">
      <c r="A3875" s="11">
        <f ca="1">ROWS(【河南省自然资源厅】:A3875)-1</f>
        <v>31</v>
      </c>
      <c r="B3875" s="11" t="s">
        <v>6219</v>
      </c>
      <c r="C3875" s="11" t="s">
        <v>6219</v>
      </c>
      <c r="D3875" s="11" t="s">
        <v>87</v>
      </c>
      <c r="E3875" s="11" t="s">
        <v>6220</v>
      </c>
      <c r="F3875" s="11" t="s">
        <v>6223</v>
      </c>
      <c r="G3875" s="11" t="s">
        <v>67</v>
      </c>
      <c r="H3875" s="11" t="s">
        <v>43</v>
      </c>
    </row>
    <row r="3876" hidden="1" customHeight="1" spans="1:8">
      <c r="A3876" s="11">
        <f ca="1">ROWS(【河南省自然资源厅】:A3876)-1</f>
        <v>32</v>
      </c>
      <c r="B3876" s="11" t="s">
        <v>6219</v>
      </c>
      <c r="C3876" s="11" t="s">
        <v>6219</v>
      </c>
      <c r="D3876" s="11" t="s">
        <v>87</v>
      </c>
      <c r="E3876" s="11" t="s">
        <v>6220</v>
      </c>
      <c r="F3876" s="11" t="s">
        <v>6224</v>
      </c>
      <c r="G3876" s="11" t="s">
        <v>67</v>
      </c>
      <c r="H3876" s="11" t="s">
        <v>43</v>
      </c>
    </row>
    <row r="3877" customHeight="1" spans="1:8">
      <c r="A3877" s="11">
        <f ca="1">ROWS(【河南省自然资源厅】:A3877)-1</f>
        <v>33</v>
      </c>
      <c r="B3877" s="11" t="s">
        <v>6219</v>
      </c>
      <c r="C3877" s="11" t="s">
        <v>6219</v>
      </c>
      <c r="D3877" s="11" t="s">
        <v>87</v>
      </c>
      <c r="E3877" s="11" t="s">
        <v>6220</v>
      </c>
      <c r="F3877" s="11" t="s">
        <v>6225</v>
      </c>
      <c r="G3877" s="11" t="s">
        <v>487</v>
      </c>
      <c r="H3877" s="11" t="s">
        <v>43</v>
      </c>
    </row>
    <row r="3878" customHeight="1" spans="1:8">
      <c r="A3878" s="11">
        <f ca="1">ROWS(【河南省自然资源厅】:A3878)-1</f>
        <v>34</v>
      </c>
      <c r="B3878" s="11" t="s">
        <v>6219</v>
      </c>
      <c r="C3878" s="11" t="s">
        <v>6219</v>
      </c>
      <c r="D3878" s="11" t="s">
        <v>87</v>
      </c>
      <c r="E3878" s="11" t="s">
        <v>6220</v>
      </c>
      <c r="F3878" s="11" t="s">
        <v>6226</v>
      </c>
      <c r="G3878" s="11" t="s">
        <v>487</v>
      </c>
      <c r="H3878" s="11" t="s">
        <v>43</v>
      </c>
    </row>
    <row r="3879" customHeight="1" spans="1:8">
      <c r="A3879" s="11">
        <f ca="1">ROWS(【河南省自然资源厅】:A3879)-1</f>
        <v>35</v>
      </c>
      <c r="B3879" s="11" t="s">
        <v>6219</v>
      </c>
      <c r="C3879" s="11" t="s">
        <v>6219</v>
      </c>
      <c r="D3879" s="11" t="s">
        <v>87</v>
      </c>
      <c r="E3879" s="11" t="s">
        <v>6220</v>
      </c>
      <c r="F3879" s="11" t="s">
        <v>6227</v>
      </c>
      <c r="G3879" s="11" t="s">
        <v>487</v>
      </c>
      <c r="H3879" s="11" t="s">
        <v>43</v>
      </c>
    </row>
    <row r="3880" hidden="1" customHeight="1" spans="1:8">
      <c r="A3880" s="11">
        <f ca="1">ROWS(【河南省自然资源厅】:A3880)-1</f>
        <v>36</v>
      </c>
      <c r="B3880" s="11" t="s">
        <v>6228</v>
      </c>
      <c r="C3880" s="11" t="s">
        <v>6228</v>
      </c>
      <c r="D3880" s="11" t="s">
        <v>98</v>
      </c>
      <c r="E3880" s="11" t="s">
        <v>6229</v>
      </c>
      <c r="F3880" s="11" t="s">
        <v>6228</v>
      </c>
      <c r="G3880" s="11" t="s">
        <v>67</v>
      </c>
      <c r="H3880" s="11" t="s">
        <v>43</v>
      </c>
    </row>
    <row r="3881" hidden="1" customHeight="1" spans="1:8">
      <c r="A3881" s="11">
        <f ca="1">ROWS(【河南省自然资源厅】:A3881)-1</f>
        <v>37</v>
      </c>
      <c r="B3881" s="11" t="s">
        <v>6230</v>
      </c>
      <c r="C3881" s="11" t="s">
        <v>6231</v>
      </c>
      <c r="D3881" s="11" t="s">
        <v>64</v>
      </c>
      <c r="E3881" s="11" t="s">
        <v>6232</v>
      </c>
      <c r="F3881" s="11" t="s">
        <v>6233</v>
      </c>
      <c r="G3881" s="11" t="s">
        <v>67</v>
      </c>
      <c r="H3881" s="11" t="s">
        <v>43</v>
      </c>
    </row>
    <row r="3882" hidden="1" customHeight="1" spans="1:8">
      <c r="A3882" s="11">
        <f ca="1">ROWS(【河南省自然资源厅】:A3882)-1</f>
        <v>38</v>
      </c>
      <c r="B3882" s="11" t="s">
        <v>6230</v>
      </c>
      <c r="C3882" s="11" t="s">
        <v>6231</v>
      </c>
      <c r="D3882" s="11" t="s">
        <v>64</v>
      </c>
      <c r="E3882" s="11" t="s">
        <v>6232</v>
      </c>
      <c r="F3882" s="11" t="s">
        <v>6234</v>
      </c>
      <c r="G3882" s="11" t="s">
        <v>67</v>
      </c>
      <c r="H3882" s="11" t="s">
        <v>43</v>
      </c>
    </row>
    <row r="3883" hidden="1" customHeight="1" spans="1:8">
      <c r="A3883" s="11">
        <f ca="1">ROWS(【河南省自然资源厅】:A3883)-1</f>
        <v>39</v>
      </c>
      <c r="B3883" s="11" t="s">
        <v>6230</v>
      </c>
      <c r="C3883" s="11" t="s">
        <v>6231</v>
      </c>
      <c r="D3883" s="11" t="s">
        <v>64</v>
      </c>
      <c r="E3883" s="11" t="s">
        <v>6235</v>
      </c>
      <c r="F3883" s="11" t="s">
        <v>6236</v>
      </c>
      <c r="G3883" s="11" t="s">
        <v>67</v>
      </c>
      <c r="H3883" s="11" t="s">
        <v>43</v>
      </c>
    </row>
    <row r="3884" hidden="1" customHeight="1" spans="1:8">
      <c r="A3884" s="11">
        <f ca="1">ROWS(【河南省自然资源厅】:A3884)-1</f>
        <v>40</v>
      </c>
      <c r="B3884" s="11" t="s">
        <v>6230</v>
      </c>
      <c r="C3884" s="11" t="s">
        <v>6231</v>
      </c>
      <c r="D3884" s="11" t="s">
        <v>64</v>
      </c>
      <c r="E3884" s="11" t="s">
        <v>6237</v>
      </c>
      <c r="F3884" s="11" t="s">
        <v>6238</v>
      </c>
      <c r="G3884" s="11" t="s">
        <v>67</v>
      </c>
      <c r="H3884" s="11" t="s">
        <v>43</v>
      </c>
    </row>
    <row r="3885" hidden="1" customHeight="1" spans="1:8">
      <c r="A3885" s="11">
        <f ca="1">ROWS(【河南省自然资源厅】:A3885)-1</f>
        <v>41</v>
      </c>
      <c r="B3885" s="11" t="s">
        <v>6230</v>
      </c>
      <c r="C3885" s="11" t="s">
        <v>6231</v>
      </c>
      <c r="D3885" s="11" t="s">
        <v>64</v>
      </c>
      <c r="E3885" s="11" t="s">
        <v>6239</v>
      </c>
      <c r="F3885" s="11" t="s">
        <v>6240</v>
      </c>
      <c r="G3885" s="11" t="s">
        <v>67</v>
      </c>
      <c r="H3885" s="11" t="s">
        <v>43</v>
      </c>
    </row>
    <row r="3886" hidden="1" customHeight="1" spans="1:8">
      <c r="A3886" s="11">
        <f ca="1">ROWS(【河南省自然资源厅】:A3886)-1</f>
        <v>42</v>
      </c>
      <c r="B3886" s="11" t="s">
        <v>6230</v>
      </c>
      <c r="C3886" s="11" t="s">
        <v>6241</v>
      </c>
      <c r="D3886" s="11" t="s">
        <v>64</v>
      </c>
      <c r="E3886" s="11" t="s">
        <v>6242</v>
      </c>
      <c r="F3886" s="11" t="s">
        <v>6243</v>
      </c>
      <c r="G3886" s="11" t="s">
        <v>67</v>
      </c>
      <c r="H3886" s="11" t="s">
        <v>43</v>
      </c>
    </row>
    <row r="3887" hidden="1" customHeight="1" spans="1:8">
      <c r="A3887" s="11">
        <f ca="1">ROWS(【河南省自然资源厅】:A3887)-1</f>
        <v>43</v>
      </c>
      <c r="B3887" s="11" t="s">
        <v>6230</v>
      </c>
      <c r="C3887" s="11" t="s">
        <v>6241</v>
      </c>
      <c r="D3887" s="11" t="s">
        <v>64</v>
      </c>
      <c r="E3887" s="11" t="s">
        <v>6244</v>
      </c>
      <c r="F3887" s="11" t="s">
        <v>6245</v>
      </c>
      <c r="G3887" s="11" t="s">
        <v>67</v>
      </c>
      <c r="H3887" s="11" t="s">
        <v>43</v>
      </c>
    </row>
    <row r="3888" hidden="1" customHeight="1" spans="1:8">
      <c r="A3888" s="11">
        <f ca="1">ROWS(【河南省自然资源厅】:A3888)-1</f>
        <v>44</v>
      </c>
      <c r="B3888" s="11" t="s">
        <v>6230</v>
      </c>
      <c r="C3888" s="11" t="s">
        <v>6241</v>
      </c>
      <c r="D3888" s="11" t="s">
        <v>64</v>
      </c>
      <c r="E3888" s="11" t="s">
        <v>6246</v>
      </c>
      <c r="F3888" s="11" t="s">
        <v>6247</v>
      </c>
      <c r="G3888" s="11" t="s">
        <v>67</v>
      </c>
      <c r="H3888" s="11" t="s">
        <v>43</v>
      </c>
    </row>
    <row r="3889" hidden="1" customHeight="1" spans="1:8">
      <c r="A3889" s="11">
        <f ca="1">ROWS(【河南省自然资源厅】:A3889)-1</f>
        <v>45</v>
      </c>
      <c r="B3889" s="11" t="s">
        <v>6230</v>
      </c>
      <c r="C3889" s="11" t="s">
        <v>6241</v>
      </c>
      <c r="D3889" s="11" t="s">
        <v>64</v>
      </c>
      <c r="E3889" s="11" t="s">
        <v>6248</v>
      </c>
      <c r="F3889" s="11" t="s">
        <v>6249</v>
      </c>
      <c r="G3889" s="11" t="s">
        <v>67</v>
      </c>
      <c r="H3889" s="11" t="s">
        <v>43</v>
      </c>
    </row>
    <row r="3890" hidden="1" customHeight="1" spans="1:8">
      <c r="A3890" s="11">
        <f ca="1">ROWS(【河南省自然资源厅】:A3890)-1</f>
        <v>46</v>
      </c>
      <c r="B3890" s="11" t="s">
        <v>6230</v>
      </c>
      <c r="C3890" s="11" t="s">
        <v>6241</v>
      </c>
      <c r="D3890" s="11" t="s">
        <v>64</v>
      </c>
      <c r="E3890" s="11" t="s">
        <v>6246</v>
      </c>
      <c r="F3890" s="11" t="s">
        <v>6250</v>
      </c>
      <c r="G3890" s="11" t="s">
        <v>67</v>
      </c>
      <c r="H3890" s="11" t="s">
        <v>43</v>
      </c>
    </row>
    <row r="3891" hidden="1" customHeight="1" spans="1:8">
      <c r="A3891" s="11">
        <f ca="1">ROWS(【河南省自然资源厅】:A3891)-1</f>
        <v>47</v>
      </c>
      <c r="B3891" s="11" t="s">
        <v>6230</v>
      </c>
      <c r="C3891" s="11" t="s">
        <v>6251</v>
      </c>
      <c r="D3891" s="11" t="s">
        <v>64</v>
      </c>
      <c r="E3891" s="11" t="s">
        <v>6242</v>
      </c>
      <c r="F3891" s="11" t="s">
        <v>6252</v>
      </c>
      <c r="G3891" s="11" t="s">
        <v>67</v>
      </c>
      <c r="H3891" s="11" t="s">
        <v>43</v>
      </c>
    </row>
    <row r="3892" hidden="1" customHeight="1" spans="1:8">
      <c r="A3892" s="11">
        <f ca="1">ROWS(【河南省自然资源厅】:A3892)-1</f>
        <v>48</v>
      </c>
      <c r="B3892" s="11" t="s">
        <v>6230</v>
      </c>
      <c r="C3892" s="11" t="s">
        <v>6251</v>
      </c>
      <c r="D3892" s="11" t="s">
        <v>64</v>
      </c>
      <c r="E3892" s="11" t="s">
        <v>6244</v>
      </c>
      <c r="F3892" s="11" t="s">
        <v>6253</v>
      </c>
      <c r="G3892" s="11" t="s">
        <v>67</v>
      </c>
      <c r="H3892" s="11" t="s">
        <v>43</v>
      </c>
    </row>
    <row r="3893" hidden="1" customHeight="1" spans="1:8">
      <c r="A3893" s="11">
        <f ca="1">ROWS(【河南省自然资源厅】:A3893)-1</f>
        <v>49</v>
      </c>
      <c r="B3893" s="11" t="s">
        <v>6230</v>
      </c>
      <c r="C3893" s="11" t="s">
        <v>6251</v>
      </c>
      <c r="D3893" s="11" t="s">
        <v>64</v>
      </c>
      <c r="E3893" s="11" t="s">
        <v>6246</v>
      </c>
      <c r="F3893" s="11" t="s">
        <v>6254</v>
      </c>
      <c r="G3893" s="11" t="s">
        <v>67</v>
      </c>
      <c r="H3893" s="11" t="s">
        <v>43</v>
      </c>
    </row>
    <row r="3894" hidden="1" customHeight="1" spans="1:8">
      <c r="A3894" s="11">
        <f ca="1">ROWS(【河南省自然资源厅】:A3894)-1</f>
        <v>50</v>
      </c>
      <c r="B3894" s="11" t="s">
        <v>6230</v>
      </c>
      <c r="C3894" s="11" t="s">
        <v>6251</v>
      </c>
      <c r="D3894" s="11" t="s">
        <v>64</v>
      </c>
      <c r="E3894" s="11" t="s">
        <v>6248</v>
      </c>
      <c r="F3894" s="11" t="s">
        <v>6255</v>
      </c>
      <c r="G3894" s="11" t="s">
        <v>67</v>
      </c>
      <c r="H3894" s="11" t="s">
        <v>43</v>
      </c>
    </row>
    <row r="3895" hidden="1" customHeight="1" spans="1:8">
      <c r="A3895" s="11">
        <f ca="1">ROWS(【河南省自然资源厅】:A3895)-1</f>
        <v>51</v>
      </c>
      <c r="B3895" s="11" t="s">
        <v>6230</v>
      </c>
      <c r="C3895" s="11" t="s">
        <v>6251</v>
      </c>
      <c r="D3895" s="11" t="s">
        <v>64</v>
      </c>
      <c r="E3895" s="11" t="s">
        <v>6246</v>
      </c>
      <c r="F3895" s="11" t="s">
        <v>6256</v>
      </c>
      <c r="G3895" s="11" t="s">
        <v>67</v>
      </c>
      <c r="H3895" s="11" t="s">
        <v>43</v>
      </c>
    </row>
    <row r="3896" hidden="1" customHeight="1" spans="1:8">
      <c r="A3896" s="11">
        <f ca="1">ROWS(【河南省自然资源厅】:A3896)-1</f>
        <v>52</v>
      </c>
      <c r="B3896" s="11" t="s">
        <v>6230</v>
      </c>
      <c r="C3896" s="11" t="s">
        <v>6257</v>
      </c>
      <c r="D3896" s="11" t="s">
        <v>64</v>
      </c>
      <c r="E3896" s="11" t="s">
        <v>6242</v>
      </c>
      <c r="F3896" s="11" t="s">
        <v>6258</v>
      </c>
      <c r="G3896" s="11" t="s">
        <v>67</v>
      </c>
      <c r="H3896" s="11" t="s">
        <v>43</v>
      </c>
    </row>
    <row r="3897" hidden="1" customHeight="1" spans="1:8">
      <c r="A3897" s="11">
        <f ca="1">ROWS(【河南省自然资源厅】:A3897)-1</f>
        <v>53</v>
      </c>
      <c r="B3897" s="11" t="s">
        <v>6230</v>
      </c>
      <c r="C3897" s="11" t="s">
        <v>6257</v>
      </c>
      <c r="D3897" s="11" t="s">
        <v>64</v>
      </c>
      <c r="E3897" s="11" t="s">
        <v>6244</v>
      </c>
      <c r="F3897" s="11" t="s">
        <v>6259</v>
      </c>
      <c r="G3897" s="11" t="s">
        <v>67</v>
      </c>
      <c r="H3897" s="11" t="s">
        <v>43</v>
      </c>
    </row>
    <row r="3898" hidden="1" customHeight="1" spans="1:8">
      <c r="A3898" s="11">
        <f ca="1">ROWS(【河南省自然资源厅】:A3898)-1</f>
        <v>54</v>
      </c>
      <c r="B3898" s="11" t="s">
        <v>6230</v>
      </c>
      <c r="C3898" s="11" t="s">
        <v>6257</v>
      </c>
      <c r="D3898" s="11" t="s">
        <v>64</v>
      </c>
      <c r="E3898" s="11" t="s">
        <v>6246</v>
      </c>
      <c r="F3898" s="11" t="s">
        <v>6260</v>
      </c>
      <c r="G3898" s="11" t="s">
        <v>67</v>
      </c>
      <c r="H3898" s="11" t="s">
        <v>43</v>
      </c>
    </row>
    <row r="3899" hidden="1" customHeight="1" spans="1:8">
      <c r="A3899" s="11">
        <f ca="1">ROWS(【河南省自然资源厅】:A3899)-1</f>
        <v>55</v>
      </c>
      <c r="B3899" s="11" t="s">
        <v>6230</v>
      </c>
      <c r="C3899" s="11" t="s">
        <v>6257</v>
      </c>
      <c r="D3899" s="11" t="s">
        <v>64</v>
      </c>
      <c r="E3899" s="11" t="s">
        <v>6248</v>
      </c>
      <c r="F3899" s="11" t="s">
        <v>6261</v>
      </c>
      <c r="G3899" s="11" t="s">
        <v>67</v>
      </c>
      <c r="H3899" s="11" t="s">
        <v>43</v>
      </c>
    </row>
    <row r="3900" hidden="1" customHeight="1" spans="1:8">
      <c r="A3900" s="11">
        <f ca="1">ROWS(【河南省自然资源厅】:A3900)-1</f>
        <v>56</v>
      </c>
      <c r="B3900" s="11" t="s">
        <v>6230</v>
      </c>
      <c r="C3900" s="11" t="s">
        <v>6257</v>
      </c>
      <c r="D3900" s="11" t="s">
        <v>64</v>
      </c>
      <c r="E3900" s="11" t="s">
        <v>6246</v>
      </c>
      <c r="F3900" s="11" t="s">
        <v>6262</v>
      </c>
      <c r="G3900" s="11" t="s">
        <v>67</v>
      </c>
      <c r="H3900" s="11" t="s">
        <v>43</v>
      </c>
    </row>
    <row r="3901" hidden="1" customHeight="1" spans="1:8">
      <c r="A3901" s="11">
        <f ca="1">ROWS(【河南省自然资源厅】:A3901)-1</f>
        <v>57</v>
      </c>
      <c r="B3901" s="11" t="s">
        <v>6230</v>
      </c>
      <c r="C3901" s="11" t="s">
        <v>6263</v>
      </c>
      <c r="D3901" s="11" t="s">
        <v>64</v>
      </c>
      <c r="E3901" s="11" t="s">
        <v>6264</v>
      </c>
      <c r="F3901" s="11" t="s">
        <v>6265</v>
      </c>
      <c r="G3901" s="11" t="s">
        <v>67</v>
      </c>
      <c r="H3901" s="11" t="s">
        <v>43</v>
      </c>
    </row>
    <row r="3902" hidden="1" customHeight="1" spans="1:8">
      <c r="A3902" s="11">
        <f ca="1">ROWS(【河南省自然资源厅】:A3902)-1</f>
        <v>58</v>
      </c>
      <c r="B3902" s="11" t="s">
        <v>6230</v>
      </c>
      <c r="C3902" s="11" t="s">
        <v>6263</v>
      </c>
      <c r="D3902" s="11" t="s">
        <v>64</v>
      </c>
      <c r="E3902" s="11" t="s">
        <v>6266</v>
      </c>
      <c r="F3902" s="11" t="s">
        <v>6267</v>
      </c>
      <c r="G3902" s="11" t="s">
        <v>67</v>
      </c>
      <c r="H3902" s="11" t="s">
        <v>43</v>
      </c>
    </row>
    <row r="3903" hidden="1" customHeight="1" spans="1:8">
      <c r="A3903" s="11">
        <f ca="1">ROWS(【河南省自然资源厅】:A3903)-1</f>
        <v>59</v>
      </c>
      <c r="B3903" s="11" t="s">
        <v>6230</v>
      </c>
      <c r="C3903" s="11" t="s">
        <v>6263</v>
      </c>
      <c r="D3903" s="11" t="s">
        <v>64</v>
      </c>
      <c r="E3903" s="11" t="s">
        <v>6268</v>
      </c>
      <c r="F3903" s="11" t="s">
        <v>6269</v>
      </c>
      <c r="G3903" s="11" t="s">
        <v>67</v>
      </c>
      <c r="H3903" s="11" t="s">
        <v>43</v>
      </c>
    </row>
    <row r="3904" hidden="1" customHeight="1" spans="1:8">
      <c r="A3904" s="11">
        <f ca="1">ROWS(【河南省自然资源厅】:A3904)-1</f>
        <v>60</v>
      </c>
      <c r="B3904" s="11" t="s">
        <v>6230</v>
      </c>
      <c r="C3904" s="11" t="s">
        <v>6263</v>
      </c>
      <c r="D3904" s="11" t="s">
        <v>64</v>
      </c>
      <c r="E3904" s="11" t="s">
        <v>6270</v>
      </c>
      <c r="F3904" s="11" t="s">
        <v>6271</v>
      </c>
      <c r="G3904" s="11" t="s">
        <v>67</v>
      </c>
      <c r="H3904" s="11" t="s">
        <v>43</v>
      </c>
    </row>
    <row r="3905" hidden="1" customHeight="1" spans="1:8">
      <c r="A3905" s="11">
        <f ca="1">ROWS(【河南省自然资源厅】:A3905)-1</f>
        <v>61</v>
      </c>
      <c r="B3905" s="11" t="s">
        <v>6230</v>
      </c>
      <c r="C3905" s="11" t="s">
        <v>6263</v>
      </c>
      <c r="D3905" s="11" t="s">
        <v>64</v>
      </c>
      <c r="E3905" s="11" t="s">
        <v>6272</v>
      </c>
      <c r="F3905" s="11" t="s">
        <v>6273</v>
      </c>
      <c r="G3905" s="11" t="s">
        <v>67</v>
      </c>
      <c r="H3905" s="11" t="s">
        <v>43</v>
      </c>
    </row>
    <row r="3906" customHeight="1" spans="1:8">
      <c r="A3906" s="11">
        <f ca="1">ROWS(【河南省自然资源厅】:A3906)-1</f>
        <v>62</v>
      </c>
      <c r="B3906" s="11" t="s">
        <v>6274</v>
      </c>
      <c r="C3906" s="11" t="s">
        <v>6275</v>
      </c>
      <c r="D3906" s="11" t="s">
        <v>87</v>
      </c>
      <c r="E3906" s="11" t="s">
        <v>6276</v>
      </c>
      <c r="F3906" s="11" t="s">
        <v>6277</v>
      </c>
      <c r="G3906" s="11" t="s">
        <v>126</v>
      </c>
      <c r="H3906" s="11" t="s">
        <v>43</v>
      </c>
    </row>
    <row r="3907" customHeight="1" spans="1:8">
      <c r="A3907" s="11">
        <f ca="1">ROWS(【河南省自然资源厅】:A3907)-1</f>
        <v>63</v>
      </c>
      <c r="B3907" s="11" t="s">
        <v>6274</v>
      </c>
      <c r="C3907" s="11" t="s">
        <v>6275</v>
      </c>
      <c r="D3907" s="11" t="s">
        <v>87</v>
      </c>
      <c r="E3907" s="11" t="s">
        <v>6278</v>
      </c>
      <c r="F3907" s="11" t="s">
        <v>6279</v>
      </c>
      <c r="G3907" s="11" t="s">
        <v>126</v>
      </c>
      <c r="H3907" s="11" t="s">
        <v>43</v>
      </c>
    </row>
    <row r="3908" customHeight="1" spans="1:8">
      <c r="A3908" s="11">
        <f ca="1">ROWS(【河南省自然资源厅】:A3908)-1</f>
        <v>64</v>
      </c>
      <c r="B3908" s="11" t="s">
        <v>6274</v>
      </c>
      <c r="C3908" s="11" t="s">
        <v>6275</v>
      </c>
      <c r="D3908" s="11" t="s">
        <v>87</v>
      </c>
      <c r="E3908" s="11" t="s">
        <v>6280</v>
      </c>
      <c r="F3908" s="11" t="s">
        <v>6281</v>
      </c>
      <c r="G3908" s="11" t="s">
        <v>126</v>
      </c>
      <c r="H3908" s="11" t="s">
        <v>43</v>
      </c>
    </row>
    <row r="3909" customHeight="1" spans="1:8">
      <c r="A3909" s="11">
        <f ca="1">ROWS(【河南省自然资源厅】:A3909)-1</f>
        <v>65</v>
      </c>
      <c r="B3909" s="11" t="s">
        <v>6274</v>
      </c>
      <c r="C3909" s="11" t="s">
        <v>6275</v>
      </c>
      <c r="D3909" s="11" t="s">
        <v>87</v>
      </c>
      <c r="E3909" s="11" t="s">
        <v>6280</v>
      </c>
      <c r="F3909" s="11" t="s">
        <v>6282</v>
      </c>
      <c r="G3909" s="11" t="s">
        <v>126</v>
      </c>
      <c r="H3909" s="11" t="s">
        <v>43</v>
      </c>
    </row>
    <row r="3910" customHeight="1" spans="1:8">
      <c r="A3910" s="11">
        <f ca="1">ROWS(【河南省自然资源厅】:A3910)-1</f>
        <v>66</v>
      </c>
      <c r="B3910" s="11" t="s">
        <v>6274</v>
      </c>
      <c r="C3910" s="11" t="s">
        <v>6283</v>
      </c>
      <c r="D3910" s="11" t="s">
        <v>87</v>
      </c>
      <c r="E3910" s="11" t="s">
        <v>6280</v>
      </c>
      <c r="F3910" s="11" t="s">
        <v>6284</v>
      </c>
      <c r="G3910" s="11" t="s">
        <v>126</v>
      </c>
      <c r="H3910" s="11" t="s">
        <v>43</v>
      </c>
    </row>
    <row r="3911" customHeight="1" spans="1:8">
      <c r="A3911" s="11">
        <f ca="1">ROWS(【河南省自然资源厅】:A3911)-1</f>
        <v>67</v>
      </c>
      <c r="B3911" s="11" t="s">
        <v>6274</v>
      </c>
      <c r="C3911" s="11" t="s">
        <v>6283</v>
      </c>
      <c r="D3911" s="11" t="s">
        <v>87</v>
      </c>
      <c r="E3911" s="11" t="s">
        <v>6280</v>
      </c>
      <c r="F3911" s="11" t="s">
        <v>6285</v>
      </c>
      <c r="G3911" s="11" t="s">
        <v>126</v>
      </c>
      <c r="H3911" s="11" t="s">
        <v>43</v>
      </c>
    </row>
    <row r="3912" customHeight="1" spans="1:8">
      <c r="A3912" s="11">
        <f ca="1">ROWS(【河南省自然资源厅】:A3912)-1</f>
        <v>68</v>
      </c>
      <c r="B3912" s="11" t="s">
        <v>6274</v>
      </c>
      <c r="C3912" s="11" t="s">
        <v>6283</v>
      </c>
      <c r="D3912" s="11" t="s">
        <v>87</v>
      </c>
      <c r="E3912" s="11" t="s">
        <v>6280</v>
      </c>
      <c r="F3912" s="11" t="s">
        <v>6286</v>
      </c>
      <c r="G3912" s="11" t="s">
        <v>126</v>
      </c>
      <c r="H3912" s="11" t="s">
        <v>43</v>
      </c>
    </row>
    <row r="3913" customHeight="1" spans="1:8">
      <c r="A3913" s="11">
        <f ca="1">ROWS(【河南省自然资源厅】:A3913)-1</f>
        <v>69</v>
      </c>
      <c r="B3913" s="11" t="s">
        <v>6274</v>
      </c>
      <c r="C3913" s="11" t="s">
        <v>6283</v>
      </c>
      <c r="D3913" s="11" t="s">
        <v>87</v>
      </c>
      <c r="E3913" s="11" t="s">
        <v>6280</v>
      </c>
      <c r="F3913" s="11" t="s">
        <v>6287</v>
      </c>
      <c r="G3913" s="11" t="s">
        <v>126</v>
      </c>
      <c r="H3913" s="11" t="s">
        <v>43</v>
      </c>
    </row>
    <row r="3914" customHeight="1" spans="1:8">
      <c r="A3914" s="11">
        <f ca="1">ROWS(【河南省自然资源厅】:A3914)-1</f>
        <v>70</v>
      </c>
      <c r="B3914" s="11" t="s">
        <v>6274</v>
      </c>
      <c r="C3914" s="11" t="s">
        <v>6283</v>
      </c>
      <c r="D3914" s="11" t="s">
        <v>87</v>
      </c>
      <c r="E3914" s="11" t="s">
        <v>6280</v>
      </c>
      <c r="F3914" s="11" t="s">
        <v>6288</v>
      </c>
      <c r="G3914" s="11" t="s">
        <v>126</v>
      </c>
      <c r="H3914" s="11" t="s">
        <v>43</v>
      </c>
    </row>
    <row r="3915" customHeight="1" spans="1:8">
      <c r="A3915" s="11">
        <f ca="1">ROWS(【河南省自然资源厅】:A3915)-1</f>
        <v>71</v>
      </c>
      <c r="B3915" s="11" t="s">
        <v>6274</v>
      </c>
      <c r="C3915" s="11" t="s">
        <v>6283</v>
      </c>
      <c r="D3915" s="11" t="s">
        <v>87</v>
      </c>
      <c r="E3915" s="11" t="s">
        <v>6280</v>
      </c>
      <c r="F3915" s="11" t="s">
        <v>6289</v>
      </c>
      <c r="G3915" s="11" t="s">
        <v>126</v>
      </c>
      <c r="H3915" s="11" t="s">
        <v>43</v>
      </c>
    </row>
    <row r="3916" customHeight="1" spans="1:8">
      <c r="A3916" s="11">
        <f ca="1">ROWS(【河南省自然资源厅】:A3916)-1</f>
        <v>72</v>
      </c>
      <c r="B3916" s="11" t="s">
        <v>6274</v>
      </c>
      <c r="C3916" s="11" t="s">
        <v>6283</v>
      </c>
      <c r="D3916" s="11" t="s">
        <v>87</v>
      </c>
      <c r="E3916" s="11" t="s">
        <v>6280</v>
      </c>
      <c r="F3916" s="11" t="s">
        <v>6290</v>
      </c>
      <c r="G3916" s="11" t="s">
        <v>126</v>
      </c>
      <c r="H3916" s="11" t="s">
        <v>43</v>
      </c>
    </row>
    <row r="3917" customHeight="1" spans="1:8">
      <c r="A3917" s="11">
        <f ca="1">ROWS(【河南省自然资源厅】:A3917)-1</f>
        <v>73</v>
      </c>
      <c r="B3917" s="11" t="s">
        <v>6274</v>
      </c>
      <c r="C3917" s="11" t="s">
        <v>6283</v>
      </c>
      <c r="D3917" s="11" t="s">
        <v>87</v>
      </c>
      <c r="E3917" s="11" t="s">
        <v>6280</v>
      </c>
      <c r="F3917" s="11" t="s">
        <v>6291</v>
      </c>
      <c r="G3917" s="11" t="s">
        <v>126</v>
      </c>
      <c r="H3917" s="11" t="s">
        <v>43</v>
      </c>
    </row>
    <row r="3918" customHeight="1" spans="1:8">
      <c r="A3918" s="11">
        <f ca="1">ROWS(【河南省自然资源厅】:A3918)-1</f>
        <v>74</v>
      </c>
      <c r="B3918" s="11" t="s">
        <v>6274</v>
      </c>
      <c r="C3918" s="11" t="s">
        <v>6283</v>
      </c>
      <c r="D3918" s="11" t="s">
        <v>87</v>
      </c>
      <c r="E3918" s="11" t="s">
        <v>6280</v>
      </c>
      <c r="F3918" s="11" t="s">
        <v>6292</v>
      </c>
      <c r="G3918" s="11" t="s">
        <v>126</v>
      </c>
      <c r="H3918" s="11" t="s">
        <v>43</v>
      </c>
    </row>
    <row r="3919" customHeight="1" spans="1:8">
      <c r="A3919" s="11">
        <f ca="1">ROWS(【河南省自然资源厅】:A3919)-1</f>
        <v>75</v>
      </c>
      <c r="B3919" s="11" t="s">
        <v>6274</v>
      </c>
      <c r="C3919" s="11" t="s">
        <v>6283</v>
      </c>
      <c r="D3919" s="11" t="s">
        <v>87</v>
      </c>
      <c r="E3919" s="11" t="s">
        <v>6280</v>
      </c>
      <c r="F3919" s="11" t="s">
        <v>6293</v>
      </c>
      <c r="G3919" s="11" t="s">
        <v>126</v>
      </c>
      <c r="H3919" s="11" t="s">
        <v>43</v>
      </c>
    </row>
    <row r="3920" customHeight="1" spans="1:8">
      <c r="A3920" s="11">
        <f ca="1">ROWS(【河南省自然资源厅】:A3920)-1</f>
        <v>76</v>
      </c>
      <c r="B3920" s="11" t="s">
        <v>6274</v>
      </c>
      <c r="C3920" s="11" t="s">
        <v>6283</v>
      </c>
      <c r="D3920" s="11" t="s">
        <v>87</v>
      </c>
      <c r="E3920" s="11" t="s">
        <v>6280</v>
      </c>
      <c r="F3920" s="11" t="s">
        <v>6294</v>
      </c>
      <c r="G3920" s="11" t="s">
        <v>126</v>
      </c>
      <c r="H3920" s="11" t="s">
        <v>43</v>
      </c>
    </row>
    <row r="3921" customHeight="1" spans="1:8">
      <c r="A3921" s="11">
        <f ca="1">ROWS(【河南省自然资源厅】:A3921)-1</f>
        <v>77</v>
      </c>
      <c r="B3921" s="11" t="s">
        <v>6274</v>
      </c>
      <c r="C3921" s="11" t="s">
        <v>6283</v>
      </c>
      <c r="D3921" s="11" t="s">
        <v>87</v>
      </c>
      <c r="E3921" s="11" t="s">
        <v>6280</v>
      </c>
      <c r="F3921" s="11" t="s">
        <v>6295</v>
      </c>
      <c r="G3921" s="11" t="s">
        <v>126</v>
      </c>
      <c r="H3921" s="11" t="s">
        <v>43</v>
      </c>
    </row>
    <row r="3922" customHeight="1" spans="1:8">
      <c r="A3922" s="11">
        <f ca="1">ROWS(【河南省自然资源厅】:A3922)-1</f>
        <v>78</v>
      </c>
      <c r="B3922" s="11" t="s">
        <v>6274</v>
      </c>
      <c r="C3922" s="11" t="s">
        <v>6283</v>
      </c>
      <c r="D3922" s="11" t="s">
        <v>87</v>
      </c>
      <c r="E3922" s="11" t="s">
        <v>6280</v>
      </c>
      <c r="F3922" s="11" t="s">
        <v>6296</v>
      </c>
      <c r="G3922" s="11" t="s">
        <v>126</v>
      </c>
      <c r="H3922" s="11" t="s">
        <v>43</v>
      </c>
    </row>
    <row r="3923" customHeight="1" spans="1:8">
      <c r="A3923" s="11">
        <f ca="1">ROWS(【河南省自然资源厅】:A3923)-1</f>
        <v>79</v>
      </c>
      <c r="B3923" s="11" t="s">
        <v>6274</v>
      </c>
      <c r="C3923" s="11" t="s">
        <v>6283</v>
      </c>
      <c r="D3923" s="11" t="s">
        <v>87</v>
      </c>
      <c r="E3923" s="11" t="s">
        <v>6280</v>
      </c>
      <c r="F3923" s="11" t="s">
        <v>6297</v>
      </c>
      <c r="G3923" s="11" t="s">
        <v>126</v>
      </c>
      <c r="H3923" s="11" t="s">
        <v>43</v>
      </c>
    </row>
    <row r="3924" customHeight="1" spans="1:8">
      <c r="A3924" s="11">
        <f ca="1">ROWS(【河南省自然资源厅】:A3924)-1</f>
        <v>80</v>
      </c>
      <c r="B3924" s="11" t="s">
        <v>6274</v>
      </c>
      <c r="C3924" s="11" t="s">
        <v>6283</v>
      </c>
      <c r="D3924" s="11" t="s">
        <v>87</v>
      </c>
      <c r="E3924" s="11" t="s">
        <v>6280</v>
      </c>
      <c r="F3924" s="11" t="s">
        <v>6298</v>
      </c>
      <c r="G3924" s="11" t="s">
        <v>126</v>
      </c>
      <c r="H3924" s="11" t="s">
        <v>43</v>
      </c>
    </row>
    <row r="3925" customHeight="1" spans="1:8">
      <c r="A3925" s="11">
        <f ca="1">ROWS(【河南省自然资源厅】:A3925)-1</f>
        <v>81</v>
      </c>
      <c r="B3925" s="11" t="s">
        <v>6274</v>
      </c>
      <c r="C3925" s="11" t="s">
        <v>6283</v>
      </c>
      <c r="D3925" s="11" t="s">
        <v>87</v>
      </c>
      <c r="E3925" s="11" t="s">
        <v>6280</v>
      </c>
      <c r="F3925" s="11" t="s">
        <v>6299</v>
      </c>
      <c r="G3925" s="11" t="s">
        <v>126</v>
      </c>
      <c r="H3925" s="11" t="s">
        <v>43</v>
      </c>
    </row>
    <row r="3926" customHeight="1" spans="1:8">
      <c r="A3926" s="11">
        <f ca="1">ROWS(【河南省自然资源厅】:A3926)-1</f>
        <v>82</v>
      </c>
      <c r="B3926" s="11" t="s">
        <v>6274</v>
      </c>
      <c r="C3926" s="11" t="s">
        <v>6283</v>
      </c>
      <c r="D3926" s="11" t="s">
        <v>87</v>
      </c>
      <c r="E3926" s="11" t="s">
        <v>6280</v>
      </c>
      <c r="F3926" s="11" t="s">
        <v>6300</v>
      </c>
      <c r="G3926" s="11" t="s">
        <v>126</v>
      </c>
      <c r="H3926" s="11" t="s">
        <v>43</v>
      </c>
    </row>
    <row r="3927" customHeight="1" spans="1:8">
      <c r="A3927" s="11">
        <f ca="1">ROWS(【河南省自然资源厅】:A3927)-1</f>
        <v>83</v>
      </c>
      <c r="B3927" s="11" t="s">
        <v>6274</v>
      </c>
      <c r="C3927" s="11" t="s">
        <v>6283</v>
      </c>
      <c r="D3927" s="11" t="s">
        <v>87</v>
      </c>
      <c r="E3927" s="11" t="s">
        <v>6280</v>
      </c>
      <c r="F3927" s="11" t="s">
        <v>6301</v>
      </c>
      <c r="G3927" s="11" t="s">
        <v>126</v>
      </c>
      <c r="H3927" s="11" t="s">
        <v>43</v>
      </c>
    </row>
    <row r="3928" customHeight="1" spans="1:8">
      <c r="A3928" s="11">
        <f ca="1">ROWS(【河南省自然资源厅】:A3928)-1</f>
        <v>84</v>
      </c>
      <c r="B3928" s="11" t="s">
        <v>6274</v>
      </c>
      <c r="C3928" s="11" t="s">
        <v>6302</v>
      </c>
      <c r="D3928" s="11" t="s">
        <v>87</v>
      </c>
      <c r="E3928" s="11" t="s">
        <v>6280</v>
      </c>
      <c r="F3928" s="11" t="s">
        <v>6303</v>
      </c>
      <c r="G3928" s="11" t="s">
        <v>126</v>
      </c>
      <c r="H3928" s="11" t="s">
        <v>43</v>
      </c>
    </row>
    <row r="3929" customHeight="1" spans="1:8">
      <c r="A3929" s="11">
        <f ca="1">ROWS(【河南省自然资源厅】:A3929)-1</f>
        <v>85</v>
      </c>
      <c r="B3929" s="11" t="s">
        <v>6274</v>
      </c>
      <c r="C3929" s="11" t="s">
        <v>6302</v>
      </c>
      <c r="D3929" s="11" t="s">
        <v>87</v>
      </c>
      <c r="E3929" s="11" t="s">
        <v>6280</v>
      </c>
      <c r="F3929" s="11" t="s">
        <v>6304</v>
      </c>
      <c r="G3929" s="11" t="s">
        <v>126</v>
      </c>
      <c r="H3929" s="11" t="s">
        <v>43</v>
      </c>
    </row>
    <row r="3930" customHeight="1" spans="1:8">
      <c r="A3930" s="11">
        <f ca="1">ROWS(【河南省自然资源厅】:A3930)-1</f>
        <v>86</v>
      </c>
      <c r="B3930" s="11" t="s">
        <v>6274</v>
      </c>
      <c r="C3930" s="11" t="s">
        <v>6302</v>
      </c>
      <c r="D3930" s="11" t="s">
        <v>87</v>
      </c>
      <c r="E3930" s="11" t="s">
        <v>6280</v>
      </c>
      <c r="F3930" s="11" t="s">
        <v>6305</v>
      </c>
      <c r="G3930" s="11" t="s">
        <v>126</v>
      </c>
      <c r="H3930" s="11" t="s">
        <v>43</v>
      </c>
    </row>
    <row r="3931" customHeight="1" spans="1:8">
      <c r="A3931" s="11">
        <f ca="1">ROWS(【河南省自然资源厅】:A3931)-1</f>
        <v>87</v>
      </c>
      <c r="B3931" s="11" t="s">
        <v>6274</v>
      </c>
      <c r="C3931" s="11" t="s">
        <v>6302</v>
      </c>
      <c r="D3931" s="11" t="s">
        <v>87</v>
      </c>
      <c r="E3931" s="11" t="s">
        <v>6280</v>
      </c>
      <c r="F3931" s="11" t="s">
        <v>6306</v>
      </c>
      <c r="G3931" s="11" t="s">
        <v>126</v>
      </c>
      <c r="H3931" s="11" t="s">
        <v>43</v>
      </c>
    </row>
    <row r="3932" customHeight="1" spans="1:8">
      <c r="A3932" s="11">
        <f ca="1">ROWS(【河南省自然资源厅】:A3932)-1</f>
        <v>88</v>
      </c>
      <c r="B3932" s="11" t="s">
        <v>6274</v>
      </c>
      <c r="C3932" s="11" t="s">
        <v>6302</v>
      </c>
      <c r="D3932" s="11" t="s">
        <v>87</v>
      </c>
      <c r="E3932" s="11" t="s">
        <v>6280</v>
      </c>
      <c r="F3932" s="11" t="s">
        <v>6307</v>
      </c>
      <c r="G3932" s="11" t="s">
        <v>126</v>
      </c>
      <c r="H3932" s="11" t="s">
        <v>43</v>
      </c>
    </row>
    <row r="3933" customHeight="1" spans="1:8">
      <c r="A3933" s="11">
        <f ca="1">ROWS(【河南省自然资源厅】:A3933)-1</f>
        <v>89</v>
      </c>
      <c r="B3933" s="11" t="s">
        <v>6274</v>
      </c>
      <c r="C3933" s="11" t="s">
        <v>6302</v>
      </c>
      <c r="D3933" s="11" t="s">
        <v>87</v>
      </c>
      <c r="E3933" s="11" t="s">
        <v>6280</v>
      </c>
      <c r="F3933" s="11" t="s">
        <v>6308</v>
      </c>
      <c r="G3933" s="11" t="s">
        <v>126</v>
      </c>
      <c r="H3933" s="11" t="s">
        <v>43</v>
      </c>
    </row>
    <row r="3934" customHeight="1" spans="1:8">
      <c r="A3934" s="11">
        <f ca="1">ROWS(【河南省自然资源厅】:A3934)-1</f>
        <v>90</v>
      </c>
      <c r="B3934" s="11" t="s">
        <v>6274</v>
      </c>
      <c r="C3934" s="11" t="s">
        <v>6302</v>
      </c>
      <c r="D3934" s="11" t="s">
        <v>87</v>
      </c>
      <c r="E3934" s="11" t="s">
        <v>6280</v>
      </c>
      <c r="F3934" s="11" t="s">
        <v>6309</v>
      </c>
      <c r="G3934" s="11" t="s">
        <v>126</v>
      </c>
      <c r="H3934" s="11" t="s">
        <v>43</v>
      </c>
    </row>
    <row r="3935" customHeight="1" spans="1:8">
      <c r="A3935" s="11">
        <f ca="1">ROWS(【河南省自然资源厅】:A3935)-1</f>
        <v>91</v>
      </c>
      <c r="B3935" s="11" t="s">
        <v>6274</v>
      </c>
      <c r="C3935" s="11" t="s">
        <v>6302</v>
      </c>
      <c r="D3935" s="11" t="s">
        <v>87</v>
      </c>
      <c r="E3935" s="11" t="s">
        <v>6280</v>
      </c>
      <c r="F3935" s="11" t="s">
        <v>6310</v>
      </c>
      <c r="G3935" s="11" t="s">
        <v>126</v>
      </c>
      <c r="H3935" s="11" t="s">
        <v>43</v>
      </c>
    </row>
    <row r="3936" customHeight="1" spans="1:8">
      <c r="A3936" s="11">
        <f ca="1">ROWS(【河南省自然资源厅】:A3936)-1</f>
        <v>92</v>
      </c>
      <c r="B3936" s="11" t="s">
        <v>6274</v>
      </c>
      <c r="C3936" s="11" t="s">
        <v>6302</v>
      </c>
      <c r="D3936" s="11" t="s">
        <v>87</v>
      </c>
      <c r="E3936" s="11" t="s">
        <v>6280</v>
      </c>
      <c r="F3936" s="11" t="s">
        <v>6311</v>
      </c>
      <c r="G3936" s="11" t="s">
        <v>126</v>
      </c>
      <c r="H3936" s="11" t="s">
        <v>43</v>
      </c>
    </row>
    <row r="3937" customHeight="1" spans="1:8">
      <c r="A3937" s="11">
        <f ca="1">ROWS(【河南省自然资源厅】:A3937)-1</f>
        <v>93</v>
      </c>
      <c r="B3937" s="11" t="s">
        <v>6274</v>
      </c>
      <c r="C3937" s="11" t="s">
        <v>6302</v>
      </c>
      <c r="D3937" s="11" t="s">
        <v>87</v>
      </c>
      <c r="E3937" s="11" t="s">
        <v>6280</v>
      </c>
      <c r="F3937" s="11" t="s">
        <v>6312</v>
      </c>
      <c r="G3937" s="11" t="s">
        <v>126</v>
      </c>
      <c r="H3937" s="11" t="s">
        <v>43</v>
      </c>
    </row>
    <row r="3938" customHeight="1" spans="1:8">
      <c r="A3938" s="11">
        <f ca="1">ROWS(【河南省自然资源厅】:A3938)-1</f>
        <v>94</v>
      </c>
      <c r="B3938" s="11" t="s">
        <v>6274</v>
      </c>
      <c r="C3938" s="11" t="s">
        <v>6302</v>
      </c>
      <c r="D3938" s="11" t="s">
        <v>87</v>
      </c>
      <c r="E3938" s="11" t="s">
        <v>6280</v>
      </c>
      <c r="F3938" s="11" t="s">
        <v>6313</v>
      </c>
      <c r="G3938" s="11" t="s">
        <v>126</v>
      </c>
      <c r="H3938" s="11" t="s">
        <v>43</v>
      </c>
    </row>
    <row r="3939" customHeight="1" spans="1:8">
      <c r="A3939" s="11">
        <f ca="1">ROWS(【河南省自然资源厅】:A3939)-1</f>
        <v>95</v>
      </c>
      <c r="B3939" s="11" t="s">
        <v>6274</v>
      </c>
      <c r="C3939" s="11" t="s">
        <v>6302</v>
      </c>
      <c r="D3939" s="11" t="s">
        <v>87</v>
      </c>
      <c r="E3939" s="11" t="s">
        <v>6280</v>
      </c>
      <c r="F3939" s="11" t="s">
        <v>6314</v>
      </c>
      <c r="G3939" s="11" t="s">
        <v>126</v>
      </c>
      <c r="H3939" s="11" t="s">
        <v>43</v>
      </c>
    </row>
    <row r="3940" customHeight="1" spans="1:8">
      <c r="A3940" s="11">
        <f ca="1">ROWS(【河南省自然资源厅】:A3940)-1</f>
        <v>96</v>
      </c>
      <c r="B3940" s="11" t="s">
        <v>6274</v>
      </c>
      <c r="C3940" s="11" t="s">
        <v>6302</v>
      </c>
      <c r="D3940" s="11" t="s">
        <v>87</v>
      </c>
      <c r="E3940" s="11" t="s">
        <v>6280</v>
      </c>
      <c r="F3940" s="11" t="s">
        <v>6315</v>
      </c>
      <c r="G3940" s="11" t="s">
        <v>126</v>
      </c>
      <c r="H3940" s="11" t="s">
        <v>43</v>
      </c>
    </row>
    <row r="3941" customHeight="1" spans="1:8">
      <c r="A3941" s="11">
        <f ca="1">ROWS(【河南省自然资源厅】:A3941)-1</f>
        <v>97</v>
      </c>
      <c r="B3941" s="11" t="s">
        <v>6274</v>
      </c>
      <c r="C3941" s="11" t="s">
        <v>6302</v>
      </c>
      <c r="D3941" s="11" t="s">
        <v>87</v>
      </c>
      <c r="E3941" s="11" t="s">
        <v>6280</v>
      </c>
      <c r="F3941" s="11" t="s">
        <v>6316</v>
      </c>
      <c r="G3941" s="11" t="s">
        <v>126</v>
      </c>
      <c r="H3941" s="11" t="s">
        <v>43</v>
      </c>
    </row>
    <row r="3942" customHeight="1" spans="1:8">
      <c r="A3942" s="11">
        <f ca="1">ROWS(【河南省自然资源厅】:A3942)-1</f>
        <v>98</v>
      </c>
      <c r="B3942" s="11" t="s">
        <v>6274</v>
      </c>
      <c r="C3942" s="11" t="s">
        <v>6302</v>
      </c>
      <c r="D3942" s="11" t="s">
        <v>87</v>
      </c>
      <c r="E3942" s="11" t="s">
        <v>6280</v>
      </c>
      <c r="F3942" s="11" t="s">
        <v>6317</v>
      </c>
      <c r="G3942" s="11" t="s">
        <v>126</v>
      </c>
      <c r="H3942" s="11" t="s">
        <v>43</v>
      </c>
    </row>
    <row r="3943" customHeight="1" spans="1:8">
      <c r="A3943" s="11">
        <f ca="1">ROWS(【河南省自然资源厅】:A3943)-1</f>
        <v>99</v>
      </c>
      <c r="B3943" s="11" t="s">
        <v>6274</v>
      </c>
      <c r="C3943" s="11" t="s">
        <v>6302</v>
      </c>
      <c r="D3943" s="11" t="s">
        <v>87</v>
      </c>
      <c r="E3943" s="11" t="s">
        <v>6280</v>
      </c>
      <c r="F3943" s="11" t="s">
        <v>6318</v>
      </c>
      <c r="G3943" s="11" t="s">
        <v>126</v>
      </c>
      <c r="H3943" s="11" t="s">
        <v>43</v>
      </c>
    </row>
    <row r="3944" customHeight="1" spans="1:8">
      <c r="A3944" s="11">
        <f ca="1">ROWS(【河南省自然资源厅】:A3944)-1</f>
        <v>100</v>
      </c>
      <c r="B3944" s="11" t="s">
        <v>6274</v>
      </c>
      <c r="C3944" s="11" t="s">
        <v>6302</v>
      </c>
      <c r="D3944" s="11" t="s">
        <v>87</v>
      </c>
      <c r="E3944" s="11" t="s">
        <v>6280</v>
      </c>
      <c r="F3944" s="11" t="s">
        <v>6319</v>
      </c>
      <c r="G3944" s="11" t="s">
        <v>126</v>
      </c>
      <c r="H3944" s="11" t="s">
        <v>43</v>
      </c>
    </row>
    <row r="3945" customHeight="1" spans="1:8">
      <c r="A3945" s="11">
        <f ca="1">ROWS(【河南省自然资源厅】:A3945)-1</f>
        <v>101</v>
      </c>
      <c r="B3945" s="11" t="s">
        <v>6274</v>
      </c>
      <c r="C3945" s="11" t="s">
        <v>6302</v>
      </c>
      <c r="D3945" s="11" t="s">
        <v>87</v>
      </c>
      <c r="E3945" s="11" t="s">
        <v>6280</v>
      </c>
      <c r="F3945" s="11" t="s">
        <v>6320</v>
      </c>
      <c r="G3945" s="11" t="s">
        <v>126</v>
      </c>
      <c r="H3945" s="11" t="s">
        <v>43</v>
      </c>
    </row>
    <row r="3946" customHeight="1" spans="1:8">
      <c r="A3946" s="11">
        <f ca="1">ROWS(【河南省自然资源厅】:A3946)-1</f>
        <v>102</v>
      </c>
      <c r="B3946" s="11" t="s">
        <v>6274</v>
      </c>
      <c r="C3946" s="11" t="s">
        <v>6302</v>
      </c>
      <c r="D3946" s="11" t="s">
        <v>87</v>
      </c>
      <c r="E3946" s="11" t="s">
        <v>6280</v>
      </c>
      <c r="F3946" s="11" t="s">
        <v>6321</v>
      </c>
      <c r="G3946" s="11" t="s">
        <v>126</v>
      </c>
      <c r="H3946" s="11" t="s">
        <v>43</v>
      </c>
    </row>
    <row r="3947" customHeight="1" spans="1:8">
      <c r="A3947" s="11">
        <f ca="1">ROWS(【河南省自然资源厅】:A3947)-1</f>
        <v>103</v>
      </c>
      <c r="B3947" s="11" t="s">
        <v>6274</v>
      </c>
      <c r="C3947" s="11" t="s">
        <v>6302</v>
      </c>
      <c r="D3947" s="11" t="s">
        <v>87</v>
      </c>
      <c r="E3947" s="11" t="s">
        <v>6280</v>
      </c>
      <c r="F3947" s="11" t="s">
        <v>6322</v>
      </c>
      <c r="G3947" s="11" t="s">
        <v>126</v>
      </c>
      <c r="H3947" s="11" t="s">
        <v>43</v>
      </c>
    </row>
    <row r="3948" customHeight="1" spans="1:8">
      <c r="A3948" s="11">
        <f ca="1">ROWS(【河南省自然资源厅】:A3948)-1</f>
        <v>104</v>
      </c>
      <c r="B3948" s="11" t="s">
        <v>6274</v>
      </c>
      <c r="C3948" s="11" t="s">
        <v>6302</v>
      </c>
      <c r="D3948" s="11" t="s">
        <v>87</v>
      </c>
      <c r="E3948" s="11" t="s">
        <v>6280</v>
      </c>
      <c r="F3948" s="11" t="s">
        <v>6323</v>
      </c>
      <c r="G3948" s="11" t="s">
        <v>126</v>
      </c>
      <c r="H3948" s="11" t="s">
        <v>43</v>
      </c>
    </row>
    <row r="3949" customHeight="1" spans="1:8">
      <c r="A3949" s="11">
        <f ca="1">ROWS(【河南省自然资源厅】:A3949)-1</f>
        <v>105</v>
      </c>
      <c r="B3949" s="11" t="s">
        <v>6274</v>
      </c>
      <c r="C3949" s="11" t="s">
        <v>6302</v>
      </c>
      <c r="D3949" s="11" t="s">
        <v>87</v>
      </c>
      <c r="E3949" s="11" t="s">
        <v>6280</v>
      </c>
      <c r="F3949" s="11" t="s">
        <v>6324</v>
      </c>
      <c r="G3949" s="11" t="s">
        <v>126</v>
      </c>
      <c r="H3949" s="11" t="s">
        <v>43</v>
      </c>
    </row>
    <row r="3950" customHeight="1" spans="1:8">
      <c r="A3950" s="11">
        <f ca="1">ROWS(【河南省自然资源厅】:A3950)-1</f>
        <v>106</v>
      </c>
      <c r="B3950" s="11" t="s">
        <v>6274</v>
      </c>
      <c r="C3950" s="11" t="s">
        <v>6302</v>
      </c>
      <c r="D3950" s="11" t="s">
        <v>87</v>
      </c>
      <c r="E3950" s="11" t="s">
        <v>6280</v>
      </c>
      <c r="F3950" s="11" t="s">
        <v>6325</v>
      </c>
      <c r="G3950" s="11" t="s">
        <v>126</v>
      </c>
      <c r="H3950" s="11" t="s">
        <v>43</v>
      </c>
    </row>
    <row r="3951" customHeight="1" spans="1:8">
      <c r="A3951" s="11">
        <f ca="1">ROWS(【河南省自然资源厅】:A3951)-1</f>
        <v>107</v>
      </c>
      <c r="B3951" s="11" t="s">
        <v>6274</v>
      </c>
      <c r="C3951" s="11" t="s">
        <v>6326</v>
      </c>
      <c r="D3951" s="11" t="s">
        <v>87</v>
      </c>
      <c r="E3951" s="11" t="s">
        <v>6280</v>
      </c>
      <c r="F3951" s="11" t="s">
        <v>6327</v>
      </c>
      <c r="G3951" s="11" t="s">
        <v>126</v>
      </c>
      <c r="H3951" s="11" t="s">
        <v>43</v>
      </c>
    </row>
    <row r="3952" customHeight="1" spans="1:8">
      <c r="A3952" s="11">
        <f ca="1">ROWS(【河南省自然资源厅】:A3952)-1</f>
        <v>108</v>
      </c>
      <c r="B3952" s="11" t="s">
        <v>6274</v>
      </c>
      <c r="C3952" s="11" t="s">
        <v>6326</v>
      </c>
      <c r="D3952" s="11" t="s">
        <v>87</v>
      </c>
      <c r="E3952" s="11" t="s">
        <v>6280</v>
      </c>
      <c r="F3952" s="11" t="s">
        <v>6328</v>
      </c>
      <c r="G3952" s="11" t="s">
        <v>126</v>
      </c>
      <c r="H3952" s="11" t="s">
        <v>43</v>
      </c>
    </row>
    <row r="3953" customHeight="1" spans="1:8">
      <c r="A3953" s="11">
        <f ca="1">ROWS(【河南省自然资源厅】:A3953)-1</f>
        <v>109</v>
      </c>
      <c r="B3953" s="11" t="s">
        <v>6274</v>
      </c>
      <c r="C3953" s="11" t="s">
        <v>6326</v>
      </c>
      <c r="D3953" s="11" t="s">
        <v>87</v>
      </c>
      <c r="E3953" s="11" t="s">
        <v>6280</v>
      </c>
      <c r="F3953" s="11" t="s">
        <v>6329</v>
      </c>
      <c r="G3953" s="11" t="s">
        <v>126</v>
      </c>
      <c r="H3953" s="11" t="s">
        <v>43</v>
      </c>
    </row>
    <row r="3954" customHeight="1" spans="1:8">
      <c r="A3954" s="11">
        <f ca="1">ROWS(【河南省自然资源厅】:A3954)-1</f>
        <v>110</v>
      </c>
      <c r="B3954" s="11" t="s">
        <v>6274</v>
      </c>
      <c r="C3954" s="11" t="s">
        <v>6326</v>
      </c>
      <c r="D3954" s="11" t="s">
        <v>87</v>
      </c>
      <c r="E3954" s="11" t="s">
        <v>6280</v>
      </c>
      <c r="F3954" s="11" t="s">
        <v>6330</v>
      </c>
      <c r="G3954" s="11" t="s">
        <v>126</v>
      </c>
      <c r="H3954" s="11" t="s">
        <v>43</v>
      </c>
    </row>
    <row r="3955" customHeight="1" spans="1:8">
      <c r="A3955" s="11">
        <f ca="1">ROWS(【河南省自然资源厅】:A3955)-1</f>
        <v>111</v>
      </c>
      <c r="B3955" s="11" t="s">
        <v>6274</v>
      </c>
      <c r="C3955" s="11" t="s">
        <v>6302</v>
      </c>
      <c r="D3955" s="11" t="s">
        <v>87</v>
      </c>
      <c r="E3955" s="11" t="s">
        <v>6280</v>
      </c>
      <c r="F3955" s="11" t="s">
        <v>6331</v>
      </c>
      <c r="G3955" s="11" t="s">
        <v>126</v>
      </c>
      <c r="H3955" s="11" t="s">
        <v>43</v>
      </c>
    </row>
    <row r="3956" customHeight="1" spans="1:8">
      <c r="A3956" s="11">
        <f ca="1">ROWS(【河南省自然资源厅】:A3956)-1</f>
        <v>112</v>
      </c>
      <c r="B3956" s="11" t="s">
        <v>6274</v>
      </c>
      <c r="C3956" s="11" t="s">
        <v>6302</v>
      </c>
      <c r="D3956" s="11" t="s">
        <v>87</v>
      </c>
      <c r="E3956" s="11" t="s">
        <v>6280</v>
      </c>
      <c r="F3956" s="11" t="s">
        <v>6332</v>
      </c>
      <c r="G3956" s="11" t="s">
        <v>126</v>
      </c>
      <c r="H3956" s="11" t="s">
        <v>43</v>
      </c>
    </row>
    <row r="3957" customHeight="1" spans="1:8">
      <c r="A3957" s="11">
        <f ca="1">ROWS(【河南省自然资源厅】:A3957)-1</f>
        <v>113</v>
      </c>
      <c r="B3957" s="11" t="s">
        <v>6274</v>
      </c>
      <c r="C3957" s="11" t="s">
        <v>6302</v>
      </c>
      <c r="D3957" s="11" t="s">
        <v>87</v>
      </c>
      <c r="E3957" s="11" t="s">
        <v>6280</v>
      </c>
      <c r="F3957" s="11" t="s">
        <v>6333</v>
      </c>
      <c r="G3957" s="11" t="s">
        <v>126</v>
      </c>
      <c r="H3957" s="11" t="s">
        <v>43</v>
      </c>
    </row>
    <row r="3958" customHeight="1" spans="1:8">
      <c r="A3958" s="11">
        <f ca="1">ROWS(【河南省自然资源厅】:A3958)-1</f>
        <v>114</v>
      </c>
      <c r="B3958" s="11" t="s">
        <v>6274</v>
      </c>
      <c r="C3958" s="11" t="s">
        <v>6302</v>
      </c>
      <c r="D3958" s="11" t="s">
        <v>87</v>
      </c>
      <c r="E3958" s="11" t="s">
        <v>6280</v>
      </c>
      <c r="F3958" s="11" t="s">
        <v>6334</v>
      </c>
      <c r="G3958" s="11" t="s">
        <v>126</v>
      </c>
      <c r="H3958" s="11" t="s">
        <v>43</v>
      </c>
    </row>
    <row r="3959" customHeight="1" spans="1:8">
      <c r="A3959" s="11">
        <f ca="1">ROWS(【河南省自然资源厅】:A3959)-1</f>
        <v>115</v>
      </c>
      <c r="B3959" s="11" t="s">
        <v>6274</v>
      </c>
      <c r="C3959" s="11" t="s">
        <v>6283</v>
      </c>
      <c r="D3959" s="11" t="s">
        <v>87</v>
      </c>
      <c r="E3959" s="11" t="s">
        <v>6280</v>
      </c>
      <c r="F3959" s="11" t="s">
        <v>6335</v>
      </c>
      <c r="G3959" s="11" t="s">
        <v>126</v>
      </c>
      <c r="H3959" s="11" t="s">
        <v>43</v>
      </c>
    </row>
    <row r="3960" customHeight="1" spans="1:8">
      <c r="A3960" s="11">
        <f ca="1">ROWS(【河南省自然资源厅】:A3960)-1</f>
        <v>116</v>
      </c>
      <c r="B3960" s="11" t="s">
        <v>6274</v>
      </c>
      <c r="C3960" s="11" t="s">
        <v>6283</v>
      </c>
      <c r="D3960" s="11" t="s">
        <v>87</v>
      </c>
      <c r="E3960" s="11" t="s">
        <v>6280</v>
      </c>
      <c r="F3960" s="11" t="s">
        <v>6336</v>
      </c>
      <c r="G3960" s="11" t="s">
        <v>126</v>
      </c>
      <c r="H3960" s="11" t="s">
        <v>43</v>
      </c>
    </row>
    <row r="3961" customHeight="1" spans="1:8">
      <c r="A3961" s="11">
        <f ca="1">ROWS(【河南省自然资源厅】:A3961)-1</f>
        <v>117</v>
      </c>
      <c r="B3961" s="11" t="s">
        <v>6274</v>
      </c>
      <c r="C3961" s="11" t="s">
        <v>6283</v>
      </c>
      <c r="D3961" s="11" t="s">
        <v>87</v>
      </c>
      <c r="E3961" s="11" t="s">
        <v>6280</v>
      </c>
      <c r="F3961" s="11" t="s">
        <v>6337</v>
      </c>
      <c r="G3961" s="11" t="s">
        <v>126</v>
      </c>
      <c r="H3961" s="11" t="s">
        <v>43</v>
      </c>
    </row>
    <row r="3962" customHeight="1" spans="1:8">
      <c r="A3962" s="11">
        <f ca="1">ROWS(【河南省自然资源厅】:A3962)-1</f>
        <v>118</v>
      </c>
      <c r="B3962" s="11" t="s">
        <v>6274</v>
      </c>
      <c r="C3962" s="11" t="s">
        <v>6283</v>
      </c>
      <c r="D3962" s="11" t="s">
        <v>87</v>
      </c>
      <c r="E3962" s="11" t="s">
        <v>6280</v>
      </c>
      <c r="F3962" s="11" t="s">
        <v>6338</v>
      </c>
      <c r="G3962" s="11" t="s">
        <v>126</v>
      </c>
      <c r="H3962" s="11" t="s">
        <v>43</v>
      </c>
    </row>
    <row r="3963" customHeight="1" spans="1:8">
      <c r="A3963" s="11">
        <f ca="1">ROWS(【河南省自然资源厅】:A3963)-1</f>
        <v>119</v>
      </c>
      <c r="B3963" s="11" t="s">
        <v>6274</v>
      </c>
      <c r="C3963" s="11" t="s">
        <v>6302</v>
      </c>
      <c r="D3963" s="11" t="s">
        <v>87</v>
      </c>
      <c r="E3963" s="11" t="s">
        <v>6280</v>
      </c>
      <c r="F3963" s="11" t="s">
        <v>6339</v>
      </c>
      <c r="G3963" s="11" t="s">
        <v>126</v>
      </c>
      <c r="H3963" s="11" t="s">
        <v>43</v>
      </c>
    </row>
    <row r="3964" customHeight="1" spans="1:8">
      <c r="A3964" s="11">
        <f ca="1">ROWS(【河南省自然资源厅】:A3964)-1</f>
        <v>120</v>
      </c>
      <c r="B3964" s="11" t="s">
        <v>6274</v>
      </c>
      <c r="C3964" s="11" t="s">
        <v>6302</v>
      </c>
      <c r="D3964" s="11" t="s">
        <v>87</v>
      </c>
      <c r="E3964" s="11" t="s">
        <v>6280</v>
      </c>
      <c r="F3964" s="11" t="s">
        <v>6340</v>
      </c>
      <c r="G3964" s="11" t="s">
        <v>126</v>
      </c>
      <c r="H3964" s="11" t="s">
        <v>43</v>
      </c>
    </row>
    <row r="3965" customHeight="1" spans="1:8">
      <c r="A3965" s="11">
        <f ca="1">ROWS(【河南省自然资源厅】:A3965)-1</f>
        <v>121</v>
      </c>
      <c r="B3965" s="11" t="s">
        <v>6274</v>
      </c>
      <c r="C3965" s="11" t="s">
        <v>6302</v>
      </c>
      <c r="D3965" s="11" t="s">
        <v>87</v>
      </c>
      <c r="E3965" s="11" t="s">
        <v>6280</v>
      </c>
      <c r="F3965" s="11" t="s">
        <v>6341</v>
      </c>
      <c r="G3965" s="11" t="s">
        <v>126</v>
      </c>
      <c r="H3965" s="11" t="s">
        <v>43</v>
      </c>
    </row>
    <row r="3966" customHeight="1" spans="1:8">
      <c r="A3966" s="11">
        <f ca="1">ROWS(【河南省自然资源厅】:A3966)-1</f>
        <v>122</v>
      </c>
      <c r="B3966" s="11" t="s">
        <v>6274</v>
      </c>
      <c r="C3966" s="11" t="s">
        <v>6302</v>
      </c>
      <c r="D3966" s="11" t="s">
        <v>87</v>
      </c>
      <c r="E3966" s="11" t="s">
        <v>6280</v>
      </c>
      <c r="F3966" s="11" t="s">
        <v>6342</v>
      </c>
      <c r="G3966" s="11" t="s">
        <v>126</v>
      </c>
      <c r="H3966" s="11" t="s">
        <v>43</v>
      </c>
    </row>
    <row r="3967" customHeight="1" spans="1:8">
      <c r="A3967" s="11">
        <f ca="1">ROWS(【河南省自然资源厅】:A3967)-1</f>
        <v>123</v>
      </c>
      <c r="B3967" s="11" t="s">
        <v>6274</v>
      </c>
      <c r="C3967" s="11" t="s">
        <v>6343</v>
      </c>
      <c r="D3967" s="11" t="s">
        <v>87</v>
      </c>
      <c r="E3967" s="11" t="s">
        <v>6280</v>
      </c>
      <c r="F3967" s="11" t="s">
        <v>6344</v>
      </c>
      <c r="G3967" s="11" t="s">
        <v>126</v>
      </c>
      <c r="H3967" s="11" t="s">
        <v>43</v>
      </c>
    </row>
    <row r="3968" customHeight="1" spans="1:8">
      <c r="A3968" s="11">
        <f ca="1">ROWS(【河南省自然资源厅】:A3968)-1</f>
        <v>124</v>
      </c>
      <c r="B3968" s="11" t="s">
        <v>6274</v>
      </c>
      <c r="C3968" s="11" t="s">
        <v>6343</v>
      </c>
      <c r="D3968" s="11" t="s">
        <v>87</v>
      </c>
      <c r="E3968" s="11" t="s">
        <v>6280</v>
      </c>
      <c r="F3968" s="11" t="s">
        <v>6345</v>
      </c>
      <c r="G3968" s="11" t="s">
        <v>126</v>
      </c>
      <c r="H3968" s="11" t="s">
        <v>43</v>
      </c>
    </row>
    <row r="3969" customHeight="1" spans="1:8">
      <c r="A3969" s="11">
        <f ca="1">ROWS(【河南省自然资源厅】:A3969)-1</f>
        <v>125</v>
      </c>
      <c r="B3969" s="11" t="s">
        <v>6274</v>
      </c>
      <c r="C3969" s="11" t="s">
        <v>6343</v>
      </c>
      <c r="D3969" s="11" t="s">
        <v>87</v>
      </c>
      <c r="E3969" s="11" t="s">
        <v>6280</v>
      </c>
      <c r="F3969" s="11" t="s">
        <v>6346</v>
      </c>
      <c r="G3969" s="11" t="s">
        <v>126</v>
      </c>
      <c r="H3969" s="11" t="s">
        <v>43</v>
      </c>
    </row>
    <row r="3970" customHeight="1" spans="1:8">
      <c r="A3970" s="11">
        <f ca="1">ROWS(【河南省自然资源厅】:A3970)-1</f>
        <v>126</v>
      </c>
      <c r="B3970" s="11" t="s">
        <v>6274</v>
      </c>
      <c r="C3970" s="11" t="s">
        <v>6343</v>
      </c>
      <c r="D3970" s="11" t="s">
        <v>87</v>
      </c>
      <c r="E3970" s="11" t="s">
        <v>6280</v>
      </c>
      <c r="F3970" s="11" t="s">
        <v>6347</v>
      </c>
      <c r="G3970" s="11" t="s">
        <v>126</v>
      </c>
      <c r="H3970" s="11" t="s">
        <v>43</v>
      </c>
    </row>
    <row r="3971" customHeight="1" spans="1:8">
      <c r="A3971" s="11">
        <f ca="1">ROWS(【河南省自然资源厅】:A3971)-1</f>
        <v>127</v>
      </c>
      <c r="B3971" s="11" t="s">
        <v>6274</v>
      </c>
      <c r="C3971" s="11" t="s">
        <v>6348</v>
      </c>
      <c r="D3971" s="11" t="s">
        <v>87</v>
      </c>
      <c r="E3971" s="11" t="s">
        <v>6280</v>
      </c>
      <c r="F3971" s="11" t="s">
        <v>6349</v>
      </c>
      <c r="G3971" s="11" t="s">
        <v>126</v>
      </c>
      <c r="H3971" s="11" t="s">
        <v>43</v>
      </c>
    </row>
    <row r="3972" customHeight="1" spans="1:8">
      <c r="A3972" s="11">
        <f ca="1">ROWS(【河南省自然资源厅】:A3972)-1</f>
        <v>128</v>
      </c>
      <c r="B3972" s="11" t="s">
        <v>6274</v>
      </c>
      <c r="C3972" s="11" t="s">
        <v>6348</v>
      </c>
      <c r="D3972" s="11" t="s">
        <v>87</v>
      </c>
      <c r="E3972" s="11" t="s">
        <v>6280</v>
      </c>
      <c r="F3972" s="11" t="s">
        <v>6350</v>
      </c>
      <c r="G3972" s="11" t="s">
        <v>126</v>
      </c>
      <c r="H3972" s="11" t="s">
        <v>43</v>
      </c>
    </row>
    <row r="3973" customHeight="1" spans="1:8">
      <c r="A3973" s="11">
        <f ca="1">ROWS(【河南省自然资源厅】:A3973)-1</f>
        <v>129</v>
      </c>
      <c r="B3973" s="11" t="s">
        <v>6274</v>
      </c>
      <c r="C3973" s="11" t="s">
        <v>6348</v>
      </c>
      <c r="D3973" s="11" t="s">
        <v>87</v>
      </c>
      <c r="E3973" s="11" t="s">
        <v>6280</v>
      </c>
      <c r="F3973" s="11" t="s">
        <v>6351</v>
      </c>
      <c r="G3973" s="11" t="s">
        <v>126</v>
      </c>
      <c r="H3973" s="11" t="s">
        <v>43</v>
      </c>
    </row>
    <row r="3974" customHeight="1" spans="1:8">
      <c r="A3974" s="11">
        <f ca="1">ROWS(【河南省自然资源厅】:A3974)-1</f>
        <v>130</v>
      </c>
      <c r="B3974" s="11" t="s">
        <v>6274</v>
      </c>
      <c r="C3974" s="11" t="s">
        <v>6348</v>
      </c>
      <c r="D3974" s="11" t="s">
        <v>87</v>
      </c>
      <c r="E3974" s="11" t="s">
        <v>6280</v>
      </c>
      <c r="F3974" s="11" t="s">
        <v>6352</v>
      </c>
      <c r="G3974" s="11" t="s">
        <v>126</v>
      </c>
      <c r="H3974" s="11" t="s">
        <v>43</v>
      </c>
    </row>
    <row r="3975" customHeight="1" spans="1:8">
      <c r="A3975" s="11">
        <f ca="1">ROWS(【河南省自然资源厅】:A3975)-1</f>
        <v>131</v>
      </c>
      <c r="B3975" s="11" t="s">
        <v>6274</v>
      </c>
      <c r="C3975" s="11" t="s">
        <v>6353</v>
      </c>
      <c r="D3975" s="11" t="s">
        <v>87</v>
      </c>
      <c r="E3975" s="11" t="s">
        <v>6280</v>
      </c>
      <c r="F3975" s="11" t="s">
        <v>6354</v>
      </c>
      <c r="G3975" s="11" t="s">
        <v>126</v>
      </c>
      <c r="H3975" s="11" t="s">
        <v>43</v>
      </c>
    </row>
    <row r="3976" customHeight="1" spans="1:8">
      <c r="A3976" s="11">
        <f ca="1">ROWS(【河南省自然资源厅】:A3976)-1</f>
        <v>132</v>
      </c>
      <c r="B3976" s="11" t="s">
        <v>6274</v>
      </c>
      <c r="C3976" s="11" t="s">
        <v>6353</v>
      </c>
      <c r="D3976" s="11" t="s">
        <v>87</v>
      </c>
      <c r="E3976" s="11" t="s">
        <v>6280</v>
      </c>
      <c r="F3976" s="11" t="s">
        <v>6355</v>
      </c>
      <c r="G3976" s="11" t="s">
        <v>126</v>
      </c>
      <c r="H3976" s="11" t="s">
        <v>43</v>
      </c>
    </row>
    <row r="3977" customHeight="1" spans="1:8">
      <c r="A3977" s="11">
        <f ca="1">ROWS(【河南省自然资源厅】:A3977)-1</f>
        <v>133</v>
      </c>
      <c r="B3977" s="11" t="s">
        <v>6274</v>
      </c>
      <c r="C3977" s="11" t="s">
        <v>6353</v>
      </c>
      <c r="D3977" s="11" t="s">
        <v>87</v>
      </c>
      <c r="E3977" s="11" t="s">
        <v>6280</v>
      </c>
      <c r="F3977" s="11" t="s">
        <v>6356</v>
      </c>
      <c r="G3977" s="11" t="s">
        <v>126</v>
      </c>
      <c r="H3977" s="11" t="s">
        <v>43</v>
      </c>
    </row>
    <row r="3978" customHeight="1" spans="1:8">
      <c r="A3978" s="11">
        <f ca="1">ROWS(【河南省自然资源厅】:A3978)-1</f>
        <v>134</v>
      </c>
      <c r="B3978" s="11" t="s">
        <v>6274</v>
      </c>
      <c r="C3978" s="11" t="s">
        <v>6353</v>
      </c>
      <c r="D3978" s="11" t="s">
        <v>87</v>
      </c>
      <c r="E3978" s="11" t="s">
        <v>6280</v>
      </c>
      <c r="F3978" s="11" t="s">
        <v>6357</v>
      </c>
      <c r="G3978" s="11" t="s">
        <v>126</v>
      </c>
      <c r="H3978" s="11" t="s">
        <v>43</v>
      </c>
    </row>
    <row r="3979" customHeight="1" spans="1:8">
      <c r="A3979" s="11">
        <f ca="1">ROWS(【河南省自然资源厅】:A3979)-1</f>
        <v>135</v>
      </c>
      <c r="B3979" s="11" t="s">
        <v>6274</v>
      </c>
      <c r="C3979" s="11" t="s">
        <v>6353</v>
      </c>
      <c r="D3979" s="11" t="s">
        <v>87</v>
      </c>
      <c r="E3979" s="11" t="s">
        <v>6280</v>
      </c>
      <c r="F3979" s="11" t="s">
        <v>6358</v>
      </c>
      <c r="G3979" s="11" t="s">
        <v>126</v>
      </c>
      <c r="H3979" s="11" t="s">
        <v>43</v>
      </c>
    </row>
    <row r="3980" customHeight="1" spans="1:8">
      <c r="A3980" s="11">
        <f ca="1">ROWS(【河南省自然资源厅】:A3980)-1</f>
        <v>136</v>
      </c>
      <c r="B3980" s="11" t="s">
        <v>6274</v>
      </c>
      <c r="C3980" s="11" t="s">
        <v>6353</v>
      </c>
      <c r="D3980" s="11" t="s">
        <v>87</v>
      </c>
      <c r="E3980" s="11" t="s">
        <v>6280</v>
      </c>
      <c r="F3980" s="11" t="s">
        <v>6359</v>
      </c>
      <c r="G3980" s="11" t="s">
        <v>126</v>
      </c>
      <c r="H3980" s="11" t="s">
        <v>43</v>
      </c>
    </row>
    <row r="3981" customHeight="1" spans="1:8">
      <c r="A3981" s="11">
        <f ca="1">ROWS(【河南省自然资源厅】:A3981)-1</f>
        <v>137</v>
      </c>
      <c r="B3981" s="11" t="s">
        <v>6274</v>
      </c>
      <c r="C3981" s="11" t="s">
        <v>6353</v>
      </c>
      <c r="D3981" s="11" t="s">
        <v>87</v>
      </c>
      <c r="E3981" s="11" t="s">
        <v>6280</v>
      </c>
      <c r="F3981" s="11" t="s">
        <v>6360</v>
      </c>
      <c r="G3981" s="11" t="s">
        <v>126</v>
      </c>
      <c r="H3981" s="11" t="s">
        <v>43</v>
      </c>
    </row>
    <row r="3982" customHeight="1" spans="1:8">
      <c r="A3982" s="11">
        <f ca="1">ROWS(【河南省自然资源厅】:A3982)-1</f>
        <v>138</v>
      </c>
      <c r="B3982" s="11" t="s">
        <v>6274</v>
      </c>
      <c r="C3982" s="11" t="s">
        <v>6353</v>
      </c>
      <c r="D3982" s="11" t="s">
        <v>87</v>
      </c>
      <c r="E3982" s="11" t="s">
        <v>6280</v>
      </c>
      <c r="F3982" s="11" t="s">
        <v>6361</v>
      </c>
      <c r="G3982" s="11" t="s">
        <v>126</v>
      </c>
      <c r="H3982" s="11" t="s">
        <v>43</v>
      </c>
    </row>
    <row r="3983" customHeight="1" spans="1:8">
      <c r="A3983" s="11">
        <f ca="1">ROWS(【河南省自然资源厅】:A3983)-1</f>
        <v>139</v>
      </c>
      <c r="B3983" s="11" t="s">
        <v>6274</v>
      </c>
      <c r="C3983" s="11" t="s">
        <v>6362</v>
      </c>
      <c r="D3983" s="11" t="s">
        <v>87</v>
      </c>
      <c r="E3983" s="11" t="s">
        <v>6280</v>
      </c>
      <c r="F3983" s="11" t="s">
        <v>6363</v>
      </c>
      <c r="G3983" s="11" t="s">
        <v>126</v>
      </c>
      <c r="H3983" s="11" t="s">
        <v>43</v>
      </c>
    </row>
    <row r="3984" customHeight="1" spans="1:8">
      <c r="A3984" s="11">
        <f ca="1">ROWS(【河南省自然资源厅】:A3984)-1</f>
        <v>140</v>
      </c>
      <c r="B3984" s="11" t="s">
        <v>6274</v>
      </c>
      <c r="C3984" s="11" t="s">
        <v>6362</v>
      </c>
      <c r="D3984" s="11" t="s">
        <v>87</v>
      </c>
      <c r="E3984" s="11" t="s">
        <v>6280</v>
      </c>
      <c r="F3984" s="11" t="s">
        <v>6364</v>
      </c>
      <c r="G3984" s="11" t="s">
        <v>126</v>
      </c>
      <c r="H3984" s="11" t="s">
        <v>43</v>
      </c>
    </row>
    <row r="3985" customHeight="1" spans="1:8">
      <c r="A3985" s="11">
        <f ca="1">ROWS(【河南省自然资源厅】:A3985)-1</f>
        <v>141</v>
      </c>
      <c r="B3985" s="11" t="s">
        <v>6274</v>
      </c>
      <c r="C3985" s="11" t="s">
        <v>6362</v>
      </c>
      <c r="D3985" s="11" t="s">
        <v>87</v>
      </c>
      <c r="E3985" s="11" t="s">
        <v>6280</v>
      </c>
      <c r="F3985" s="11" t="s">
        <v>6365</v>
      </c>
      <c r="G3985" s="11" t="s">
        <v>126</v>
      </c>
      <c r="H3985" s="11" t="s">
        <v>43</v>
      </c>
    </row>
    <row r="3986" customHeight="1" spans="1:8">
      <c r="A3986" s="11">
        <f ca="1">ROWS(【河南省自然资源厅】:A3986)-1</f>
        <v>142</v>
      </c>
      <c r="B3986" s="11" t="s">
        <v>6274</v>
      </c>
      <c r="C3986" s="11" t="s">
        <v>6362</v>
      </c>
      <c r="D3986" s="11" t="s">
        <v>87</v>
      </c>
      <c r="E3986" s="11" t="s">
        <v>6280</v>
      </c>
      <c r="F3986" s="11" t="s">
        <v>6366</v>
      </c>
      <c r="G3986" s="11" t="s">
        <v>126</v>
      </c>
      <c r="H3986" s="11" t="s">
        <v>43</v>
      </c>
    </row>
    <row r="3987" customHeight="1" spans="1:8">
      <c r="A3987" s="11">
        <f ca="1">ROWS(【河南省自然资源厅】:A3987)-1</f>
        <v>143</v>
      </c>
      <c r="B3987" s="11" t="s">
        <v>6274</v>
      </c>
      <c r="C3987" s="11" t="s">
        <v>6362</v>
      </c>
      <c r="D3987" s="11" t="s">
        <v>87</v>
      </c>
      <c r="E3987" s="11" t="s">
        <v>6280</v>
      </c>
      <c r="F3987" s="11" t="s">
        <v>6367</v>
      </c>
      <c r="G3987" s="11" t="s">
        <v>126</v>
      </c>
      <c r="H3987" s="11" t="s">
        <v>43</v>
      </c>
    </row>
    <row r="3988" customHeight="1" spans="1:8">
      <c r="A3988" s="11">
        <f ca="1">ROWS(【河南省自然资源厅】:A3988)-1</f>
        <v>144</v>
      </c>
      <c r="B3988" s="11" t="s">
        <v>6274</v>
      </c>
      <c r="C3988" s="11" t="s">
        <v>6362</v>
      </c>
      <c r="D3988" s="11" t="s">
        <v>87</v>
      </c>
      <c r="E3988" s="11" t="s">
        <v>6280</v>
      </c>
      <c r="F3988" s="11" t="s">
        <v>6368</v>
      </c>
      <c r="G3988" s="11" t="s">
        <v>126</v>
      </c>
      <c r="H3988" s="11" t="s">
        <v>43</v>
      </c>
    </row>
    <row r="3989" customHeight="1" spans="1:8">
      <c r="A3989" s="11">
        <f ca="1">ROWS(【河南省自然资源厅】:A3989)-1</f>
        <v>145</v>
      </c>
      <c r="B3989" s="11" t="s">
        <v>6274</v>
      </c>
      <c r="C3989" s="11" t="s">
        <v>6362</v>
      </c>
      <c r="D3989" s="11" t="s">
        <v>87</v>
      </c>
      <c r="E3989" s="11" t="s">
        <v>6280</v>
      </c>
      <c r="F3989" s="11" t="s">
        <v>6369</v>
      </c>
      <c r="G3989" s="11" t="s">
        <v>126</v>
      </c>
      <c r="H3989" s="11" t="s">
        <v>43</v>
      </c>
    </row>
    <row r="3990" customHeight="1" spans="1:8">
      <c r="A3990" s="11">
        <f ca="1">ROWS(【河南省自然资源厅】:A3990)-1</f>
        <v>146</v>
      </c>
      <c r="B3990" s="11" t="s">
        <v>6274</v>
      </c>
      <c r="C3990" s="11" t="s">
        <v>6362</v>
      </c>
      <c r="D3990" s="11" t="s">
        <v>87</v>
      </c>
      <c r="E3990" s="11" t="s">
        <v>6280</v>
      </c>
      <c r="F3990" s="11" t="s">
        <v>6370</v>
      </c>
      <c r="G3990" s="11" t="s">
        <v>126</v>
      </c>
      <c r="H3990" s="11" t="s">
        <v>43</v>
      </c>
    </row>
    <row r="3991" customHeight="1" spans="1:8">
      <c r="A3991" s="11">
        <f ca="1">ROWS(【河南省自然资源厅】:A3991)-1</f>
        <v>147</v>
      </c>
      <c r="B3991" s="11" t="s">
        <v>6274</v>
      </c>
      <c r="C3991" s="11" t="s">
        <v>6371</v>
      </c>
      <c r="D3991" s="11" t="s">
        <v>87</v>
      </c>
      <c r="E3991" s="11" t="s">
        <v>6280</v>
      </c>
      <c r="F3991" s="11" t="s">
        <v>6372</v>
      </c>
      <c r="G3991" s="11" t="s">
        <v>126</v>
      </c>
      <c r="H3991" s="11" t="s">
        <v>43</v>
      </c>
    </row>
    <row r="3992" customHeight="1" spans="1:8">
      <c r="A3992" s="11">
        <f ca="1">ROWS(【河南省自然资源厅】:A3992)-1</f>
        <v>148</v>
      </c>
      <c r="B3992" s="11" t="s">
        <v>6274</v>
      </c>
      <c r="C3992" s="11" t="s">
        <v>6371</v>
      </c>
      <c r="D3992" s="11" t="s">
        <v>87</v>
      </c>
      <c r="E3992" s="11" t="s">
        <v>6280</v>
      </c>
      <c r="F3992" s="11" t="s">
        <v>6373</v>
      </c>
      <c r="G3992" s="11" t="s">
        <v>126</v>
      </c>
      <c r="H3992" s="11" t="s">
        <v>43</v>
      </c>
    </row>
    <row r="3993" customHeight="1" spans="1:8">
      <c r="A3993" s="11">
        <f ca="1">ROWS(【河南省自然资源厅】:A3993)-1</f>
        <v>149</v>
      </c>
      <c r="B3993" s="11" t="s">
        <v>6274</v>
      </c>
      <c r="C3993" s="11" t="s">
        <v>6374</v>
      </c>
      <c r="D3993" s="11" t="s">
        <v>87</v>
      </c>
      <c r="E3993" s="11" t="s">
        <v>6280</v>
      </c>
      <c r="F3993" s="11" t="s">
        <v>6374</v>
      </c>
      <c r="G3993" s="11" t="s">
        <v>126</v>
      </c>
      <c r="H3993" s="11" t="s">
        <v>43</v>
      </c>
    </row>
    <row r="3994" customHeight="1" spans="1:8">
      <c r="A3994" s="11">
        <f ca="1">ROWS(【河南省自然资源厅】:A3994)-1</f>
        <v>150</v>
      </c>
      <c r="B3994" s="11" t="s">
        <v>6274</v>
      </c>
      <c r="C3994" s="11" t="s">
        <v>6374</v>
      </c>
      <c r="D3994" s="11" t="s">
        <v>87</v>
      </c>
      <c r="E3994" s="11" t="s">
        <v>6280</v>
      </c>
      <c r="F3994" s="11" t="s">
        <v>6375</v>
      </c>
      <c r="G3994" s="11" t="s">
        <v>126</v>
      </c>
      <c r="H3994" s="11" t="s">
        <v>43</v>
      </c>
    </row>
    <row r="3995" customHeight="1" spans="1:8">
      <c r="A3995" s="11">
        <f ca="1">ROWS(【河南省自然资源厅】:A3995)-1</f>
        <v>151</v>
      </c>
      <c r="B3995" s="11" t="s">
        <v>6274</v>
      </c>
      <c r="C3995" s="11" t="s">
        <v>6376</v>
      </c>
      <c r="D3995" s="11" t="s">
        <v>87</v>
      </c>
      <c r="E3995" s="11" t="s">
        <v>6280</v>
      </c>
      <c r="F3995" s="11" t="s">
        <v>6376</v>
      </c>
      <c r="G3995" s="11" t="s">
        <v>126</v>
      </c>
      <c r="H3995" s="11" t="s">
        <v>43</v>
      </c>
    </row>
    <row r="3996" customHeight="1" spans="1:8">
      <c r="A3996" s="11">
        <f ca="1">ROWS(【河南省自然资源厅】:A3996)-1</f>
        <v>152</v>
      </c>
      <c r="B3996" s="11" t="s">
        <v>6274</v>
      </c>
      <c r="C3996" s="11" t="s">
        <v>6376</v>
      </c>
      <c r="D3996" s="11" t="s">
        <v>87</v>
      </c>
      <c r="E3996" s="11" t="s">
        <v>6280</v>
      </c>
      <c r="F3996" s="11" t="s">
        <v>6377</v>
      </c>
      <c r="G3996" s="11" t="s">
        <v>126</v>
      </c>
      <c r="H3996" s="11" t="s">
        <v>43</v>
      </c>
    </row>
    <row r="3997" customHeight="1" spans="1:8">
      <c r="A3997" s="11">
        <f ca="1">ROWS(【河南省自然资源厅】:A3997)-1</f>
        <v>153</v>
      </c>
      <c r="B3997" s="11" t="s">
        <v>6378</v>
      </c>
      <c r="C3997" s="11" t="s">
        <v>6378</v>
      </c>
      <c r="D3997" s="11" t="s">
        <v>114</v>
      </c>
      <c r="E3997" s="11" t="s">
        <v>6379</v>
      </c>
      <c r="F3997" s="11" t="s">
        <v>6380</v>
      </c>
      <c r="G3997" s="11" t="s">
        <v>126</v>
      </c>
      <c r="H3997" s="11" t="s">
        <v>43</v>
      </c>
    </row>
    <row r="3998" customHeight="1" spans="1:8">
      <c r="A3998" s="11">
        <f ca="1">ROWS(【河南省自然资源厅】:A3998)-1</f>
        <v>154</v>
      </c>
      <c r="B3998" s="11" t="s">
        <v>6378</v>
      </c>
      <c r="C3998" s="11" t="s">
        <v>6378</v>
      </c>
      <c r="D3998" s="11" t="s">
        <v>114</v>
      </c>
      <c r="E3998" s="11" t="s">
        <v>6379</v>
      </c>
      <c r="F3998" s="11" t="s">
        <v>6381</v>
      </c>
      <c r="G3998" s="11" t="s">
        <v>126</v>
      </c>
      <c r="H3998" s="11" t="s">
        <v>43</v>
      </c>
    </row>
    <row r="3999" customHeight="1" spans="1:8">
      <c r="A3999" s="11">
        <f ca="1">ROWS(【河南省自然资源厅】:A3999)-1</f>
        <v>155</v>
      </c>
      <c r="B3999" s="11" t="s">
        <v>6378</v>
      </c>
      <c r="C3999" s="11" t="s">
        <v>6378</v>
      </c>
      <c r="D3999" s="11" t="s">
        <v>114</v>
      </c>
      <c r="E3999" s="11" t="s">
        <v>6379</v>
      </c>
      <c r="F3999" s="11" t="s">
        <v>6382</v>
      </c>
      <c r="G3999" s="11" t="s">
        <v>126</v>
      </c>
      <c r="H3999" s="11" t="s">
        <v>43</v>
      </c>
    </row>
    <row r="4000" customHeight="1" spans="1:8">
      <c r="A4000" s="11">
        <f ca="1">ROWS(【河南省自然资源厅】:A4000)-1</f>
        <v>156</v>
      </c>
      <c r="B4000" s="11" t="s">
        <v>6274</v>
      </c>
      <c r="C4000" s="11" t="s">
        <v>6383</v>
      </c>
      <c r="D4000" s="11" t="s">
        <v>87</v>
      </c>
      <c r="E4000" s="11" t="s">
        <v>6280</v>
      </c>
      <c r="F4000" s="11" t="s">
        <v>6384</v>
      </c>
      <c r="G4000" s="11" t="s">
        <v>126</v>
      </c>
      <c r="H4000" s="11" t="s">
        <v>43</v>
      </c>
    </row>
    <row r="4001" customHeight="1" spans="1:8">
      <c r="A4001" s="11">
        <f ca="1">ROWS(【河南省自然资源厅】:A4001)-1</f>
        <v>157</v>
      </c>
      <c r="B4001" s="11" t="s">
        <v>6274</v>
      </c>
      <c r="C4001" s="11" t="s">
        <v>6383</v>
      </c>
      <c r="D4001" s="11" t="s">
        <v>87</v>
      </c>
      <c r="E4001" s="11" t="s">
        <v>6280</v>
      </c>
      <c r="F4001" s="11" t="s">
        <v>6385</v>
      </c>
      <c r="G4001" s="11" t="s">
        <v>126</v>
      </c>
      <c r="H4001" s="11" t="s">
        <v>43</v>
      </c>
    </row>
    <row r="4002" customHeight="1" spans="1:8">
      <c r="A4002" s="11">
        <f ca="1">ROWS(【河南省自然资源厅】:A4002)-1</f>
        <v>158</v>
      </c>
      <c r="B4002" s="11" t="s">
        <v>6274</v>
      </c>
      <c r="C4002" s="11" t="s">
        <v>6383</v>
      </c>
      <c r="D4002" s="11" t="s">
        <v>87</v>
      </c>
      <c r="E4002" s="11" t="s">
        <v>6280</v>
      </c>
      <c r="F4002" s="11" t="s">
        <v>6386</v>
      </c>
      <c r="G4002" s="11" t="s">
        <v>126</v>
      </c>
      <c r="H4002" s="11" t="s">
        <v>43</v>
      </c>
    </row>
    <row r="4003" customHeight="1" spans="1:8">
      <c r="A4003" s="11">
        <f ca="1">ROWS(【河南省自然资源厅】:A4003)-1</f>
        <v>159</v>
      </c>
      <c r="B4003" s="11" t="s">
        <v>6274</v>
      </c>
      <c r="C4003" s="11" t="s">
        <v>6383</v>
      </c>
      <c r="D4003" s="11" t="s">
        <v>87</v>
      </c>
      <c r="E4003" s="11" t="s">
        <v>6280</v>
      </c>
      <c r="F4003" s="11" t="s">
        <v>6387</v>
      </c>
      <c r="G4003" s="11" t="s">
        <v>126</v>
      </c>
      <c r="H4003" s="11" t="s">
        <v>43</v>
      </c>
    </row>
    <row r="4004" customHeight="1" spans="1:8">
      <c r="A4004" s="11">
        <f ca="1">ROWS(【河南省自然资源厅】:A4004)-1</f>
        <v>160</v>
      </c>
      <c r="B4004" s="11" t="s">
        <v>6274</v>
      </c>
      <c r="C4004" s="11" t="s">
        <v>6388</v>
      </c>
      <c r="D4004" s="11" t="s">
        <v>87</v>
      </c>
      <c r="E4004" s="11" t="s">
        <v>6280</v>
      </c>
      <c r="F4004" s="11" t="s">
        <v>6389</v>
      </c>
      <c r="G4004" s="11" t="s">
        <v>126</v>
      </c>
      <c r="H4004" s="11" t="s">
        <v>43</v>
      </c>
    </row>
    <row r="4005" customHeight="1" spans="1:8">
      <c r="A4005" s="11">
        <f ca="1">ROWS(【河南省自然资源厅】:A4005)-1</f>
        <v>161</v>
      </c>
      <c r="B4005" s="11" t="s">
        <v>6274</v>
      </c>
      <c r="C4005" s="11" t="s">
        <v>6388</v>
      </c>
      <c r="D4005" s="11" t="s">
        <v>87</v>
      </c>
      <c r="E4005" s="11" t="s">
        <v>6280</v>
      </c>
      <c r="F4005" s="11" t="s">
        <v>6390</v>
      </c>
      <c r="G4005" s="11" t="s">
        <v>126</v>
      </c>
      <c r="H4005" s="11" t="s">
        <v>43</v>
      </c>
    </row>
    <row r="4006" customHeight="1" spans="1:8">
      <c r="A4006" s="11">
        <f ca="1">ROWS(【河南省自然资源厅】:A4006)-1</f>
        <v>162</v>
      </c>
      <c r="B4006" s="11" t="s">
        <v>6274</v>
      </c>
      <c r="C4006" s="11" t="s">
        <v>6388</v>
      </c>
      <c r="D4006" s="11" t="s">
        <v>87</v>
      </c>
      <c r="E4006" s="11" t="s">
        <v>6280</v>
      </c>
      <c r="F4006" s="11" t="s">
        <v>6391</v>
      </c>
      <c r="G4006" s="11" t="s">
        <v>126</v>
      </c>
      <c r="H4006" s="11" t="s">
        <v>43</v>
      </c>
    </row>
    <row r="4007" customHeight="1" spans="1:8">
      <c r="A4007" s="11">
        <f ca="1">ROWS(【河南省自然资源厅】:A4007)-1</f>
        <v>163</v>
      </c>
      <c r="B4007" s="11" t="s">
        <v>6274</v>
      </c>
      <c r="C4007" s="11" t="s">
        <v>6388</v>
      </c>
      <c r="D4007" s="11" t="s">
        <v>87</v>
      </c>
      <c r="E4007" s="11" t="s">
        <v>6280</v>
      </c>
      <c r="F4007" s="11" t="s">
        <v>6392</v>
      </c>
      <c r="G4007" s="11" t="s">
        <v>126</v>
      </c>
      <c r="H4007" s="11" t="s">
        <v>43</v>
      </c>
    </row>
    <row r="4008" customHeight="1" spans="1:8">
      <c r="A4008" s="11">
        <f ca="1">ROWS(【河南省自然资源厅】:A4008)-1</f>
        <v>164</v>
      </c>
      <c r="B4008" s="11" t="s">
        <v>6274</v>
      </c>
      <c r="C4008" s="11" t="s">
        <v>6393</v>
      </c>
      <c r="D4008" s="11" t="s">
        <v>87</v>
      </c>
      <c r="E4008" s="11" t="s">
        <v>6280</v>
      </c>
      <c r="F4008" s="11" t="s">
        <v>6394</v>
      </c>
      <c r="G4008" s="11" t="s">
        <v>126</v>
      </c>
      <c r="H4008" s="11" t="s">
        <v>43</v>
      </c>
    </row>
    <row r="4009" customHeight="1" spans="1:8">
      <c r="A4009" s="11">
        <f ca="1">ROWS(【河南省自然资源厅】:A4009)-1</f>
        <v>165</v>
      </c>
      <c r="B4009" s="11" t="s">
        <v>6274</v>
      </c>
      <c r="C4009" s="11" t="s">
        <v>6393</v>
      </c>
      <c r="D4009" s="11" t="s">
        <v>87</v>
      </c>
      <c r="E4009" s="11" t="s">
        <v>6280</v>
      </c>
      <c r="F4009" s="11" t="s">
        <v>6395</v>
      </c>
      <c r="G4009" s="11" t="s">
        <v>126</v>
      </c>
      <c r="H4009" s="11" t="s">
        <v>43</v>
      </c>
    </row>
    <row r="4010" customHeight="1" spans="1:8">
      <c r="A4010" s="11">
        <f ca="1">ROWS(【河南省自然资源厅】:A4010)-1</f>
        <v>166</v>
      </c>
      <c r="B4010" s="11" t="s">
        <v>6274</v>
      </c>
      <c r="C4010" s="11" t="s">
        <v>6393</v>
      </c>
      <c r="D4010" s="11" t="s">
        <v>87</v>
      </c>
      <c r="E4010" s="11" t="s">
        <v>6280</v>
      </c>
      <c r="F4010" s="11" t="s">
        <v>6396</v>
      </c>
      <c r="G4010" s="11" t="s">
        <v>126</v>
      </c>
      <c r="H4010" s="11" t="s">
        <v>43</v>
      </c>
    </row>
    <row r="4011" customHeight="1" spans="1:8">
      <c r="A4011" s="11">
        <f ca="1">ROWS(【河南省自然资源厅】:A4011)-1</f>
        <v>167</v>
      </c>
      <c r="B4011" s="11" t="s">
        <v>6274</v>
      </c>
      <c r="C4011" s="11" t="s">
        <v>6393</v>
      </c>
      <c r="D4011" s="11" t="s">
        <v>87</v>
      </c>
      <c r="E4011" s="11" t="s">
        <v>6280</v>
      </c>
      <c r="F4011" s="11" t="s">
        <v>6397</v>
      </c>
      <c r="G4011" s="11" t="s">
        <v>126</v>
      </c>
      <c r="H4011" s="11" t="s">
        <v>43</v>
      </c>
    </row>
    <row r="4012" customHeight="1" spans="1:8">
      <c r="A4012" s="11">
        <f ca="1">ROWS(【河南省自然资源厅】:A4012)-1</f>
        <v>168</v>
      </c>
      <c r="B4012" s="11" t="s">
        <v>6398</v>
      </c>
      <c r="C4012" s="11" t="s">
        <v>6399</v>
      </c>
      <c r="D4012" s="11" t="s">
        <v>98</v>
      </c>
      <c r="E4012" s="11" t="s">
        <v>6400</v>
      </c>
      <c r="F4012" s="11" t="s">
        <v>6399</v>
      </c>
      <c r="G4012" s="11" t="s">
        <v>126</v>
      </c>
      <c r="H4012" s="11" t="s">
        <v>43</v>
      </c>
    </row>
    <row r="4013" customHeight="1" spans="1:8">
      <c r="A4013" s="11">
        <f ca="1">ROWS(【河南省自然资源厅】:A4013)-1</f>
        <v>169</v>
      </c>
      <c r="B4013" s="11" t="s">
        <v>6398</v>
      </c>
      <c r="C4013" s="11" t="s">
        <v>6401</v>
      </c>
      <c r="D4013" s="11" t="s">
        <v>98</v>
      </c>
      <c r="E4013" s="11" t="s">
        <v>6402</v>
      </c>
      <c r="F4013" s="11" t="s">
        <v>6401</v>
      </c>
      <c r="G4013" s="11" t="s">
        <v>126</v>
      </c>
      <c r="H4013" s="11" t="s">
        <v>43</v>
      </c>
    </row>
    <row r="4014" customHeight="1" spans="1:8">
      <c r="A4014" s="11">
        <f ca="1">ROWS(【河南省自然资源厅】:A4014)-1</f>
        <v>170</v>
      </c>
      <c r="B4014" s="11" t="s">
        <v>6398</v>
      </c>
      <c r="C4014" s="11" t="s">
        <v>6403</v>
      </c>
      <c r="D4014" s="11" t="s">
        <v>98</v>
      </c>
      <c r="E4014" s="11" t="s">
        <v>6404</v>
      </c>
      <c r="F4014" s="11" t="s">
        <v>6403</v>
      </c>
      <c r="G4014" s="11" t="s">
        <v>126</v>
      </c>
      <c r="H4014" s="11" t="s">
        <v>43</v>
      </c>
    </row>
    <row r="4015" customHeight="1" spans="1:8">
      <c r="A4015" s="11">
        <f ca="1">ROWS(【河南省自然资源厅】:A4015)-1</f>
        <v>171</v>
      </c>
      <c r="B4015" s="11" t="s">
        <v>6405</v>
      </c>
      <c r="C4015" s="11" t="s">
        <v>6405</v>
      </c>
      <c r="D4015" s="11" t="s">
        <v>64</v>
      </c>
      <c r="E4015" s="11" t="s">
        <v>6406</v>
      </c>
      <c r="F4015" s="11" t="s">
        <v>6407</v>
      </c>
      <c r="G4015" s="11" t="s">
        <v>126</v>
      </c>
      <c r="H4015" s="11" t="s">
        <v>43</v>
      </c>
    </row>
    <row r="4016" customHeight="1" spans="1:8">
      <c r="A4016" s="11">
        <f ca="1">ROWS(【河南省自然资源厅】:A4016)-1</f>
        <v>172</v>
      </c>
      <c r="B4016" s="11" t="s">
        <v>6408</v>
      </c>
      <c r="C4016" s="11" t="s">
        <v>6408</v>
      </c>
      <c r="D4016" s="11" t="s">
        <v>98</v>
      </c>
      <c r="E4016" s="11" t="s">
        <v>6409</v>
      </c>
      <c r="F4016" s="11" t="s">
        <v>6408</v>
      </c>
      <c r="G4016" s="11" t="s">
        <v>126</v>
      </c>
      <c r="H4016" s="11" t="s">
        <v>43</v>
      </c>
    </row>
    <row r="4017" customHeight="1" spans="1:8">
      <c r="A4017" s="11">
        <f ca="1">ROWS(【河南省自然资源厅】:A4017)-1</f>
        <v>173</v>
      </c>
      <c r="B4017" s="11" t="s">
        <v>6410</v>
      </c>
      <c r="C4017" s="11" t="s">
        <v>6410</v>
      </c>
      <c r="D4017" s="11" t="s">
        <v>64</v>
      </c>
      <c r="E4017" s="11" t="s">
        <v>6411</v>
      </c>
      <c r="F4017" s="11" t="s">
        <v>6412</v>
      </c>
      <c r="G4017" s="11" t="s">
        <v>126</v>
      </c>
      <c r="H4017" s="11" t="s">
        <v>43</v>
      </c>
    </row>
    <row r="4018" customHeight="1" spans="1:8">
      <c r="A4018" s="11">
        <f ca="1">ROWS(【河南省自然资源厅】:A4018)-1</f>
        <v>174</v>
      </c>
      <c r="B4018" s="11" t="s">
        <v>6410</v>
      </c>
      <c r="C4018" s="11" t="s">
        <v>6410</v>
      </c>
      <c r="D4018" s="11" t="s">
        <v>64</v>
      </c>
      <c r="E4018" s="11" t="s">
        <v>6413</v>
      </c>
      <c r="F4018" s="11" t="s">
        <v>6414</v>
      </c>
      <c r="G4018" s="11" t="s">
        <v>126</v>
      </c>
      <c r="H4018" s="11" t="s">
        <v>43</v>
      </c>
    </row>
    <row r="4019" customHeight="1" spans="1:8">
      <c r="A4019" s="11">
        <f ca="1">ROWS(【河南省自然资源厅】:A4019)-1</f>
        <v>175</v>
      </c>
      <c r="B4019" s="11" t="s">
        <v>6415</v>
      </c>
      <c r="C4019" s="11" t="s">
        <v>6415</v>
      </c>
      <c r="D4019" s="11" t="s">
        <v>98</v>
      </c>
      <c r="E4019" s="11" t="s">
        <v>6416</v>
      </c>
      <c r="F4019" s="11" t="s">
        <v>6415</v>
      </c>
      <c r="G4019" s="11" t="s">
        <v>126</v>
      </c>
      <c r="H4019" s="11" t="s">
        <v>43</v>
      </c>
    </row>
    <row r="4020" customHeight="1" spans="1:8">
      <c r="A4020" s="11">
        <f ca="1">ROWS(【河南省自然资源厅】:A4020)-1</f>
        <v>176</v>
      </c>
      <c r="B4020" s="11" t="s">
        <v>6417</v>
      </c>
      <c r="C4020" s="11" t="s">
        <v>6417</v>
      </c>
      <c r="D4020" s="11" t="s">
        <v>98</v>
      </c>
      <c r="E4020" s="11" t="s">
        <v>6418</v>
      </c>
      <c r="F4020" s="11" t="s">
        <v>6417</v>
      </c>
      <c r="G4020" s="11" t="s">
        <v>126</v>
      </c>
      <c r="H4020" s="11" t="s">
        <v>43</v>
      </c>
    </row>
    <row r="4021" customHeight="1" spans="1:8">
      <c r="A4021" s="11">
        <f ca="1">ROWS(【河南省自然资源厅】:A4021)-1</f>
        <v>177</v>
      </c>
      <c r="B4021" s="11" t="s">
        <v>6419</v>
      </c>
      <c r="C4021" s="11" t="s">
        <v>6419</v>
      </c>
      <c r="D4021" s="11" t="s">
        <v>64</v>
      </c>
      <c r="E4021" s="11" t="s">
        <v>6420</v>
      </c>
      <c r="F4021" s="11" t="s">
        <v>6421</v>
      </c>
      <c r="G4021" s="11" t="s">
        <v>126</v>
      </c>
      <c r="H4021" s="11" t="s">
        <v>43</v>
      </c>
    </row>
    <row r="4022" hidden="1" customHeight="1" spans="1:8">
      <c r="A4022" s="11">
        <f ca="1">ROWS(【河南省自然资源厅】:A4022)-1</f>
        <v>178</v>
      </c>
      <c r="B4022" s="11" t="s">
        <v>6419</v>
      </c>
      <c r="C4022" s="11" t="s">
        <v>6419</v>
      </c>
      <c r="D4022" s="11" t="s">
        <v>64</v>
      </c>
      <c r="E4022" s="11" t="s">
        <v>6420</v>
      </c>
      <c r="F4022" s="11" t="s">
        <v>6422</v>
      </c>
      <c r="G4022" s="11" t="s">
        <v>520</v>
      </c>
      <c r="H4022" s="11" t="s">
        <v>43</v>
      </c>
    </row>
    <row r="4023" customHeight="1" spans="1:8">
      <c r="A4023" s="11">
        <f ca="1">ROWS(【河南省自然资源厅】:A4023)-1</f>
        <v>179</v>
      </c>
      <c r="B4023" s="11" t="s">
        <v>6423</v>
      </c>
      <c r="C4023" s="11" t="s">
        <v>6423</v>
      </c>
      <c r="D4023" s="11" t="s">
        <v>64</v>
      </c>
      <c r="E4023" s="11" t="s">
        <v>6424</v>
      </c>
      <c r="F4023" s="11" t="s">
        <v>6425</v>
      </c>
      <c r="G4023" s="11" t="s">
        <v>126</v>
      </c>
      <c r="H4023" s="11" t="s">
        <v>43</v>
      </c>
    </row>
    <row r="4024" hidden="1" customHeight="1" spans="1:8">
      <c r="A4024" s="11">
        <f ca="1">ROWS(【河南省自然资源厅】:A4024)-1</f>
        <v>180</v>
      </c>
      <c r="B4024" s="11" t="s">
        <v>6426</v>
      </c>
      <c r="C4024" s="11" t="s">
        <v>6426</v>
      </c>
      <c r="D4024" s="11" t="s">
        <v>611</v>
      </c>
      <c r="E4024" s="11" t="s">
        <v>6427</v>
      </c>
      <c r="F4024" s="11" t="s">
        <v>6426</v>
      </c>
      <c r="G4024" s="11" t="s">
        <v>520</v>
      </c>
      <c r="H4024" s="11" t="s">
        <v>43</v>
      </c>
    </row>
    <row r="4025" customHeight="1" spans="1:8">
      <c r="A4025" s="11">
        <f ca="1">ROWS(【河南省自然资源厅】:A4025)-1</f>
        <v>181</v>
      </c>
      <c r="B4025" s="11" t="s">
        <v>6428</v>
      </c>
      <c r="C4025" s="11" t="s">
        <v>6428</v>
      </c>
      <c r="D4025" s="11" t="s">
        <v>64</v>
      </c>
      <c r="E4025" s="11" t="s">
        <v>6429</v>
      </c>
      <c r="F4025" s="11" t="s">
        <v>6428</v>
      </c>
      <c r="G4025" s="11" t="s">
        <v>126</v>
      </c>
      <c r="H4025" s="11" t="s">
        <v>43</v>
      </c>
    </row>
    <row r="4026" customHeight="1" spans="1:8">
      <c r="A4026" s="11">
        <f ca="1">ROWS(【河南省自然资源厅】:A4026)-1</f>
        <v>182</v>
      </c>
      <c r="B4026" s="11" t="s">
        <v>6430</v>
      </c>
      <c r="C4026" s="11" t="s">
        <v>6430</v>
      </c>
      <c r="D4026" s="11" t="s">
        <v>64</v>
      </c>
      <c r="E4026" s="11" t="s">
        <v>6431</v>
      </c>
      <c r="F4026" s="11" t="s">
        <v>6430</v>
      </c>
      <c r="G4026" s="11" t="s">
        <v>126</v>
      </c>
      <c r="H4026" s="11" t="s">
        <v>43</v>
      </c>
    </row>
    <row r="4027" customHeight="1" spans="1:8">
      <c r="A4027" s="11">
        <f ca="1">ROWS(【河南省自然资源厅】:A4027)-1</f>
        <v>183</v>
      </c>
      <c r="B4027" s="11" t="s">
        <v>6432</v>
      </c>
      <c r="C4027" s="11" t="s">
        <v>6432</v>
      </c>
      <c r="D4027" s="11" t="s">
        <v>64</v>
      </c>
      <c r="E4027" s="11" t="s">
        <v>6433</v>
      </c>
      <c r="F4027" s="11" t="s">
        <v>6434</v>
      </c>
      <c r="G4027" s="11" t="s">
        <v>300</v>
      </c>
      <c r="H4027" s="11" t="s">
        <v>43</v>
      </c>
    </row>
    <row r="4028" customHeight="1" spans="1:8">
      <c r="A4028" s="11">
        <f ca="1">ROWS(【河南省自然资源厅】:A4028)-1</f>
        <v>184</v>
      </c>
      <c r="B4028" s="11" t="s">
        <v>6432</v>
      </c>
      <c r="C4028" s="11" t="s">
        <v>6432</v>
      </c>
      <c r="D4028" s="11" t="s">
        <v>64</v>
      </c>
      <c r="E4028" s="11" t="s">
        <v>6435</v>
      </c>
      <c r="F4028" s="11" t="s">
        <v>6436</v>
      </c>
      <c r="G4028" s="11" t="s">
        <v>300</v>
      </c>
      <c r="H4028" s="11" t="s">
        <v>43</v>
      </c>
    </row>
    <row r="4029" customHeight="1" spans="1:8">
      <c r="A4029" s="11">
        <f ca="1">ROWS(【河南省自然资源厅】:A4029)-1</f>
        <v>185</v>
      </c>
      <c r="B4029" s="11" t="s">
        <v>6432</v>
      </c>
      <c r="C4029" s="11" t="s">
        <v>6432</v>
      </c>
      <c r="D4029" s="11" t="s">
        <v>64</v>
      </c>
      <c r="E4029" s="11" t="s">
        <v>6437</v>
      </c>
      <c r="F4029" s="11" t="s">
        <v>6438</v>
      </c>
      <c r="G4029" s="11" t="s">
        <v>300</v>
      </c>
      <c r="H4029" s="11" t="s">
        <v>43</v>
      </c>
    </row>
    <row r="4030" customHeight="1" spans="1:8">
      <c r="A4030" s="11">
        <f ca="1">ROWS(【河南省自然资源厅】:A4030)-1</f>
        <v>186</v>
      </c>
      <c r="B4030" s="11" t="s">
        <v>6432</v>
      </c>
      <c r="C4030" s="11" t="s">
        <v>6432</v>
      </c>
      <c r="D4030" s="11" t="s">
        <v>64</v>
      </c>
      <c r="E4030" s="11" t="s">
        <v>6439</v>
      </c>
      <c r="F4030" s="11" t="s">
        <v>6440</v>
      </c>
      <c r="G4030" s="11" t="s">
        <v>300</v>
      </c>
      <c r="H4030" s="11" t="s">
        <v>43</v>
      </c>
    </row>
    <row r="4031" customHeight="1" spans="1:8">
      <c r="A4031" s="11">
        <f ca="1">ROWS(【河南省自然资源厅】:A4031)-1</f>
        <v>187</v>
      </c>
      <c r="B4031" s="11" t="s">
        <v>6432</v>
      </c>
      <c r="C4031" s="11" t="s">
        <v>6432</v>
      </c>
      <c r="D4031" s="11" t="s">
        <v>64</v>
      </c>
      <c r="E4031" s="11" t="s">
        <v>6441</v>
      </c>
      <c r="F4031" s="11" t="s">
        <v>6442</v>
      </c>
      <c r="G4031" s="11" t="s">
        <v>300</v>
      </c>
      <c r="H4031" s="11" t="s">
        <v>43</v>
      </c>
    </row>
    <row r="4032" customHeight="1" spans="1:8">
      <c r="A4032" s="11">
        <f ca="1">ROWS(【河南省自然资源厅】:A4032)-1</f>
        <v>188</v>
      </c>
      <c r="B4032" s="11" t="s">
        <v>6432</v>
      </c>
      <c r="C4032" s="11" t="s">
        <v>6432</v>
      </c>
      <c r="D4032" s="11" t="s">
        <v>64</v>
      </c>
      <c r="E4032" s="11" t="s">
        <v>6443</v>
      </c>
      <c r="F4032" s="11" t="s">
        <v>6444</v>
      </c>
      <c r="G4032" s="11" t="s">
        <v>300</v>
      </c>
      <c r="H4032" s="11" t="s">
        <v>43</v>
      </c>
    </row>
    <row r="4033" customHeight="1" spans="1:8">
      <c r="A4033" s="11">
        <f ca="1">ROWS(【河南省自然资源厅】:A4033)-1</f>
        <v>189</v>
      </c>
      <c r="B4033" s="11" t="s">
        <v>6432</v>
      </c>
      <c r="C4033" s="11" t="s">
        <v>6432</v>
      </c>
      <c r="D4033" s="11" t="s">
        <v>64</v>
      </c>
      <c r="E4033" s="11" t="s">
        <v>6445</v>
      </c>
      <c r="F4033" s="11" t="s">
        <v>6446</v>
      </c>
      <c r="G4033" s="11" t="s">
        <v>300</v>
      </c>
      <c r="H4033" s="11" t="s">
        <v>43</v>
      </c>
    </row>
    <row r="4034" customHeight="1" spans="1:8">
      <c r="A4034" s="11">
        <f ca="1">ROWS(【河南省自然资源厅】:A4034)-1</f>
        <v>190</v>
      </c>
      <c r="B4034" s="11" t="s">
        <v>6432</v>
      </c>
      <c r="C4034" s="11" t="s">
        <v>6432</v>
      </c>
      <c r="D4034" s="11" t="s">
        <v>64</v>
      </c>
      <c r="E4034" s="11" t="s">
        <v>6447</v>
      </c>
      <c r="F4034" s="11" t="s">
        <v>6448</v>
      </c>
      <c r="G4034" s="11" t="s">
        <v>300</v>
      </c>
      <c r="H4034" s="11" t="s">
        <v>43</v>
      </c>
    </row>
    <row r="4035" customHeight="1" spans="1:8">
      <c r="A4035" s="11">
        <f ca="1">ROWS(【河南省自然资源厅】:A4035)-1</f>
        <v>191</v>
      </c>
      <c r="B4035" s="11" t="s">
        <v>6449</v>
      </c>
      <c r="C4035" s="11" t="s">
        <v>6449</v>
      </c>
      <c r="D4035" s="11" t="s">
        <v>87</v>
      </c>
      <c r="E4035" s="11" t="s">
        <v>6450</v>
      </c>
      <c r="F4035" s="11" t="s">
        <v>6449</v>
      </c>
      <c r="G4035" s="11" t="s">
        <v>300</v>
      </c>
      <c r="H4035" s="11" t="s">
        <v>43</v>
      </c>
    </row>
    <row r="4036" customHeight="1" spans="1:8">
      <c r="A4036" s="11">
        <f ca="1">ROWS(【河南省自然资源厅】:A4036)-1</f>
        <v>192</v>
      </c>
      <c r="B4036" s="11" t="s">
        <v>6451</v>
      </c>
      <c r="C4036" s="11" t="s">
        <v>6451</v>
      </c>
      <c r="D4036" s="11" t="s">
        <v>87</v>
      </c>
      <c r="E4036" s="11" t="s">
        <v>6452</v>
      </c>
      <c r="F4036" s="11" t="s">
        <v>6453</v>
      </c>
      <c r="G4036" s="11" t="s">
        <v>300</v>
      </c>
      <c r="H4036" s="11" t="s">
        <v>43</v>
      </c>
    </row>
    <row r="4037" customHeight="1" spans="1:8">
      <c r="A4037" s="11">
        <f ca="1">ROWS(【河南省自然资源厅】:A4037)-1</f>
        <v>193</v>
      </c>
      <c r="B4037" s="11" t="s">
        <v>6454</v>
      </c>
      <c r="C4037" s="11" t="s">
        <v>6454</v>
      </c>
      <c r="D4037" s="11" t="s">
        <v>64</v>
      </c>
      <c r="E4037" s="11" t="s">
        <v>6455</v>
      </c>
      <c r="F4037" s="11" t="s">
        <v>6456</v>
      </c>
      <c r="G4037" s="11" t="s">
        <v>300</v>
      </c>
      <c r="H4037" s="11" t="s">
        <v>43</v>
      </c>
    </row>
    <row r="4038" customHeight="1" spans="1:8">
      <c r="A4038" s="11">
        <f ca="1">ROWS(【河南省自然资源厅】:A4038)-1</f>
        <v>194</v>
      </c>
      <c r="B4038" s="11" t="s">
        <v>6454</v>
      </c>
      <c r="C4038" s="11" t="s">
        <v>6454</v>
      </c>
      <c r="D4038" s="11" t="s">
        <v>64</v>
      </c>
      <c r="E4038" s="11" t="s">
        <v>6455</v>
      </c>
      <c r="F4038" s="11" t="s">
        <v>6457</v>
      </c>
      <c r="G4038" s="11" t="s">
        <v>300</v>
      </c>
      <c r="H4038" s="11" t="s">
        <v>43</v>
      </c>
    </row>
    <row r="4039" customHeight="1" spans="1:8">
      <c r="A4039" s="11">
        <f ca="1">ROWS(【河南省自然资源厅】:A4039)-1</f>
        <v>195</v>
      </c>
      <c r="B4039" s="11" t="s">
        <v>6454</v>
      </c>
      <c r="C4039" s="11" t="s">
        <v>6454</v>
      </c>
      <c r="D4039" s="11" t="s">
        <v>64</v>
      </c>
      <c r="E4039" s="11" t="s">
        <v>6455</v>
      </c>
      <c r="F4039" s="11" t="s">
        <v>6458</v>
      </c>
      <c r="G4039" s="11" t="s">
        <v>300</v>
      </c>
      <c r="H4039" s="11" t="s">
        <v>43</v>
      </c>
    </row>
    <row r="4040" customHeight="1" spans="1:8">
      <c r="A4040" s="11">
        <f ca="1">ROWS(【河南省自然资源厅】:A4040)-1</f>
        <v>196</v>
      </c>
      <c r="B4040" s="11" t="s">
        <v>6454</v>
      </c>
      <c r="C4040" s="11" t="s">
        <v>6454</v>
      </c>
      <c r="D4040" s="11" t="s">
        <v>64</v>
      </c>
      <c r="E4040" s="11" t="s">
        <v>6455</v>
      </c>
      <c r="F4040" s="11" t="s">
        <v>6459</v>
      </c>
      <c r="G4040" s="11" t="s">
        <v>300</v>
      </c>
      <c r="H4040" s="11" t="s">
        <v>43</v>
      </c>
    </row>
    <row r="4041" customHeight="1" spans="1:8">
      <c r="A4041" s="11">
        <f ca="1">ROWS(【河南省自然资源厅】:A4041)-1</f>
        <v>197</v>
      </c>
      <c r="B4041" s="11" t="s">
        <v>6454</v>
      </c>
      <c r="C4041" s="11" t="s">
        <v>6454</v>
      </c>
      <c r="D4041" s="11" t="s">
        <v>64</v>
      </c>
      <c r="E4041" s="11" t="s">
        <v>6455</v>
      </c>
      <c r="F4041" s="11" t="s">
        <v>6460</v>
      </c>
      <c r="G4041" s="11" t="s">
        <v>300</v>
      </c>
      <c r="H4041" s="11" t="s">
        <v>43</v>
      </c>
    </row>
    <row r="4042" customHeight="1" spans="1:8">
      <c r="A4042" s="11">
        <f ca="1">ROWS(【河南省自然资源厅】:A4042)-1</f>
        <v>198</v>
      </c>
      <c r="B4042" s="11" t="s">
        <v>6454</v>
      </c>
      <c r="C4042" s="11" t="s">
        <v>6454</v>
      </c>
      <c r="D4042" s="11" t="s">
        <v>64</v>
      </c>
      <c r="E4042" s="11" t="s">
        <v>6455</v>
      </c>
      <c r="F4042" s="11" t="s">
        <v>6461</v>
      </c>
      <c r="G4042" s="11" t="s">
        <v>300</v>
      </c>
      <c r="H4042" s="11" t="s">
        <v>43</v>
      </c>
    </row>
    <row r="4043" customHeight="1" spans="1:8">
      <c r="A4043" s="11">
        <f ca="1">ROWS(【河南省自然资源厅】:A4043)-1</f>
        <v>199</v>
      </c>
      <c r="B4043" s="11" t="s">
        <v>6454</v>
      </c>
      <c r="C4043" s="11" t="s">
        <v>6454</v>
      </c>
      <c r="D4043" s="11" t="s">
        <v>64</v>
      </c>
      <c r="E4043" s="11" t="s">
        <v>6455</v>
      </c>
      <c r="F4043" s="11" t="s">
        <v>6462</v>
      </c>
      <c r="G4043" s="11" t="s">
        <v>300</v>
      </c>
      <c r="H4043" s="11" t="s">
        <v>43</v>
      </c>
    </row>
    <row r="4044" customHeight="1" spans="1:8">
      <c r="A4044" s="11">
        <f ca="1">ROWS(【河南省自然资源厅】:A4044)-1</f>
        <v>200</v>
      </c>
      <c r="B4044" s="11" t="s">
        <v>6463</v>
      </c>
      <c r="C4044" s="11" t="s">
        <v>6463</v>
      </c>
      <c r="D4044" s="11" t="s">
        <v>64</v>
      </c>
      <c r="E4044" s="11" t="s">
        <v>6464</v>
      </c>
      <c r="F4044" s="11" t="s">
        <v>6465</v>
      </c>
      <c r="G4044" s="11" t="s">
        <v>300</v>
      </c>
      <c r="H4044" s="11" t="s">
        <v>43</v>
      </c>
    </row>
    <row r="4045" customHeight="1" spans="1:8">
      <c r="A4045" s="11">
        <f ca="1">ROWS(【河南省自然资源厅】:A4045)-1</f>
        <v>201</v>
      </c>
      <c r="B4045" s="11" t="s">
        <v>6463</v>
      </c>
      <c r="C4045" s="11" t="s">
        <v>6463</v>
      </c>
      <c r="D4045" s="11" t="s">
        <v>64</v>
      </c>
      <c r="E4045" s="11" t="s">
        <v>6466</v>
      </c>
      <c r="F4045" s="11" t="s">
        <v>6467</v>
      </c>
      <c r="G4045" s="11" t="s">
        <v>300</v>
      </c>
      <c r="H4045" s="11" t="s">
        <v>43</v>
      </c>
    </row>
    <row r="4046" hidden="1" customHeight="1" spans="1:8">
      <c r="A4046" s="11">
        <f ca="1">ROWS(【河南省自然资源厅】:A4046)-1</f>
        <v>202</v>
      </c>
      <c r="B4046" s="11" t="s">
        <v>6468</v>
      </c>
      <c r="C4046" s="11" t="s">
        <v>6469</v>
      </c>
      <c r="D4046" s="11" t="s">
        <v>64</v>
      </c>
      <c r="E4046" s="11" t="s">
        <v>6470</v>
      </c>
      <c r="F4046" s="11" t="s">
        <v>6471</v>
      </c>
      <c r="G4046" s="11" t="s">
        <v>67</v>
      </c>
      <c r="H4046" s="11" t="s">
        <v>43</v>
      </c>
    </row>
    <row r="4047" hidden="1" customHeight="1" spans="1:8">
      <c r="A4047" s="11">
        <f ca="1">ROWS(【河南省自然资源厅】:A4047)-1</f>
        <v>203</v>
      </c>
      <c r="B4047" s="11" t="s">
        <v>6468</v>
      </c>
      <c r="C4047" s="11" t="s">
        <v>6469</v>
      </c>
      <c r="D4047" s="11" t="s">
        <v>64</v>
      </c>
      <c r="E4047" s="11" t="s">
        <v>6472</v>
      </c>
      <c r="F4047" s="11" t="s">
        <v>6473</v>
      </c>
      <c r="G4047" s="11" t="s">
        <v>67</v>
      </c>
      <c r="H4047" s="11" t="s">
        <v>43</v>
      </c>
    </row>
    <row r="4048" hidden="1" customHeight="1" spans="1:8">
      <c r="A4048" s="11">
        <f ca="1">ROWS(【河南省自然资源厅】:A4048)-1</f>
        <v>204</v>
      </c>
      <c r="B4048" s="11" t="s">
        <v>6468</v>
      </c>
      <c r="C4048" s="11" t="s">
        <v>6469</v>
      </c>
      <c r="D4048" s="11" t="s">
        <v>64</v>
      </c>
      <c r="E4048" s="11" t="s">
        <v>6474</v>
      </c>
      <c r="F4048" s="11" t="s">
        <v>6475</v>
      </c>
      <c r="G4048" s="11" t="s">
        <v>67</v>
      </c>
      <c r="H4048" s="11" t="s">
        <v>43</v>
      </c>
    </row>
    <row r="4049" hidden="1" customHeight="1" spans="1:8">
      <c r="A4049" s="11">
        <f ca="1">ROWS(【河南省自然资源厅】:A4049)-1</f>
        <v>205</v>
      </c>
      <c r="B4049" s="11" t="s">
        <v>6468</v>
      </c>
      <c r="C4049" s="11" t="s">
        <v>6469</v>
      </c>
      <c r="D4049" s="11" t="s">
        <v>64</v>
      </c>
      <c r="E4049" s="11" t="s">
        <v>6476</v>
      </c>
      <c r="F4049" s="11" t="s">
        <v>6477</v>
      </c>
      <c r="G4049" s="11" t="s">
        <v>67</v>
      </c>
      <c r="H4049" s="11" t="s">
        <v>43</v>
      </c>
    </row>
    <row r="4050" hidden="1" customHeight="1" spans="1:8">
      <c r="A4050" s="11">
        <f ca="1">ROWS(【河南省自然资源厅】:A4050)-1</f>
        <v>206</v>
      </c>
      <c r="B4050" s="11" t="s">
        <v>6468</v>
      </c>
      <c r="C4050" s="11" t="s">
        <v>6469</v>
      </c>
      <c r="D4050" s="11" t="s">
        <v>64</v>
      </c>
      <c r="E4050" s="11" t="s">
        <v>6478</v>
      </c>
      <c r="F4050" s="11" t="s">
        <v>6479</v>
      </c>
      <c r="G4050" s="11" t="s">
        <v>67</v>
      </c>
      <c r="H4050" s="11" t="s">
        <v>43</v>
      </c>
    </row>
    <row r="4051" hidden="1" customHeight="1" spans="1:8">
      <c r="A4051" s="11">
        <f ca="1">ROWS(【河南省自然资源厅】:A4051)-1</f>
        <v>207</v>
      </c>
      <c r="B4051" s="11" t="s">
        <v>6468</v>
      </c>
      <c r="C4051" s="11" t="s">
        <v>6469</v>
      </c>
      <c r="D4051" s="11" t="s">
        <v>64</v>
      </c>
      <c r="E4051" s="11" t="s">
        <v>6480</v>
      </c>
      <c r="F4051" s="11" t="s">
        <v>6481</v>
      </c>
      <c r="G4051" s="11" t="s">
        <v>67</v>
      </c>
      <c r="H4051" s="11" t="s">
        <v>43</v>
      </c>
    </row>
    <row r="4052" hidden="1" customHeight="1" spans="1:8">
      <c r="A4052" s="11">
        <f ca="1">ROWS(【河南省自然资源厅】:A4052)-1</f>
        <v>208</v>
      </c>
      <c r="B4052" s="11" t="s">
        <v>6468</v>
      </c>
      <c r="C4052" s="11" t="s">
        <v>6469</v>
      </c>
      <c r="D4052" s="11" t="s">
        <v>64</v>
      </c>
      <c r="E4052" s="11" t="s">
        <v>6482</v>
      </c>
      <c r="F4052" s="11" t="s">
        <v>6483</v>
      </c>
      <c r="G4052" s="11" t="s">
        <v>67</v>
      </c>
      <c r="H4052" s="11" t="s">
        <v>43</v>
      </c>
    </row>
    <row r="4053" hidden="1" customHeight="1" spans="1:8">
      <c r="A4053" s="11">
        <f ca="1">ROWS(【河南省自然资源厅】:A4053)-1</f>
        <v>209</v>
      </c>
      <c r="B4053" s="11" t="s">
        <v>6468</v>
      </c>
      <c r="C4053" s="11" t="s">
        <v>6469</v>
      </c>
      <c r="D4053" s="11" t="s">
        <v>64</v>
      </c>
      <c r="E4053" s="11" t="s">
        <v>6484</v>
      </c>
      <c r="F4053" s="11" t="s">
        <v>6485</v>
      </c>
      <c r="G4053" s="11" t="s">
        <v>67</v>
      </c>
      <c r="H4053" s="11" t="s">
        <v>43</v>
      </c>
    </row>
    <row r="4054" hidden="1" customHeight="1" spans="1:8">
      <c r="A4054" s="11">
        <f ca="1">ROWS(【河南省自然资源厅】:A4054)-1</f>
        <v>210</v>
      </c>
      <c r="B4054" s="11" t="s">
        <v>6486</v>
      </c>
      <c r="C4054" s="11" t="s">
        <v>6486</v>
      </c>
      <c r="D4054" s="11" t="s">
        <v>64</v>
      </c>
      <c r="E4054" s="11" t="s">
        <v>6487</v>
      </c>
      <c r="F4054" s="11" t="s">
        <v>6488</v>
      </c>
      <c r="G4054" s="11" t="s">
        <v>67</v>
      </c>
      <c r="H4054" s="11" t="s">
        <v>43</v>
      </c>
    </row>
    <row r="4055" hidden="1" customHeight="1" spans="1:8">
      <c r="A4055" s="11">
        <f ca="1">ROWS(【河南省自然资源厅】:A4055)-1</f>
        <v>211</v>
      </c>
      <c r="B4055" s="11" t="s">
        <v>6486</v>
      </c>
      <c r="C4055" s="11" t="s">
        <v>6486</v>
      </c>
      <c r="D4055" s="11" t="s">
        <v>64</v>
      </c>
      <c r="E4055" s="11" t="s">
        <v>6489</v>
      </c>
      <c r="F4055" s="11" t="s">
        <v>6490</v>
      </c>
      <c r="G4055" s="11" t="s">
        <v>67</v>
      </c>
      <c r="H4055" s="11" t="s">
        <v>43</v>
      </c>
    </row>
    <row r="4056" hidden="1" customHeight="1" spans="1:8">
      <c r="A4056" s="11">
        <f ca="1">ROWS(【河南省自然资源厅】:A4056)-1</f>
        <v>212</v>
      </c>
      <c r="B4056" s="11" t="s">
        <v>6486</v>
      </c>
      <c r="C4056" s="11" t="s">
        <v>6486</v>
      </c>
      <c r="D4056" s="11" t="s">
        <v>64</v>
      </c>
      <c r="E4056" s="11" t="s">
        <v>6491</v>
      </c>
      <c r="F4056" s="23" t="s">
        <v>6492</v>
      </c>
      <c r="G4056" s="11" t="s">
        <v>67</v>
      </c>
      <c r="H4056" s="11" t="s">
        <v>43</v>
      </c>
    </row>
    <row r="4057" hidden="1" customHeight="1" spans="1:8">
      <c r="A4057" s="11">
        <f ca="1">ROWS(【河南省自然资源厅】:A4057)-1</f>
        <v>213</v>
      </c>
      <c r="B4057" s="11" t="s">
        <v>6486</v>
      </c>
      <c r="C4057" s="11" t="s">
        <v>6486</v>
      </c>
      <c r="D4057" s="11" t="s">
        <v>64</v>
      </c>
      <c r="E4057" s="11" t="s">
        <v>6493</v>
      </c>
      <c r="F4057" s="23" t="s">
        <v>6494</v>
      </c>
      <c r="G4057" s="11" t="s">
        <v>67</v>
      </c>
      <c r="H4057" s="11" t="s">
        <v>43</v>
      </c>
    </row>
    <row r="4058" hidden="1" customHeight="1" spans="1:8">
      <c r="A4058" s="11">
        <f ca="1">ROWS(【河南省自然资源厅】:A4058)-1</f>
        <v>214</v>
      </c>
      <c r="B4058" s="11" t="s">
        <v>6486</v>
      </c>
      <c r="C4058" s="11" t="s">
        <v>6486</v>
      </c>
      <c r="D4058" s="11" t="s">
        <v>64</v>
      </c>
      <c r="E4058" s="11" t="s">
        <v>6495</v>
      </c>
      <c r="F4058" s="11" t="s">
        <v>6496</v>
      </c>
      <c r="G4058" s="11" t="s">
        <v>67</v>
      </c>
      <c r="H4058" s="11" t="s">
        <v>43</v>
      </c>
    </row>
    <row r="4059" hidden="1" customHeight="1" spans="1:8">
      <c r="A4059" s="11">
        <f ca="1">ROWS(【河南省自然资源厅】:A4059)-1</f>
        <v>215</v>
      </c>
      <c r="B4059" s="11" t="s">
        <v>6486</v>
      </c>
      <c r="C4059" s="11" t="s">
        <v>6486</v>
      </c>
      <c r="D4059" s="11" t="s">
        <v>64</v>
      </c>
      <c r="E4059" s="11" t="s">
        <v>6497</v>
      </c>
      <c r="F4059" s="23" t="s">
        <v>6498</v>
      </c>
      <c r="G4059" s="11" t="s">
        <v>67</v>
      </c>
      <c r="H4059" s="11" t="s">
        <v>43</v>
      </c>
    </row>
    <row r="4060" hidden="1" customHeight="1" spans="1:8">
      <c r="A4060" s="11">
        <f ca="1">ROWS(【河南省自然资源厅】:A4060)-1</f>
        <v>216</v>
      </c>
      <c r="B4060" s="11" t="s">
        <v>6486</v>
      </c>
      <c r="C4060" s="11" t="s">
        <v>6486</v>
      </c>
      <c r="D4060" s="11" t="s">
        <v>64</v>
      </c>
      <c r="E4060" s="11" t="s">
        <v>6499</v>
      </c>
      <c r="F4060" s="23" t="s">
        <v>6500</v>
      </c>
      <c r="G4060" s="11" t="s">
        <v>67</v>
      </c>
      <c r="H4060" s="11" t="s">
        <v>43</v>
      </c>
    </row>
    <row r="4061" hidden="1" customHeight="1" spans="1:8">
      <c r="A4061" s="11">
        <f ca="1">ROWS(【河南省自然资源厅】:A4061)-1</f>
        <v>217</v>
      </c>
      <c r="B4061" s="11" t="s">
        <v>6501</v>
      </c>
      <c r="C4061" s="11" t="s">
        <v>6501</v>
      </c>
      <c r="D4061" s="11" t="s">
        <v>64</v>
      </c>
      <c r="E4061" s="11" t="s">
        <v>6502</v>
      </c>
      <c r="F4061" s="11" t="s">
        <v>6503</v>
      </c>
      <c r="G4061" s="11" t="s">
        <v>67</v>
      </c>
      <c r="H4061" s="11" t="s">
        <v>43</v>
      </c>
    </row>
    <row r="4062" hidden="1" customHeight="1" spans="1:8">
      <c r="A4062" s="11">
        <f ca="1">ROWS(【河南省自然资源厅】:A4062)-1</f>
        <v>218</v>
      </c>
      <c r="B4062" s="11" t="s">
        <v>6504</v>
      </c>
      <c r="C4062" s="11" t="s">
        <v>6504</v>
      </c>
      <c r="D4062" s="11" t="s">
        <v>98</v>
      </c>
      <c r="E4062" s="11" t="s">
        <v>6505</v>
      </c>
      <c r="F4062" s="11" t="s">
        <v>6504</v>
      </c>
      <c r="G4062" s="11" t="s">
        <v>67</v>
      </c>
      <c r="H4062" s="11" t="s">
        <v>43</v>
      </c>
    </row>
    <row r="4063" customHeight="1" spans="1:8">
      <c r="A4063" s="11">
        <f ca="1">ROWS(【河南省自然资源厅】:A4063)-1</f>
        <v>219</v>
      </c>
      <c r="B4063" s="11" t="s">
        <v>6506</v>
      </c>
      <c r="C4063" s="11" t="s">
        <v>6506</v>
      </c>
      <c r="D4063" s="11" t="s">
        <v>98</v>
      </c>
      <c r="E4063" s="11" t="s">
        <v>6507</v>
      </c>
      <c r="F4063" s="11" t="s">
        <v>6506</v>
      </c>
      <c r="G4063" s="11" t="s">
        <v>487</v>
      </c>
      <c r="H4063" s="11" t="s">
        <v>43</v>
      </c>
    </row>
    <row r="4064" hidden="1" customHeight="1" spans="1:8">
      <c r="A4064" s="11">
        <f ca="1">ROWS(【河南省自然资源厅】:A4064)-1</f>
        <v>220</v>
      </c>
      <c r="B4064" s="11" t="s">
        <v>6508</v>
      </c>
      <c r="C4064" s="11" t="s">
        <v>6508</v>
      </c>
      <c r="D4064" s="11" t="s">
        <v>64</v>
      </c>
      <c r="E4064" s="11" t="s">
        <v>6509</v>
      </c>
      <c r="F4064" s="11" t="s">
        <v>6508</v>
      </c>
      <c r="G4064" s="11" t="s">
        <v>67</v>
      </c>
      <c r="H4064" s="11" t="s">
        <v>43</v>
      </c>
    </row>
    <row r="4065" hidden="1" customHeight="1" spans="1:8">
      <c r="A4065" s="11">
        <f ca="1">ROWS(【河南省自然资源厅】:A4065)-1</f>
        <v>221</v>
      </c>
      <c r="B4065" s="11" t="s">
        <v>6510</v>
      </c>
      <c r="C4065" s="11" t="s">
        <v>6510</v>
      </c>
      <c r="D4065" s="11" t="s">
        <v>64</v>
      </c>
      <c r="E4065" s="11" t="s">
        <v>6511</v>
      </c>
      <c r="F4065" s="11" t="s">
        <v>6512</v>
      </c>
      <c r="G4065" s="11" t="s">
        <v>67</v>
      </c>
      <c r="H4065" s="11" t="s">
        <v>43</v>
      </c>
    </row>
    <row r="4066" hidden="1" customHeight="1" spans="1:8">
      <c r="A4066" s="11">
        <f ca="1">ROWS(【河南省自然资源厅】:A4066)-1</f>
        <v>222</v>
      </c>
      <c r="B4066" s="11" t="s">
        <v>6513</v>
      </c>
      <c r="C4066" s="11" t="s">
        <v>6513</v>
      </c>
      <c r="D4066" s="11" t="s">
        <v>64</v>
      </c>
      <c r="E4066" s="11" t="s">
        <v>6514</v>
      </c>
      <c r="F4066" s="11" t="s">
        <v>6515</v>
      </c>
      <c r="G4066" s="11" t="s">
        <v>67</v>
      </c>
      <c r="H4066" s="11" t="s">
        <v>43</v>
      </c>
    </row>
    <row r="4067" hidden="1" customHeight="1" spans="1:8">
      <c r="A4067" s="11">
        <f ca="1">ROWS(【河南省自然资源厅】:A4067)-1</f>
        <v>223</v>
      </c>
      <c r="B4067" s="11" t="s">
        <v>6513</v>
      </c>
      <c r="C4067" s="11" t="s">
        <v>6513</v>
      </c>
      <c r="D4067" s="11" t="s">
        <v>64</v>
      </c>
      <c r="E4067" s="11" t="s">
        <v>6514</v>
      </c>
      <c r="F4067" s="11" t="s">
        <v>6516</v>
      </c>
      <c r="G4067" s="11" t="s">
        <v>520</v>
      </c>
      <c r="H4067" s="11" t="s">
        <v>43</v>
      </c>
    </row>
    <row r="4068" hidden="1" customHeight="1" spans="1:8">
      <c r="A4068" s="11">
        <f ca="1">ROWS(【河南省自然资源厅】:A4068)-1</f>
        <v>224</v>
      </c>
      <c r="B4068" s="11" t="s">
        <v>6517</v>
      </c>
      <c r="C4068" s="11" t="s">
        <v>6517</v>
      </c>
      <c r="D4068" s="11" t="s">
        <v>64</v>
      </c>
      <c r="E4068" s="11" t="s">
        <v>6518</v>
      </c>
      <c r="F4068" s="11" t="s">
        <v>6517</v>
      </c>
      <c r="G4068" s="11" t="s">
        <v>67</v>
      </c>
      <c r="H4068" s="11" t="s">
        <v>43</v>
      </c>
    </row>
    <row r="4069" customHeight="1" spans="1:8">
      <c r="A4069" s="11">
        <f ca="1">ROWS(【河南省自然资源厅】:A4069)-1</f>
        <v>225</v>
      </c>
      <c r="B4069" s="11" t="s">
        <v>6519</v>
      </c>
      <c r="C4069" s="11" t="s">
        <v>6519</v>
      </c>
      <c r="D4069" s="11" t="s">
        <v>64</v>
      </c>
      <c r="E4069" s="11" t="s">
        <v>6520</v>
      </c>
      <c r="F4069" s="11" t="s">
        <v>6519</v>
      </c>
      <c r="G4069" s="11" t="s">
        <v>89</v>
      </c>
      <c r="H4069" s="11" t="s">
        <v>43</v>
      </c>
    </row>
    <row r="4070" customHeight="1" spans="1:8">
      <c r="A4070" s="11">
        <f ca="1">ROWS(【河南省自然资源厅】:A4070)-1</f>
        <v>226</v>
      </c>
      <c r="B4070" s="11" t="s">
        <v>6521</v>
      </c>
      <c r="C4070" s="11" t="s">
        <v>6521</v>
      </c>
      <c r="D4070" s="11" t="s">
        <v>98</v>
      </c>
      <c r="E4070" s="11" t="s">
        <v>6522</v>
      </c>
      <c r="F4070" s="11" t="s">
        <v>6521</v>
      </c>
      <c r="G4070" s="11" t="s">
        <v>89</v>
      </c>
      <c r="H4070" s="11" t="s">
        <v>43</v>
      </c>
    </row>
    <row r="4071" customHeight="1" spans="1:8">
      <c r="A4071" s="11">
        <f ca="1">ROWS(【河南省自然资源厅】:A4071)-1</f>
        <v>227</v>
      </c>
      <c r="B4071" s="11" t="s">
        <v>6523</v>
      </c>
      <c r="C4071" s="11" t="s">
        <v>6523</v>
      </c>
      <c r="D4071" s="11" t="s">
        <v>611</v>
      </c>
      <c r="E4071" s="11" t="s">
        <v>6524</v>
      </c>
      <c r="F4071" s="11" t="s">
        <v>6523</v>
      </c>
      <c r="G4071" s="11" t="s">
        <v>89</v>
      </c>
      <c r="H4071" s="11" t="s">
        <v>43</v>
      </c>
    </row>
    <row r="4072" customHeight="1" spans="1:8">
      <c r="A4072" s="11">
        <f ca="1">ROWS(【河南省自然资源厅】:A4072)-1</f>
        <v>228</v>
      </c>
      <c r="B4072" s="11" t="s">
        <v>6525</v>
      </c>
      <c r="C4072" s="11" t="s">
        <v>6525</v>
      </c>
      <c r="D4072" s="11" t="s">
        <v>64</v>
      </c>
      <c r="E4072" s="11" t="s">
        <v>6526</v>
      </c>
      <c r="F4072" s="11" t="s">
        <v>6527</v>
      </c>
      <c r="G4072" s="11" t="s">
        <v>78</v>
      </c>
      <c r="H4072" s="11" t="s">
        <v>43</v>
      </c>
    </row>
    <row r="4073" customHeight="1" spans="1:8">
      <c r="A4073" s="11">
        <f ca="1">ROWS(【河南省自然资源厅】:A4073)-1</f>
        <v>229</v>
      </c>
      <c r="B4073" s="11" t="s">
        <v>6525</v>
      </c>
      <c r="C4073" s="11" t="s">
        <v>6525</v>
      </c>
      <c r="D4073" s="11" t="s">
        <v>64</v>
      </c>
      <c r="E4073" s="11" t="s">
        <v>6526</v>
      </c>
      <c r="F4073" s="11" t="s">
        <v>6528</v>
      </c>
      <c r="G4073" s="11" t="s">
        <v>487</v>
      </c>
      <c r="H4073" s="11" t="s">
        <v>43</v>
      </c>
    </row>
    <row r="4074" hidden="1" customHeight="1" spans="1:8">
      <c r="A4074" s="11">
        <f ca="1">ROWS(【河南省自然资源厅】:A4074)-1</f>
        <v>230</v>
      </c>
      <c r="B4074" s="11" t="s">
        <v>6525</v>
      </c>
      <c r="C4074" s="11" t="s">
        <v>6525</v>
      </c>
      <c r="D4074" s="11" t="s">
        <v>64</v>
      </c>
      <c r="E4074" s="11" t="s">
        <v>6526</v>
      </c>
      <c r="F4074" s="11" t="s">
        <v>6529</v>
      </c>
      <c r="G4074" s="11" t="s">
        <v>67</v>
      </c>
      <c r="H4074" s="11" t="s">
        <v>43</v>
      </c>
    </row>
    <row r="4075" customHeight="1" spans="1:8">
      <c r="A4075" s="11">
        <f ca="1">ROWS(【河南省自然资源厅】:A4075)-1</f>
        <v>231</v>
      </c>
      <c r="B4075" s="11" t="s">
        <v>6530</v>
      </c>
      <c r="C4075" s="11" t="s">
        <v>6530</v>
      </c>
      <c r="D4075" s="11" t="s">
        <v>98</v>
      </c>
      <c r="E4075" s="11" t="s">
        <v>6531</v>
      </c>
      <c r="F4075" s="11" t="s">
        <v>6530</v>
      </c>
      <c r="G4075" s="11" t="s">
        <v>78</v>
      </c>
      <c r="H4075" s="11" t="s">
        <v>43</v>
      </c>
    </row>
    <row r="4076" hidden="1" customHeight="1" spans="1:8">
      <c r="A4076" s="11">
        <f ca="1">ROWS(【河南省自然资源厅】:A4076)-1</f>
        <v>232</v>
      </c>
      <c r="B4076" s="11" t="s">
        <v>6532</v>
      </c>
      <c r="C4076" s="11" t="s">
        <v>6532</v>
      </c>
      <c r="D4076" s="11" t="s">
        <v>64</v>
      </c>
      <c r="E4076" s="11" t="s">
        <v>6533</v>
      </c>
      <c r="F4076" s="11" t="s">
        <v>6532</v>
      </c>
      <c r="G4076" s="11" t="s">
        <v>67</v>
      </c>
      <c r="H4076" s="11" t="s">
        <v>43</v>
      </c>
    </row>
    <row r="4077" customHeight="1" spans="1:8">
      <c r="A4077" s="11">
        <f ca="1">ROWS(【河南省自然资源厅】:A4077)-1</f>
        <v>233</v>
      </c>
      <c r="B4077" s="11" t="s">
        <v>6534</v>
      </c>
      <c r="C4077" s="11" t="s">
        <v>6534</v>
      </c>
      <c r="D4077" s="11" t="s">
        <v>611</v>
      </c>
      <c r="E4077" s="11" t="s">
        <v>6535</v>
      </c>
      <c r="F4077" s="11" t="s">
        <v>6534</v>
      </c>
      <c r="G4077" s="11" t="s">
        <v>89</v>
      </c>
      <c r="H4077" s="11" t="s">
        <v>43</v>
      </c>
    </row>
    <row r="4078" hidden="1" customHeight="1" spans="1:8">
      <c r="A4078" s="11">
        <f ca="1">ROWS(【河南省自然资源厅】:A4078)-1</f>
        <v>234</v>
      </c>
      <c r="B4078" s="11" t="s">
        <v>6536</v>
      </c>
      <c r="C4078" s="11" t="s">
        <v>6536</v>
      </c>
      <c r="D4078" s="11" t="s">
        <v>64</v>
      </c>
      <c r="E4078" s="11" t="s">
        <v>6537</v>
      </c>
      <c r="F4078" s="11" t="s">
        <v>6536</v>
      </c>
      <c r="G4078" s="11" t="s">
        <v>67</v>
      </c>
      <c r="H4078" s="11" t="s">
        <v>43</v>
      </c>
    </row>
    <row r="4079" hidden="1" customHeight="1" spans="1:8">
      <c r="A4079" s="11">
        <f ca="1">ROWS(【河南省自然资源厅】:A4079)-1</f>
        <v>235</v>
      </c>
      <c r="B4079" s="11" t="s">
        <v>6538</v>
      </c>
      <c r="C4079" s="11" t="s">
        <v>6538</v>
      </c>
      <c r="D4079" s="11" t="s">
        <v>611</v>
      </c>
      <c r="E4079" s="11" t="s">
        <v>6539</v>
      </c>
      <c r="F4079" s="11" t="s">
        <v>6538</v>
      </c>
      <c r="G4079" s="11" t="s">
        <v>67</v>
      </c>
      <c r="H4079" s="11" t="s">
        <v>43</v>
      </c>
    </row>
    <row r="4080" hidden="1" customHeight="1" spans="1:8">
      <c r="A4080" s="11">
        <f ca="1">ROWS(【河南省自然资源厅】:A4080)-1</f>
        <v>236</v>
      </c>
      <c r="B4080" s="11" t="s">
        <v>6540</v>
      </c>
      <c r="C4080" s="11" t="s">
        <v>6540</v>
      </c>
      <c r="D4080" s="11" t="s">
        <v>98</v>
      </c>
      <c r="E4080" s="11" t="s">
        <v>6541</v>
      </c>
      <c r="F4080" s="11" t="s">
        <v>6540</v>
      </c>
      <c r="G4080" s="11" t="s">
        <v>67</v>
      </c>
      <c r="H4080" s="11" t="s">
        <v>43</v>
      </c>
    </row>
    <row r="4081" hidden="1" customHeight="1" spans="1:9">
      <c r="A4081" s="11">
        <f ca="1">ROWS(【河南省自然资源厅】:A4081)-1</f>
        <v>237</v>
      </c>
      <c r="B4081" s="11" t="s">
        <v>6542</v>
      </c>
      <c r="C4081" s="11" t="s">
        <v>6542</v>
      </c>
      <c r="D4081" s="11" t="s">
        <v>114</v>
      </c>
      <c r="E4081" s="11" t="s">
        <v>6543</v>
      </c>
      <c r="F4081" s="11" t="s">
        <v>6542</v>
      </c>
      <c r="G4081" s="11" t="s">
        <v>67</v>
      </c>
      <c r="H4081" s="11" t="s">
        <v>43</v>
      </c>
    </row>
    <row r="4082" hidden="1" customHeight="1" spans="1:9">
      <c r="A4082" s="11">
        <f ca="1">ROWS(【河南省自然资源厅】:A4082)-1</f>
        <v>238</v>
      </c>
      <c r="B4082" s="11" t="s">
        <v>6544</v>
      </c>
      <c r="C4082" s="11" t="s">
        <v>6545</v>
      </c>
      <c r="D4082" s="11" t="s">
        <v>64</v>
      </c>
      <c r="E4082" s="11" t="s">
        <v>6546</v>
      </c>
      <c r="F4082" s="79" t="s">
        <v>6547</v>
      </c>
      <c r="G4082" s="11" t="s">
        <v>67</v>
      </c>
      <c r="H4082" s="11" t="s">
        <v>43</v>
      </c>
    </row>
    <row r="4083" hidden="1" customHeight="1" spans="1:9">
      <c r="A4083" s="11">
        <f ca="1">ROWS(【河南省自然资源厅】:A4083)-1</f>
        <v>239</v>
      </c>
      <c r="B4083" s="11" t="s">
        <v>6544</v>
      </c>
      <c r="C4083" s="11" t="s">
        <v>6545</v>
      </c>
      <c r="D4083" s="11" t="s">
        <v>64</v>
      </c>
      <c r="E4083" s="11" t="s">
        <v>6546</v>
      </c>
      <c r="F4083" s="79" t="s">
        <v>6548</v>
      </c>
      <c r="G4083" s="11" t="s">
        <v>67</v>
      </c>
      <c r="H4083" s="11" t="s">
        <v>43</v>
      </c>
    </row>
    <row r="4084" hidden="1" customHeight="1" spans="1:9">
      <c r="A4084" s="11">
        <f ca="1">ROWS(【河南省自然资源厅】:A4084)-1</f>
        <v>240</v>
      </c>
      <c r="B4084" s="11" t="s">
        <v>6544</v>
      </c>
      <c r="C4084" s="11" t="s">
        <v>6545</v>
      </c>
      <c r="D4084" s="11" t="s">
        <v>64</v>
      </c>
      <c r="E4084" s="11" t="s">
        <v>6546</v>
      </c>
      <c r="F4084" s="79" t="s">
        <v>6549</v>
      </c>
      <c r="G4084" s="11" t="s">
        <v>67</v>
      </c>
      <c r="H4084" s="11" t="s">
        <v>43</v>
      </c>
    </row>
    <row r="4085" hidden="1" customHeight="1" spans="1:9">
      <c r="A4085" s="11">
        <f ca="1">ROWS(【河南省自然资源厅】:A4085)-1</f>
        <v>241</v>
      </c>
      <c r="B4085" s="11" t="s">
        <v>6544</v>
      </c>
      <c r="C4085" s="11" t="s">
        <v>6545</v>
      </c>
      <c r="D4085" s="11" t="s">
        <v>64</v>
      </c>
      <c r="E4085" s="11" t="s">
        <v>6546</v>
      </c>
      <c r="F4085" s="11" t="s">
        <v>6550</v>
      </c>
      <c r="G4085" s="11" t="s">
        <v>67</v>
      </c>
      <c r="H4085" s="11" t="s">
        <v>43</v>
      </c>
    </row>
    <row r="4086" hidden="1" customHeight="1" spans="1:9">
      <c r="A4086" s="11">
        <f ca="1">ROWS(【河南省自然资源厅】:A4086)-1</f>
        <v>242</v>
      </c>
      <c r="B4086" s="11" t="s">
        <v>6544</v>
      </c>
      <c r="C4086" s="11" t="s">
        <v>6545</v>
      </c>
      <c r="D4086" s="11" t="s">
        <v>64</v>
      </c>
      <c r="E4086" s="11" t="s">
        <v>6546</v>
      </c>
      <c r="F4086" s="79" t="s">
        <v>6551</v>
      </c>
      <c r="G4086" s="11" t="s">
        <v>67</v>
      </c>
      <c r="H4086" s="11" t="s">
        <v>43</v>
      </c>
    </row>
    <row r="4087" hidden="1" customHeight="1" spans="1:9">
      <c r="A4087" s="11">
        <f ca="1">ROWS(【河南省自然资源厅】:A4087)-1</f>
        <v>243</v>
      </c>
      <c r="B4087" s="11" t="s">
        <v>6544</v>
      </c>
      <c r="C4087" s="11" t="s">
        <v>6545</v>
      </c>
      <c r="D4087" s="11" t="s">
        <v>64</v>
      </c>
      <c r="E4087" s="11" t="s">
        <v>6546</v>
      </c>
      <c r="F4087" s="79" t="s">
        <v>6552</v>
      </c>
      <c r="G4087" s="11" t="s">
        <v>67</v>
      </c>
      <c r="H4087" s="11" t="s">
        <v>43</v>
      </c>
    </row>
    <row r="4088" hidden="1" customHeight="1" spans="1:9">
      <c r="A4088" s="104" t="s">
        <v>6553</v>
      </c>
      <c r="B4088" s="104"/>
      <c r="C4088" s="104"/>
      <c r="D4088" s="104"/>
      <c r="E4088" s="104"/>
      <c r="F4088" s="104"/>
      <c r="G4088" s="104"/>
      <c r="H4088" s="104"/>
    </row>
    <row r="4089" hidden="1" customHeight="1" spans="1:9">
      <c r="A4089" s="11">
        <f ca="1">ROWS(【河南省生态环境厅】:A4089)-1</f>
        <v>1</v>
      </c>
      <c r="B4089" s="11" t="s">
        <v>6554</v>
      </c>
      <c r="C4089" s="11" t="s">
        <v>6554</v>
      </c>
      <c r="D4089" s="11" t="s">
        <v>64</v>
      </c>
      <c r="E4089" s="11" t="s">
        <v>6555</v>
      </c>
      <c r="F4089" s="11" t="s">
        <v>6556</v>
      </c>
      <c r="G4089" s="11" t="s">
        <v>67</v>
      </c>
      <c r="H4089" s="11" t="s">
        <v>46</v>
      </c>
    </row>
    <row r="4090" hidden="1" customHeight="1" spans="1:9">
      <c r="A4090" s="11">
        <f ca="1">ROWS(【河南省生态环境厅】:A4090)-1</f>
        <v>2</v>
      </c>
      <c r="B4090" s="11" t="s">
        <v>6554</v>
      </c>
      <c r="C4090" s="11" t="s">
        <v>6554</v>
      </c>
      <c r="D4090" s="11" t="s">
        <v>64</v>
      </c>
      <c r="E4090" s="11" t="s">
        <v>6555</v>
      </c>
      <c r="F4090" s="11" t="s">
        <v>6557</v>
      </c>
      <c r="G4090" s="11" t="s">
        <v>520</v>
      </c>
      <c r="H4090" s="11" t="s">
        <v>46</v>
      </c>
    </row>
    <row r="4091" customHeight="1" spans="1:9">
      <c r="A4091" s="11">
        <f ca="1">ROWS(【河南省生态环境厅】:A4091)-1</f>
        <v>3</v>
      </c>
      <c r="B4091" s="11" t="s">
        <v>6554</v>
      </c>
      <c r="C4091" s="11" t="s">
        <v>6554</v>
      </c>
      <c r="D4091" s="11" t="s">
        <v>64</v>
      </c>
      <c r="E4091" s="11" t="s">
        <v>6555</v>
      </c>
      <c r="F4091" s="11" t="s">
        <v>6558</v>
      </c>
      <c r="G4091" s="11" t="s">
        <v>78</v>
      </c>
      <c r="H4091" s="11" t="s">
        <v>46</v>
      </c>
      <c r="I4091" s="28"/>
    </row>
    <row r="4092" hidden="1" customHeight="1" spans="1:9">
      <c r="A4092" s="11">
        <f ca="1">ROWS(【河南省生态环境厅】:A4092)-1</f>
        <v>4</v>
      </c>
      <c r="B4092" s="11" t="s">
        <v>6554</v>
      </c>
      <c r="C4092" s="11" t="s">
        <v>6554</v>
      </c>
      <c r="D4092" s="11" t="s">
        <v>64</v>
      </c>
      <c r="E4092" s="11" t="s">
        <v>6555</v>
      </c>
      <c r="F4092" s="11" t="s">
        <v>6559</v>
      </c>
      <c r="G4092" s="11" t="s">
        <v>67</v>
      </c>
      <c r="H4092" s="11" t="s">
        <v>46</v>
      </c>
    </row>
    <row r="4093" hidden="1" customHeight="1" spans="1:9">
      <c r="A4093" s="11">
        <f ca="1">ROWS(【河南省生态环境厅】:A4093)-1</f>
        <v>5</v>
      </c>
      <c r="B4093" s="11" t="s">
        <v>6554</v>
      </c>
      <c r="C4093" s="11" t="s">
        <v>6554</v>
      </c>
      <c r="D4093" s="11" t="s">
        <v>64</v>
      </c>
      <c r="E4093" s="11" t="s">
        <v>6555</v>
      </c>
      <c r="F4093" s="11" t="s">
        <v>6560</v>
      </c>
      <c r="G4093" s="11" t="s">
        <v>520</v>
      </c>
      <c r="H4093" s="11" t="s">
        <v>46</v>
      </c>
    </row>
    <row r="4094" customHeight="1" spans="1:9">
      <c r="A4094" s="11">
        <f ca="1">ROWS(【河南省生态环境厅】:A4094)-1</f>
        <v>6</v>
      </c>
      <c r="B4094" s="11" t="s">
        <v>6554</v>
      </c>
      <c r="C4094" s="11" t="s">
        <v>6554</v>
      </c>
      <c r="D4094" s="11" t="s">
        <v>64</v>
      </c>
      <c r="E4094" s="11" t="s">
        <v>6555</v>
      </c>
      <c r="F4094" s="11" t="s">
        <v>6561</v>
      </c>
      <c r="G4094" s="11" t="s">
        <v>78</v>
      </c>
      <c r="H4094" s="11" t="s">
        <v>46</v>
      </c>
    </row>
    <row r="4095" hidden="1" customHeight="1" spans="1:9">
      <c r="A4095" s="11">
        <f ca="1">ROWS(【河南省生态环境厅】:A4095)-1</f>
        <v>7</v>
      </c>
      <c r="B4095" s="11" t="s">
        <v>6554</v>
      </c>
      <c r="C4095" s="11" t="s">
        <v>6554</v>
      </c>
      <c r="D4095" s="11" t="s">
        <v>64</v>
      </c>
      <c r="E4095" s="11" t="s">
        <v>6555</v>
      </c>
      <c r="F4095" s="11" t="s">
        <v>6562</v>
      </c>
      <c r="G4095" s="11" t="s">
        <v>67</v>
      </c>
      <c r="H4095" s="11" t="s">
        <v>46</v>
      </c>
    </row>
    <row r="4096" hidden="1" customHeight="1" spans="1:9">
      <c r="A4096" s="11">
        <f ca="1">ROWS(【河南省生态环境厅】:A4096)-1</f>
        <v>8</v>
      </c>
      <c r="B4096" s="11" t="s">
        <v>6554</v>
      </c>
      <c r="C4096" s="11" t="s">
        <v>6554</v>
      </c>
      <c r="D4096" s="11" t="s">
        <v>64</v>
      </c>
      <c r="E4096" s="11" t="s">
        <v>6555</v>
      </c>
      <c r="F4096" s="11" t="s">
        <v>6563</v>
      </c>
      <c r="G4096" s="11" t="s">
        <v>520</v>
      </c>
      <c r="H4096" s="11" t="s">
        <v>46</v>
      </c>
    </row>
    <row r="4097" customHeight="1" spans="1:8">
      <c r="A4097" s="11">
        <f ca="1">ROWS(【河南省生态环境厅】:A4097)-1</f>
        <v>9</v>
      </c>
      <c r="B4097" s="11" t="s">
        <v>6554</v>
      </c>
      <c r="C4097" s="11" t="s">
        <v>6554</v>
      </c>
      <c r="D4097" s="11" t="s">
        <v>64</v>
      </c>
      <c r="E4097" s="11" t="s">
        <v>6555</v>
      </c>
      <c r="F4097" s="11" t="s">
        <v>6564</v>
      </c>
      <c r="G4097" s="11" t="s">
        <v>78</v>
      </c>
      <c r="H4097" s="11" t="s">
        <v>46</v>
      </c>
    </row>
    <row r="4098" hidden="1" customHeight="1" spans="1:8">
      <c r="A4098" s="11">
        <f ca="1">ROWS(【河南省生态环境厅】:A4098)-1</f>
        <v>10</v>
      </c>
      <c r="B4098" s="11" t="s">
        <v>6554</v>
      </c>
      <c r="C4098" s="11" t="s">
        <v>6554</v>
      </c>
      <c r="D4098" s="11" t="s">
        <v>64</v>
      </c>
      <c r="E4098" s="11" t="s">
        <v>6555</v>
      </c>
      <c r="F4098" s="11" t="s">
        <v>6565</v>
      </c>
      <c r="G4098" s="11" t="s">
        <v>67</v>
      </c>
      <c r="H4098" s="11" t="s">
        <v>46</v>
      </c>
    </row>
    <row r="4099" hidden="1" customHeight="1" spans="1:8">
      <c r="A4099" s="11">
        <f ca="1">ROWS(【河南省生态环境厅】:A4099)-1</f>
        <v>11</v>
      </c>
      <c r="B4099" s="11" t="s">
        <v>6554</v>
      </c>
      <c r="C4099" s="11" t="s">
        <v>6554</v>
      </c>
      <c r="D4099" s="11" t="s">
        <v>64</v>
      </c>
      <c r="E4099" s="11" t="s">
        <v>6555</v>
      </c>
      <c r="F4099" s="11" t="s">
        <v>6566</v>
      </c>
      <c r="G4099" s="11" t="s">
        <v>520</v>
      </c>
      <c r="H4099" s="11" t="s">
        <v>46</v>
      </c>
    </row>
    <row r="4100" customHeight="1" spans="1:8">
      <c r="A4100" s="11">
        <f ca="1">ROWS(【河南省生态环境厅】:A4100)-1</f>
        <v>12</v>
      </c>
      <c r="B4100" s="11" t="s">
        <v>6554</v>
      </c>
      <c r="C4100" s="11" t="s">
        <v>6554</v>
      </c>
      <c r="D4100" s="11" t="s">
        <v>64</v>
      </c>
      <c r="E4100" s="11" t="s">
        <v>6555</v>
      </c>
      <c r="F4100" s="11" t="s">
        <v>6567</v>
      </c>
      <c r="G4100" s="11" t="s">
        <v>78</v>
      </c>
      <c r="H4100" s="11" t="s">
        <v>46</v>
      </c>
    </row>
    <row r="4101" hidden="1" customHeight="1" spans="1:8">
      <c r="A4101" s="11">
        <f ca="1">ROWS(【河南省生态环境厅】:A4101)-1</f>
        <v>13</v>
      </c>
      <c r="B4101" s="11" t="s">
        <v>6554</v>
      </c>
      <c r="C4101" s="11" t="s">
        <v>6554</v>
      </c>
      <c r="D4101" s="11" t="s">
        <v>64</v>
      </c>
      <c r="E4101" s="11" t="s">
        <v>6555</v>
      </c>
      <c r="F4101" s="11" t="s">
        <v>6568</v>
      </c>
      <c r="G4101" s="11" t="s">
        <v>67</v>
      </c>
      <c r="H4101" s="11" t="s">
        <v>46</v>
      </c>
    </row>
    <row r="4102" hidden="1" customHeight="1" spans="1:8">
      <c r="A4102" s="11">
        <f ca="1">ROWS(【河南省生态环境厅】:A4102)-1</f>
        <v>14</v>
      </c>
      <c r="B4102" s="11" t="s">
        <v>6554</v>
      </c>
      <c r="C4102" s="11" t="s">
        <v>6554</v>
      </c>
      <c r="D4102" s="11" t="s">
        <v>64</v>
      </c>
      <c r="E4102" s="11" t="s">
        <v>6555</v>
      </c>
      <c r="F4102" s="11" t="s">
        <v>6569</v>
      </c>
      <c r="G4102" s="11" t="s">
        <v>520</v>
      </c>
      <c r="H4102" s="11" t="s">
        <v>46</v>
      </c>
    </row>
    <row r="4103" customHeight="1" spans="1:8">
      <c r="A4103" s="11">
        <f ca="1">ROWS(【河南省生态环境厅】:A4103)-1</f>
        <v>15</v>
      </c>
      <c r="B4103" s="11" t="s">
        <v>6554</v>
      </c>
      <c r="C4103" s="11" t="s">
        <v>6554</v>
      </c>
      <c r="D4103" s="11" t="s">
        <v>64</v>
      </c>
      <c r="E4103" s="11" t="s">
        <v>6555</v>
      </c>
      <c r="F4103" s="11" t="s">
        <v>6570</v>
      </c>
      <c r="G4103" s="11" t="s">
        <v>78</v>
      </c>
      <c r="H4103" s="11" t="s">
        <v>46</v>
      </c>
    </row>
    <row r="4104" hidden="1" customHeight="1" spans="1:8">
      <c r="A4104" s="11">
        <f ca="1">ROWS(【河南省生态环境厅】:A4104)-1</f>
        <v>16</v>
      </c>
      <c r="B4104" s="11" t="s">
        <v>6554</v>
      </c>
      <c r="C4104" s="11" t="s">
        <v>6554</v>
      </c>
      <c r="D4104" s="11" t="s">
        <v>64</v>
      </c>
      <c r="E4104" s="11" t="s">
        <v>6555</v>
      </c>
      <c r="F4104" s="11" t="s">
        <v>6571</v>
      </c>
      <c r="G4104" s="11" t="s">
        <v>67</v>
      </c>
      <c r="H4104" s="11" t="s">
        <v>46</v>
      </c>
    </row>
    <row r="4105" hidden="1" customHeight="1" spans="1:8">
      <c r="A4105" s="11">
        <f ca="1">ROWS(【河南省生态环境厅】:A4105)-1</f>
        <v>17</v>
      </c>
      <c r="B4105" s="11" t="s">
        <v>6554</v>
      </c>
      <c r="C4105" s="11" t="s">
        <v>6554</v>
      </c>
      <c r="D4105" s="11" t="s">
        <v>64</v>
      </c>
      <c r="E4105" s="11" t="s">
        <v>6555</v>
      </c>
      <c r="F4105" s="11" t="s">
        <v>6572</v>
      </c>
      <c r="G4105" s="11" t="s">
        <v>520</v>
      </c>
      <c r="H4105" s="11" t="s">
        <v>46</v>
      </c>
    </row>
    <row r="4106" customHeight="1" spans="1:8">
      <c r="A4106" s="11">
        <f ca="1">ROWS(【河南省生态环境厅】:A4106)-1</f>
        <v>18</v>
      </c>
      <c r="B4106" s="11" t="s">
        <v>6554</v>
      </c>
      <c r="C4106" s="11" t="s">
        <v>6554</v>
      </c>
      <c r="D4106" s="11" t="s">
        <v>64</v>
      </c>
      <c r="E4106" s="11" t="s">
        <v>6555</v>
      </c>
      <c r="F4106" s="11" t="s">
        <v>6573</v>
      </c>
      <c r="G4106" s="11" t="s">
        <v>78</v>
      </c>
      <c r="H4106" s="11" t="s">
        <v>46</v>
      </c>
    </row>
    <row r="4107" hidden="1" customHeight="1" spans="1:8">
      <c r="A4107" s="11">
        <f ca="1">ROWS(【河南省生态环境厅】:A4107)-1</f>
        <v>19</v>
      </c>
      <c r="B4107" s="11" t="s">
        <v>6554</v>
      </c>
      <c r="C4107" s="11" t="s">
        <v>6554</v>
      </c>
      <c r="D4107" s="11" t="s">
        <v>64</v>
      </c>
      <c r="E4107" s="11" t="s">
        <v>6574</v>
      </c>
      <c r="F4107" s="11" t="s">
        <v>6575</v>
      </c>
      <c r="G4107" s="11" t="s">
        <v>67</v>
      </c>
      <c r="H4107" s="11" t="s">
        <v>46</v>
      </c>
    </row>
    <row r="4108" hidden="1" customHeight="1" spans="1:8">
      <c r="A4108" s="11">
        <f ca="1">ROWS(【河南省生态环境厅】:A4108)-1</f>
        <v>20</v>
      </c>
      <c r="B4108" s="11" t="s">
        <v>6554</v>
      </c>
      <c r="C4108" s="11" t="s">
        <v>6554</v>
      </c>
      <c r="D4108" s="11" t="s">
        <v>64</v>
      </c>
      <c r="E4108" s="11" t="s">
        <v>6574</v>
      </c>
      <c r="F4108" s="11" t="s">
        <v>6576</v>
      </c>
      <c r="G4108" s="11" t="s">
        <v>520</v>
      </c>
      <c r="H4108" s="11" t="s">
        <v>46</v>
      </c>
    </row>
    <row r="4109" customHeight="1" spans="1:8">
      <c r="A4109" s="11">
        <f ca="1">ROWS(【河南省生态环境厅】:A4109)-1</f>
        <v>21</v>
      </c>
      <c r="B4109" s="11" t="s">
        <v>6554</v>
      </c>
      <c r="C4109" s="11" t="s">
        <v>6554</v>
      </c>
      <c r="D4109" s="11" t="s">
        <v>64</v>
      </c>
      <c r="E4109" s="11" t="s">
        <v>6574</v>
      </c>
      <c r="F4109" s="11" t="s">
        <v>6577</v>
      </c>
      <c r="G4109" s="11" t="s">
        <v>78</v>
      </c>
      <c r="H4109" s="11" t="s">
        <v>46</v>
      </c>
    </row>
    <row r="4110" hidden="1" customHeight="1" spans="1:8">
      <c r="A4110" s="11">
        <f ca="1">ROWS(【河南省生态环境厅】:A4110)-1</f>
        <v>22</v>
      </c>
      <c r="B4110" s="11" t="s">
        <v>6554</v>
      </c>
      <c r="C4110" s="11" t="s">
        <v>6554</v>
      </c>
      <c r="D4110" s="11" t="s">
        <v>64</v>
      </c>
      <c r="E4110" s="11" t="s">
        <v>6574</v>
      </c>
      <c r="F4110" s="11" t="s">
        <v>6578</v>
      </c>
      <c r="G4110" s="11" t="s">
        <v>67</v>
      </c>
      <c r="H4110" s="11" t="s">
        <v>46</v>
      </c>
    </row>
    <row r="4111" hidden="1" customHeight="1" spans="1:8">
      <c r="A4111" s="11">
        <f ca="1">ROWS(【河南省生态环境厅】:A4111)-1</f>
        <v>23</v>
      </c>
      <c r="B4111" s="11" t="s">
        <v>6554</v>
      </c>
      <c r="C4111" s="11" t="s">
        <v>6554</v>
      </c>
      <c r="D4111" s="11" t="s">
        <v>64</v>
      </c>
      <c r="E4111" s="11" t="s">
        <v>6574</v>
      </c>
      <c r="F4111" s="11" t="s">
        <v>6579</v>
      </c>
      <c r="G4111" s="11" t="s">
        <v>520</v>
      </c>
      <c r="H4111" s="11" t="s">
        <v>46</v>
      </c>
    </row>
    <row r="4112" customHeight="1" spans="1:8">
      <c r="A4112" s="11">
        <f ca="1">ROWS(【河南省生态环境厅】:A4112)-1</f>
        <v>24</v>
      </c>
      <c r="B4112" s="11" t="s">
        <v>6554</v>
      </c>
      <c r="C4112" s="11" t="s">
        <v>6554</v>
      </c>
      <c r="D4112" s="11" t="s">
        <v>64</v>
      </c>
      <c r="E4112" s="11" t="s">
        <v>6574</v>
      </c>
      <c r="F4112" s="11" t="s">
        <v>6580</v>
      </c>
      <c r="G4112" s="11" t="s">
        <v>78</v>
      </c>
      <c r="H4112" s="11" t="s">
        <v>46</v>
      </c>
    </row>
    <row r="4113" hidden="1" customHeight="1" spans="1:8">
      <c r="A4113" s="11">
        <f ca="1">ROWS(【河南省生态环境厅】:A4113)-1</f>
        <v>25</v>
      </c>
      <c r="B4113" s="11" t="s">
        <v>6554</v>
      </c>
      <c r="C4113" s="11" t="s">
        <v>6554</v>
      </c>
      <c r="D4113" s="11" t="s">
        <v>64</v>
      </c>
      <c r="E4113" s="11" t="s">
        <v>6574</v>
      </c>
      <c r="F4113" s="11" t="s">
        <v>6581</v>
      </c>
      <c r="G4113" s="11" t="s">
        <v>67</v>
      </c>
      <c r="H4113" s="11" t="s">
        <v>46</v>
      </c>
    </row>
    <row r="4114" hidden="1" customHeight="1" spans="1:8">
      <c r="A4114" s="11">
        <f ca="1">ROWS(【河南省生态环境厅】:A4114)-1</f>
        <v>26</v>
      </c>
      <c r="B4114" s="11" t="s">
        <v>6554</v>
      </c>
      <c r="C4114" s="11" t="s">
        <v>6554</v>
      </c>
      <c r="D4114" s="11" t="s">
        <v>64</v>
      </c>
      <c r="E4114" s="11" t="s">
        <v>6574</v>
      </c>
      <c r="F4114" s="11" t="s">
        <v>6582</v>
      </c>
      <c r="G4114" s="11" t="s">
        <v>520</v>
      </c>
      <c r="H4114" s="11" t="s">
        <v>46</v>
      </c>
    </row>
    <row r="4115" customHeight="1" spans="1:8">
      <c r="A4115" s="11">
        <f ca="1">ROWS(【河南省生态环境厅】:A4115)-1</f>
        <v>27</v>
      </c>
      <c r="B4115" s="11" t="s">
        <v>6554</v>
      </c>
      <c r="C4115" s="11" t="s">
        <v>6554</v>
      </c>
      <c r="D4115" s="11" t="s">
        <v>64</v>
      </c>
      <c r="E4115" s="11" t="s">
        <v>6574</v>
      </c>
      <c r="F4115" s="11" t="s">
        <v>6583</v>
      </c>
      <c r="G4115" s="11" t="s">
        <v>78</v>
      </c>
      <c r="H4115" s="11" t="s">
        <v>46</v>
      </c>
    </row>
    <row r="4116" hidden="1" customHeight="1" spans="1:8">
      <c r="A4116" s="11">
        <f ca="1">ROWS(【河南省生态环境厅】:A4116)-1</f>
        <v>28</v>
      </c>
      <c r="B4116" s="11" t="s">
        <v>6554</v>
      </c>
      <c r="C4116" s="11" t="s">
        <v>6554</v>
      </c>
      <c r="D4116" s="11" t="s">
        <v>64</v>
      </c>
      <c r="E4116" s="11" t="s">
        <v>6574</v>
      </c>
      <c r="F4116" s="11" t="s">
        <v>6584</v>
      </c>
      <c r="G4116" s="11" t="s">
        <v>67</v>
      </c>
      <c r="H4116" s="11" t="s">
        <v>46</v>
      </c>
    </row>
    <row r="4117" hidden="1" customHeight="1" spans="1:8">
      <c r="A4117" s="11">
        <f ca="1">ROWS(【河南省生态环境厅】:A4117)-1</f>
        <v>29</v>
      </c>
      <c r="B4117" s="11" t="s">
        <v>6554</v>
      </c>
      <c r="C4117" s="11" t="s">
        <v>6554</v>
      </c>
      <c r="D4117" s="11" t="s">
        <v>64</v>
      </c>
      <c r="E4117" s="11" t="s">
        <v>6574</v>
      </c>
      <c r="F4117" s="11" t="s">
        <v>6585</v>
      </c>
      <c r="G4117" s="11" t="s">
        <v>520</v>
      </c>
      <c r="H4117" s="11" t="s">
        <v>46</v>
      </c>
    </row>
    <row r="4118" customHeight="1" spans="1:8">
      <c r="A4118" s="11">
        <f ca="1">ROWS(【河南省生态环境厅】:A4118)-1</f>
        <v>30</v>
      </c>
      <c r="B4118" s="11" t="s">
        <v>6554</v>
      </c>
      <c r="C4118" s="11" t="s">
        <v>6554</v>
      </c>
      <c r="D4118" s="11" t="s">
        <v>64</v>
      </c>
      <c r="E4118" s="11" t="s">
        <v>6574</v>
      </c>
      <c r="F4118" s="11" t="s">
        <v>6586</v>
      </c>
      <c r="G4118" s="11" t="s">
        <v>78</v>
      </c>
      <c r="H4118" s="11" t="s">
        <v>46</v>
      </c>
    </row>
    <row r="4119" hidden="1" customHeight="1" spans="1:8">
      <c r="A4119" s="11">
        <f ca="1">ROWS(【河南省生态环境厅】:A4119)-1</f>
        <v>31</v>
      </c>
      <c r="B4119" s="11" t="s">
        <v>6554</v>
      </c>
      <c r="C4119" s="11" t="s">
        <v>6554</v>
      </c>
      <c r="D4119" s="11" t="s">
        <v>64</v>
      </c>
      <c r="E4119" s="11" t="s">
        <v>6574</v>
      </c>
      <c r="F4119" s="11" t="s">
        <v>6587</v>
      </c>
      <c r="G4119" s="11" t="s">
        <v>67</v>
      </c>
      <c r="H4119" s="11" t="s">
        <v>46</v>
      </c>
    </row>
    <row r="4120" hidden="1" customHeight="1" spans="1:8">
      <c r="A4120" s="11">
        <f ca="1">ROWS(【河南省生态环境厅】:A4120)-1</f>
        <v>32</v>
      </c>
      <c r="B4120" s="11" t="s">
        <v>6554</v>
      </c>
      <c r="C4120" s="11" t="s">
        <v>6554</v>
      </c>
      <c r="D4120" s="11" t="s">
        <v>64</v>
      </c>
      <c r="E4120" s="11" t="s">
        <v>6574</v>
      </c>
      <c r="F4120" s="11" t="s">
        <v>6588</v>
      </c>
      <c r="G4120" s="11" t="s">
        <v>520</v>
      </c>
      <c r="H4120" s="11" t="s">
        <v>46</v>
      </c>
    </row>
    <row r="4121" customHeight="1" spans="1:8">
      <c r="A4121" s="11">
        <f ca="1">ROWS(【河南省生态环境厅】:A4121)-1</f>
        <v>33</v>
      </c>
      <c r="B4121" s="11" t="s">
        <v>6554</v>
      </c>
      <c r="C4121" s="11" t="s">
        <v>6554</v>
      </c>
      <c r="D4121" s="11" t="s">
        <v>64</v>
      </c>
      <c r="E4121" s="11" t="s">
        <v>6574</v>
      </c>
      <c r="F4121" s="11" t="s">
        <v>6589</v>
      </c>
      <c r="G4121" s="11" t="s">
        <v>78</v>
      </c>
      <c r="H4121" s="11" t="s">
        <v>46</v>
      </c>
    </row>
    <row r="4122" hidden="1" customHeight="1" spans="1:8">
      <c r="A4122" s="11">
        <f ca="1">ROWS(【河南省生态环境厅】:A4122)-1</f>
        <v>34</v>
      </c>
      <c r="B4122" s="11" t="s">
        <v>6554</v>
      </c>
      <c r="C4122" s="11" t="s">
        <v>6554</v>
      </c>
      <c r="D4122" s="11" t="s">
        <v>64</v>
      </c>
      <c r="E4122" s="11" t="s">
        <v>6574</v>
      </c>
      <c r="F4122" s="11" t="s">
        <v>6590</v>
      </c>
      <c r="G4122" s="11" t="s">
        <v>67</v>
      </c>
      <c r="H4122" s="11" t="s">
        <v>46</v>
      </c>
    </row>
    <row r="4123" hidden="1" customHeight="1" spans="1:8">
      <c r="A4123" s="11">
        <f ca="1">ROWS(【河南省生态环境厅】:A4123)-1</f>
        <v>35</v>
      </c>
      <c r="B4123" s="11" t="s">
        <v>6554</v>
      </c>
      <c r="C4123" s="11" t="s">
        <v>6554</v>
      </c>
      <c r="D4123" s="11" t="s">
        <v>64</v>
      </c>
      <c r="E4123" s="11" t="s">
        <v>6574</v>
      </c>
      <c r="F4123" s="11" t="s">
        <v>6591</v>
      </c>
      <c r="G4123" s="11" t="s">
        <v>520</v>
      </c>
      <c r="H4123" s="11" t="s">
        <v>46</v>
      </c>
    </row>
    <row r="4124" customHeight="1" spans="1:8">
      <c r="A4124" s="11">
        <f ca="1">ROWS(【河南省生态环境厅】:A4124)-1</f>
        <v>36</v>
      </c>
      <c r="B4124" s="11" t="s">
        <v>6554</v>
      </c>
      <c r="C4124" s="11" t="s">
        <v>6554</v>
      </c>
      <c r="D4124" s="11" t="s">
        <v>64</v>
      </c>
      <c r="E4124" s="11" t="s">
        <v>6574</v>
      </c>
      <c r="F4124" s="11" t="s">
        <v>6592</v>
      </c>
      <c r="G4124" s="11" t="s">
        <v>78</v>
      </c>
      <c r="H4124" s="11" t="s">
        <v>46</v>
      </c>
    </row>
    <row r="4125" hidden="1" customHeight="1" spans="1:8">
      <c r="A4125" s="11">
        <f ca="1">ROWS(【河南省生态环境厅】:A4125)-1</f>
        <v>37</v>
      </c>
      <c r="B4125" s="11" t="s">
        <v>6554</v>
      </c>
      <c r="C4125" s="11" t="s">
        <v>6554</v>
      </c>
      <c r="D4125" s="11" t="s">
        <v>64</v>
      </c>
      <c r="E4125" s="11" t="s">
        <v>6593</v>
      </c>
      <c r="F4125" s="11" t="s">
        <v>6594</v>
      </c>
      <c r="G4125" s="11" t="s">
        <v>520</v>
      </c>
      <c r="H4125" s="11" t="s">
        <v>46</v>
      </c>
    </row>
    <row r="4126" customHeight="1" spans="1:8">
      <c r="A4126" s="11">
        <f ca="1">ROWS(【河南省生态环境厅】:A4126)-1</f>
        <v>38</v>
      </c>
      <c r="B4126" s="11" t="s">
        <v>6554</v>
      </c>
      <c r="C4126" s="11" t="s">
        <v>6554</v>
      </c>
      <c r="D4126" s="11" t="s">
        <v>64</v>
      </c>
      <c r="E4126" s="11" t="s">
        <v>6593</v>
      </c>
      <c r="F4126" s="11" t="s">
        <v>6595</v>
      </c>
      <c r="G4126" s="11" t="s">
        <v>78</v>
      </c>
      <c r="H4126" s="11" t="s">
        <v>46</v>
      </c>
    </row>
    <row r="4127" hidden="1" customHeight="1" spans="1:8">
      <c r="A4127" s="11">
        <f ca="1">ROWS(【河南省生态环境厅】:A4127)-1</f>
        <v>39</v>
      </c>
      <c r="B4127" s="11" t="s">
        <v>6554</v>
      </c>
      <c r="C4127" s="11" t="s">
        <v>6554</v>
      </c>
      <c r="D4127" s="11" t="s">
        <v>64</v>
      </c>
      <c r="E4127" s="11" t="s">
        <v>6593</v>
      </c>
      <c r="F4127" s="11" t="s">
        <v>6596</v>
      </c>
      <c r="G4127" s="11" t="s">
        <v>520</v>
      </c>
      <c r="H4127" s="11" t="s">
        <v>46</v>
      </c>
    </row>
    <row r="4128" customHeight="1" spans="1:8">
      <c r="A4128" s="11">
        <f ca="1">ROWS(【河南省生态环境厅】:A4128)-1</f>
        <v>40</v>
      </c>
      <c r="B4128" s="11" t="s">
        <v>6554</v>
      </c>
      <c r="C4128" s="11" t="s">
        <v>6554</v>
      </c>
      <c r="D4128" s="11" t="s">
        <v>64</v>
      </c>
      <c r="E4128" s="11" t="s">
        <v>6593</v>
      </c>
      <c r="F4128" s="11" t="s">
        <v>6597</v>
      </c>
      <c r="G4128" s="11" t="s">
        <v>78</v>
      </c>
      <c r="H4128" s="11" t="s">
        <v>46</v>
      </c>
    </row>
    <row r="4129" customHeight="1" spans="1:8">
      <c r="A4129" s="11">
        <f ca="1">ROWS(【河南省生态环境厅】:A4129)-1</f>
        <v>41</v>
      </c>
      <c r="B4129" s="11" t="s">
        <v>6598</v>
      </c>
      <c r="C4129" s="11" t="s">
        <v>6598</v>
      </c>
      <c r="D4129" s="11" t="s">
        <v>98</v>
      </c>
      <c r="E4129" s="11" t="s">
        <v>6599</v>
      </c>
      <c r="F4129" s="11" t="s">
        <v>6598</v>
      </c>
      <c r="G4129" s="11" t="s">
        <v>78</v>
      </c>
      <c r="H4129" s="11" t="s">
        <v>46</v>
      </c>
    </row>
    <row r="4130" hidden="1" customHeight="1" spans="1:8">
      <c r="A4130" s="11">
        <f ca="1">ROWS(【河南省生态环境厅】:A4130)-1</f>
        <v>42</v>
      </c>
      <c r="B4130" s="11" t="s">
        <v>6600</v>
      </c>
      <c r="C4130" s="11" t="s">
        <v>6601</v>
      </c>
      <c r="D4130" s="11" t="s">
        <v>98</v>
      </c>
      <c r="E4130" s="11" t="s">
        <v>6602</v>
      </c>
      <c r="F4130" s="11" t="s">
        <v>6603</v>
      </c>
      <c r="G4130" s="11" t="s">
        <v>67</v>
      </c>
      <c r="H4130" s="11" t="s">
        <v>46</v>
      </c>
    </row>
    <row r="4131" hidden="1" customHeight="1" spans="1:8">
      <c r="A4131" s="11">
        <f ca="1">ROWS(【河南省生态环境厅】:A4131)-1</f>
        <v>43</v>
      </c>
      <c r="B4131" s="11" t="s">
        <v>6600</v>
      </c>
      <c r="C4131" s="11" t="s">
        <v>6601</v>
      </c>
      <c r="D4131" s="11" t="s">
        <v>98</v>
      </c>
      <c r="E4131" s="11" t="s">
        <v>6602</v>
      </c>
      <c r="F4131" s="11" t="s">
        <v>6604</v>
      </c>
      <c r="G4131" s="11" t="s">
        <v>520</v>
      </c>
      <c r="H4131" s="11" t="s">
        <v>46</v>
      </c>
    </row>
    <row r="4132" customHeight="1" spans="1:8">
      <c r="A4132" s="11">
        <f ca="1">ROWS(【河南省生态环境厅】:A4132)-1</f>
        <v>44</v>
      </c>
      <c r="B4132" s="11" t="s">
        <v>6600</v>
      </c>
      <c r="C4132" s="11" t="s">
        <v>6601</v>
      </c>
      <c r="D4132" s="11" t="s">
        <v>98</v>
      </c>
      <c r="E4132" s="11" t="s">
        <v>6602</v>
      </c>
      <c r="F4132" s="11" t="s">
        <v>6605</v>
      </c>
      <c r="G4132" s="11" t="s">
        <v>78</v>
      </c>
      <c r="H4132" s="11" t="s">
        <v>46</v>
      </c>
    </row>
    <row r="4133" hidden="1" customHeight="1" spans="1:8">
      <c r="A4133" s="11">
        <f ca="1">ROWS(【河南省生态环境厅】:A4133)-1</f>
        <v>45</v>
      </c>
      <c r="B4133" s="11" t="s">
        <v>6600</v>
      </c>
      <c r="C4133" s="11" t="s">
        <v>6606</v>
      </c>
      <c r="D4133" s="11" t="s">
        <v>98</v>
      </c>
      <c r="E4133" s="11" t="s">
        <v>6602</v>
      </c>
      <c r="F4133" s="11" t="s">
        <v>6607</v>
      </c>
      <c r="G4133" s="11" t="s">
        <v>67</v>
      </c>
      <c r="H4133" s="11" t="s">
        <v>46</v>
      </c>
    </row>
    <row r="4134" hidden="1" customHeight="1" spans="1:8">
      <c r="A4134" s="11">
        <f ca="1">ROWS(【河南省生态环境厅】:A4134)-1</f>
        <v>46</v>
      </c>
      <c r="B4134" s="11" t="s">
        <v>6600</v>
      </c>
      <c r="C4134" s="11" t="s">
        <v>6606</v>
      </c>
      <c r="D4134" s="11" t="s">
        <v>98</v>
      </c>
      <c r="E4134" s="11" t="s">
        <v>6602</v>
      </c>
      <c r="F4134" s="11" t="s">
        <v>6608</v>
      </c>
      <c r="G4134" s="11" t="s">
        <v>520</v>
      </c>
      <c r="H4134" s="11" t="s">
        <v>46</v>
      </c>
    </row>
    <row r="4135" customHeight="1" spans="1:8">
      <c r="A4135" s="11">
        <f ca="1">ROWS(【河南省生态环境厅】:A4135)-1</f>
        <v>47</v>
      </c>
      <c r="B4135" s="11" t="s">
        <v>6600</v>
      </c>
      <c r="C4135" s="11" t="s">
        <v>6606</v>
      </c>
      <c r="D4135" s="11" t="s">
        <v>98</v>
      </c>
      <c r="E4135" s="11" t="s">
        <v>6602</v>
      </c>
      <c r="F4135" s="11" t="s">
        <v>6609</v>
      </c>
      <c r="G4135" s="11" t="s">
        <v>78</v>
      </c>
      <c r="H4135" s="11" t="s">
        <v>46</v>
      </c>
    </row>
    <row r="4136" hidden="1" customHeight="1" spans="1:8">
      <c r="A4136" s="11">
        <f ca="1">ROWS(【河南省生态环境厅】:A4136)-1</f>
        <v>48</v>
      </c>
      <c r="B4136" s="11" t="s">
        <v>6610</v>
      </c>
      <c r="C4136" s="11" t="s">
        <v>6610</v>
      </c>
      <c r="D4136" s="11" t="s">
        <v>64</v>
      </c>
      <c r="E4136" s="11" t="s">
        <v>6611</v>
      </c>
      <c r="F4136" s="11" t="s">
        <v>6612</v>
      </c>
      <c r="G4136" s="11" t="s">
        <v>520</v>
      </c>
      <c r="H4136" s="11" t="s">
        <v>46</v>
      </c>
    </row>
    <row r="4137" customHeight="1" spans="1:8">
      <c r="A4137" s="11">
        <f ca="1">ROWS(【河南省生态环境厅】:A4137)-1</f>
        <v>49</v>
      </c>
      <c r="B4137" s="11" t="s">
        <v>6610</v>
      </c>
      <c r="C4137" s="11" t="s">
        <v>6610</v>
      </c>
      <c r="D4137" s="11" t="s">
        <v>64</v>
      </c>
      <c r="E4137" s="11" t="s">
        <v>6611</v>
      </c>
      <c r="F4137" s="11" t="s">
        <v>6613</v>
      </c>
      <c r="G4137" s="11" t="s">
        <v>78</v>
      </c>
      <c r="H4137" s="11" t="s">
        <v>46</v>
      </c>
    </row>
    <row r="4138" hidden="1" customHeight="1" spans="1:8">
      <c r="A4138" s="11">
        <f ca="1">ROWS(【河南省生态环境厅】:A4138)-1</f>
        <v>50</v>
      </c>
      <c r="B4138" s="11" t="s">
        <v>6610</v>
      </c>
      <c r="C4138" s="11" t="s">
        <v>6610</v>
      </c>
      <c r="D4138" s="11" t="s">
        <v>64</v>
      </c>
      <c r="E4138" s="11" t="s">
        <v>6611</v>
      </c>
      <c r="F4138" s="11" t="s">
        <v>6614</v>
      </c>
      <c r="G4138" s="11" t="s">
        <v>520</v>
      </c>
      <c r="H4138" s="11" t="s">
        <v>46</v>
      </c>
    </row>
    <row r="4139" customHeight="1" spans="1:8">
      <c r="A4139" s="11">
        <f ca="1">ROWS(【河南省生态环境厅】:A4139)-1</f>
        <v>51</v>
      </c>
      <c r="B4139" s="11" t="s">
        <v>6610</v>
      </c>
      <c r="C4139" s="11" t="s">
        <v>6610</v>
      </c>
      <c r="D4139" s="11" t="s">
        <v>64</v>
      </c>
      <c r="E4139" s="11" t="s">
        <v>6611</v>
      </c>
      <c r="F4139" s="11" t="s">
        <v>6615</v>
      </c>
      <c r="G4139" s="11" t="s">
        <v>78</v>
      </c>
      <c r="H4139" s="11" t="s">
        <v>46</v>
      </c>
    </row>
    <row r="4140" hidden="1" customHeight="1" spans="1:8">
      <c r="A4140" s="11">
        <f ca="1">ROWS(【河南省生态环境厅】:A4140)-1</f>
        <v>52</v>
      </c>
      <c r="B4140" s="11" t="s">
        <v>6610</v>
      </c>
      <c r="C4140" s="11" t="s">
        <v>6610</v>
      </c>
      <c r="D4140" s="11" t="s">
        <v>64</v>
      </c>
      <c r="E4140" s="11" t="s">
        <v>6611</v>
      </c>
      <c r="F4140" s="11" t="s">
        <v>6616</v>
      </c>
      <c r="G4140" s="11" t="s">
        <v>520</v>
      </c>
      <c r="H4140" s="11" t="s">
        <v>46</v>
      </c>
    </row>
    <row r="4141" customHeight="1" spans="1:8">
      <c r="A4141" s="11">
        <f ca="1">ROWS(【河南省生态环境厅】:A4141)-1</f>
        <v>53</v>
      </c>
      <c r="B4141" s="11" t="s">
        <v>6610</v>
      </c>
      <c r="C4141" s="11" t="s">
        <v>6610</v>
      </c>
      <c r="D4141" s="11" t="s">
        <v>64</v>
      </c>
      <c r="E4141" s="11" t="s">
        <v>6611</v>
      </c>
      <c r="F4141" s="11" t="s">
        <v>6617</v>
      </c>
      <c r="G4141" s="11" t="s">
        <v>78</v>
      </c>
      <c r="H4141" s="11" t="s">
        <v>46</v>
      </c>
    </row>
    <row r="4142" hidden="1" customHeight="1" spans="1:8">
      <c r="A4142" s="11">
        <f ca="1">ROWS(【河南省生态环境厅】:A4142)-1</f>
        <v>54</v>
      </c>
      <c r="B4142" s="11" t="s">
        <v>6610</v>
      </c>
      <c r="C4142" s="11" t="s">
        <v>6610</v>
      </c>
      <c r="D4142" s="11" t="s">
        <v>64</v>
      </c>
      <c r="E4142" s="11" t="s">
        <v>6611</v>
      </c>
      <c r="F4142" s="11" t="s">
        <v>6618</v>
      </c>
      <c r="G4142" s="11" t="s">
        <v>520</v>
      </c>
      <c r="H4142" s="11" t="s">
        <v>46</v>
      </c>
    </row>
    <row r="4143" customHeight="1" spans="1:8">
      <c r="A4143" s="11">
        <f ca="1">ROWS(【河南省生态环境厅】:A4143)-1</f>
        <v>55</v>
      </c>
      <c r="B4143" s="11" t="s">
        <v>6610</v>
      </c>
      <c r="C4143" s="11" t="s">
        <v>6610</v>
      </c>
      <c r="D4143" s="11" t="s">
        <v>64</v>
      </c>
      <c r="E4143" s="11" t="s">
        <v>6611</v>
      </c>
      <c r="F4143" s="11" t="s">
        <v>6619</v>
      </c>
      <c r="G4143" s="11" t="s">
        <v>78</v>
      </c>
      <c r="H4143" s="11" t="s">
        <v>46</v>
      </c>
    </row>
    <row r="4144" hidden="1" customHeight="1" spans="1:8">
      <c r="A4144" s="11">
        <f ca="1">ROWS(【河南省生态环境厅】:A4144)-1</f>
        <v>56</v>
      </c>
      <c r="B4144" s="11" t="s">
        <v>6610</v>
      </c>
      <c r="C4144" s="11" t="s">
        <v>6610</v>
      </c>
      <c r="D4144" s="11" t="s">
        <v>64</v>
      </c>
      <c r="E4144" s="11" t="s">
        <v>6611</v>
      </c>
      <c r="F4144" s="11" t="s">
        <v>6620</v>
      </c>
      <c r="G4144" s="11" t="s">
        <v>520</v>
      </c>
      <c r="H4144" s="11" t="s">
        <v>46</v>
      </c>
    </row>
    <row r="4145" customHeight="1" spans="1:8">
      <c r="A4145" s="11">
        <f ca="1">ROWS(【河南省生态环境厅】:A4145)-1</f>
        <v>57</v>
      </c>
      <c r="B4145" s="11" t="s">
        <v>6610</v>
      </c>
      <c r="C4145" s="11" t="s">
        <v>6610</v>
      </c>
      <c r="D4145" s="11" t="s">
        <v>64</v>
      </c>
      <c r="E4145" s="11" t="s">
        <v>6611</v>
      </c>
      <c r="F4145" s="11" t="s">
        <v>6621</v>
      </c>
      <c r="G4145" s="11" t="s">
        <v>78</v>
      </c>
      <c r="H4145" s="11" t="s">
        <v>46</v>
      </c>
    </row>
    <row r="4146" hidden="1" customHeight="1" spans="1:8">
      <c r="A4146" s="11">
        <f ca="1">ROWS(【河南省生态环境厅】:A4146)-1</f>
        <v>58</v>
      </c>
      <c r="B4146" s="11" t="s">
        <v>6610</v>
      </c>
      <c r="C4146" s="11" t="s">
        <v>6610</v>
      </c>
      <c r="D4146" s="11" t="s">
        <v>64</v>
      </c>
      <c r="E4146" s="11" t="s">
        <v>6611</v>
      </c>
      <c r="F4146" s="11" t="s">
        <v>6622</v>
      </c>
      <c r="G4146" s="11" t="s">
        <v>520</v>
      </c>
      <c r="H4146" s="11" t="s">
        <v>46</v>
      </c>
    </row>
    <row r="4147" customHeight="1" spans="1:8">
      <c r="A4147" s="11">
        <f ca="1">ROWS(【河南省生态环境厅】:A4147)-1</f>
        <v>59</v>
      </c>
      <c r="B4147" s="11" t="s">
        <v>6610</v>
      </c>
      <c r="C4147" s="11" t="s">
        <v>6610</v>
      </c>
      <c r="D4147" s="11" t="s">
        <v>64</v>
      </c>
      <c r="E4147" s="11" t="s">
        <v>6611</v>
      </c>
      <c r="F4147" s="11" t="s">
        <v>6623</v>
      </c>
      <c r="G4147" s="11" t="s">
        <v>78</v>
      </c>
      <c r="H4147" s="11" t="s">
        <v>46</v>
      </c>
    </row>
    <row r="4148" hidden="1" customHeight="1" spans="1:8">
      <c r="A4148" s="11">
        <f ca="1">ROWS(【河南省生态环境厅】:A4148)-1</f>
        <v>60</v>
      </c>
      <c r="B4148" s="11" t="s">
        <v>6610</v>
      </c>
      <c r="C4148" s="11" t="s">
        <v>6610</v>
      </c>
      <c r="D4148" s="11" t="s">
        <v>64</v>
      </c>
      <c r="E4148" s="11" t="s">
        <v>6611</v>
      </c>
      <c r="F4148" s="11" t="s">
        <v>6624</v>
      </c>
      <c r="G4148" s="11" t="s">
        <v>520</v>
      </c>
      <c r="H4148" s="11" t="s">
        <v>46</v>
      </c>
    </row>
    <row r="4149" customHeight="1" spans="1:8">
      <c r="A4149" s="11">
        <f ca="1">ROWS(【河南省生态环境厅】:A4149)-1</f>
        <v>61</v>
      </c>
      <c r="B4149" s="11" t="s">
        <v>6610</v>
      </c>
      <c r="C4149" s="11" t="s">
        <v>6610</v>
      </c>
      <c r="D4149" s="11" t="s">
        <v>64</v>
      </c>
      <c r="E4149" s="11" t="s">
        <v>6611</v>
      </c>
      <c r="F4149" s="11" t="s">
        <v>6625</v>
      </c>
      <c r="G4149" s="11" t="s">
        <v>78</v>
      </c>
      <c r="H4149" s="11" t="s">
        <v>46</v>
      </c>
    </row>
    <row r="4150" hidden="1" customHeight="1" spans="1:8">
      <c r="A4150" s="11">
        <f ca="1">ROWS(【河南省生态环境厅】:A4150)-1</f>
        <v>62</v>
      </c>
      <c r="B4150" s="11" t="s">
        <v>6610</v>
      </c>
      <c r="C4150" s="11" t="s">
        <v>6610</v>
      </c>
      <c r="D4150" s="11" t="s">
        <v>64</v>
      </c>
      <c r="E4150" s="11" t="s">
        <v>6611</v>
      </c>
      <c r="F4150" s="11" t="s">
        <v>6626</v>
      </c>
      <c r="G4150" s="11" t="s">
        <v>520</v>
      </c>
      <c r="H4150" s="11" t="s">
        <v>46</v>
      </c>
    </row>
    <row r="4151" customHeight="1" spans="1:8">
      <c r="A4151" s="11">
        <f ca="1">ROWS(【河南省生态环境厅】:A4151)-1</f>
        <v>63</v>
      </c>
      <c r="B4151" s="11" t="s">
        <v>6610</v>
      </c>
      <c r="C4151" s="11" t="s">
        <v>6610</v>
      </c>
      <c r="D4151" s="11" t="s">
        <v>64</v>
      </c>
      <c r="E4151" s="11" t="s">
        <v>6611</v>
      </c>
      <c r="F4151" s="11" t="s">
        <v>6627</v>
      </c>
      <c r="G4151" s="11" t="s">
        <v>78</v>
      </c>
      <c r="H4151" s="11" t="s">
        <v>46</v>
      </c>
    </row>
    <row r="4152" customHeight="1" spans="1:8">
      <c r="A4152" s="11">
        <f ca="1">ROWS(【河南省生态环境厅】:A4152)-1</f>
        <v>64</v>
      </c>
      <c r="B4152" s="11" t="s">
        <v>6628</v>
      </c>
      <c r="C4152" s="11" t="s">
        <v>6628</v>
      </c>
      <c r="D4152" s="11" t="s">
        <v>64</v>
      </c>
      <c r="E4152" s="11" t="s">
        <v>6629</v>
      </c>
      <c r="F4152" s="11" t="s">
        <v>6628</v>
      </c>
      <c r="G4152" s="11" t="s">
        <v>89</v>
      </c>
      <c r="H4152" s="11" t="s">
        <v>46</v>
      </c>
    </row>
    <row r="4153" hidden="1" customHeight="1" spans="1:8">
      <c r="A4153" s="11">
        <f ca="1">ROWS(【河南省生态环境厅】:A4153)-1</f>
        <v>65</v>
      </c>
      <c r="B4153" s="11" t="s">
        <v>6630</v>
      </c>
      <c r="C4153" s="11" t="s">
        <v>6630</v>
      </c>
      <c r="D4153" s="11" t="s">
        <v>64</v>
      </c>
      <c r="E4153" s="11" t="s">
        <v>6631</v>
      </c>
      <c r="F4153" s="12" t="s">
        <v>6632</v>
      </c>
      <c r="G4153" s="11" t="s">
        <v>67</v>
      </c>
      <c r="H4153" s="11" t="s">
        <v>46</v>
      </c>
    </row>
    <row r="4154" hidden="1" customHeight="1" spans="1:8">
      <c r="A4154" s="11">
        <f ca="1">ROWS(【河南省生态环境厅】:A4154)-1</f>
        <v>66</v>
      </c>
      <c r="B4154" s="11" t="s">
        <v>6630</v>
      </c>
      <c r="C4154" s="11" t="s">
        <v>6630</v>
      </c>
      <c r="D4154" s="11" t="s">
        <v>64</v>
      </c>
      <c r="E4154" s="11" t="s">
        <v>6633</v>
      </c>
      <c r="F4154" s="11" t="s">
        <v>6634</v>
      </c>
      <c r="G4154" s="11" t="s">
        <v>67</v>
      </c>
      <c r="H4154" s="11" t="s">
        <v>46</v>
      </c>
    </row>
    <row r="4155" hidden="1" customHeight="1" spans="1:8">
      <c r="A4155" s="11">
        <f ca="1">ROWS(【河南省生态环境厅】:A4155)-1</f>
        <v>67</v>
      </c>
      <c r="B4155" s="11" t="s">
        <v>6630</v>
      </c>
      <c r="C4155" s="11" t="s">
        <v>6630</v>
      </c>
      <c r="D4155" s="11" t="s">
        <v>64</v>
      </c>
      <c r="E4155" s="11" t="s">
        <v>6635</v>
      </c>
      <c r="F4155" s="11" t="s">
        <v>6636</v>
      </c>
      <c r="G4155" s="11" t="s">
        <v>67</v>
      </c>
      <c r="H4155" s="11" t="s">
        <v>46</v>
      </c>
    </row>
    <row r="4156" hidden="1" customHeight="1" spans="1:8">
      <c r="A4156" s="11">
        <f ca="1">ROWS(【河南省生态环境厅】:A4156)-1</f>
        <v>68</v>
      </c>
      <c r="B4156" s="12" t="s">
        <v>6637</v>
      </c>
      <c r="C4156" s="12" t="s">
        <v>6637</v>
      </c>
      <c r="D4156" s="11" t="s">
        <v>98</v>
      </c>
      <c r="E4156" s="12" t="s">
        <v>6638</v>
      </c>
      <c r="F4156" s="12" t="s">
        <v>6639</v>
      </c>
      <c r="G4156" s="12" t="s">
        <v>520</v>
      </c>
      <c r="H4156" s="12" t="s">
        <v>46</v>
      </c>
    </row>
    <row r="4157" hidden="1" customHeight="1" spans="1:8">
      <c r="A4157" s="11">
        <f ca="1">ROWS(【河南省生态环境厅】:A4157)-1</f>
        <v>69</v>
      </c>
      <c r="B4157" s="12" t="s">
        <v>6637</v>
      </c>
      <c r="C4157" s="12" t="s">
        <v>6637</v>
      </c>
      <c r="D4157" s="11" t="s">
        <v>98</v>
      </c>
      <c r="E4157" s="12" t="s">
        <v>6638</v>
      </c>
      <c r="F4157" s="12" t="s">
        <v>6640</v>
      </c>
      <c r="G4157" s="12" t="s">
        <v>520</v>
      </c>
      <c r="H4157" s="12" t="s">
        <v>46</v>
      </c>
    </row>
    <row r="4158" hidden="1" customHeight="1" spans="1:8">
      <c r="A4158" s="11">
        <f ca="1">ROWS(【河南省生态环境厅】:A4158)-1</f>
        <v>70</v>
      </c>
      <c r="B4158" s="12" t="s">
        <v>6637</v>
      </c>
      <c r="C4158" s="12" t="s">
        <v>6637</v>
      </c>
      <c r="D4158" s="11" t="s">
        <v>98</v>
      </c>
      <c r="E4158" s="12" t="s">
        <v>6638</v>
      </c>
      <c r="F4158" s="12" t="s">
        <v>6641</v>
      </c>
      <c r="G4158" s="12" t="s">
        <v>520</v>
      </c>
      <c r="H4158" s="12" t="s">
        <v>46</v>
      </c>
    </row>
    <row r="4159" hidden="1" customHeight="1" spans="1:8">
      <c r="A4159" s="11">
        <f ca="1">ROWS(【河南省生态环境厅】:A4159)-1</f>
        <v>71</v>
      </c>
      <c r="B4159" s="11" t="s">
        <v>6642</v>
      </c>
      <c r="C4159" s="11" t="s">
        <v>6642</v>
      </c>
      <c r="D4159" s="11" t="s">
        <v>87</v>
      </c>
      <c r="E4159" s="11" t="s">
        <v>6643</v>
      </c>
      <c r="F4159" s="11" t="s">
        <v>6642</v>
      </c>
      <c r="G4159" s="11" t="s">
        <v>67</v>
      </c>
      <c r="H4159" s="11" t="s">
        <v>46</v>
      </c>
    </row>
    <row r="4160" hidden="1" customHeight="1" spans="1:8">
      <c r="A4160" s="11">
        <f ca="1">ROWS(【河南省生态环境厅】:A4160)-1</f>
        <v>72</v>
      </c>
      <c r="B4160" s="12" t="s">
        <v>6644</v>
      </c>
      <c r="C4160" s="12" t="s">
        <v>6645</v>
      </c>
      <c r="D4160" s="11" t="s">
        <v>98</v>
      </c>
      <c r="E4160" s="12" t="s">
        <v>6646</v>
      </c>
      <c r="F4160" s="12" t="s">
        <v>6645</v>
      </c>
      <c r="G4160" s="12" t="s">
        <v>67</v>
      </c>
      <c r="H4160" s="12" t="s">
        <v>46</v>
      </c>
    </row>
    <row r="4161" hidden="1" customHeight="1" spans="1:8">
      <c r="A4161" s="11">
        <f ca="1">ROWS(【河南省生态环境厅】:A4161)-1</f>
        <v>73</v>
      </c>
      <c r="B4161" s="12" t="s">
        <v>6644</v>
      </c>
      <c r="C4161" s="12" t="s">
        <v>6647</v>
      </c>
      <c r="D4161" s="11" t="s">
        <v>98</v>
      </c>
      <c r="E4161" s="12" t="s">
        <v>6648</v>
      </c>
      <c r="F4161" s="12" t="s">
        <v>6647</v>
      </c>
      <c r="G4161" s="12" t="s">
        <v>67</v>
      </c>
      <c r="H4161" s="12" t="s">
        <v>46</v>
      </c>
    </row>
    <row r="4162" hidden="1" customHeight="1" spans="1:8">
      <c r="A4162" s="11">
        <f ca="1">ROWS(【河南省生态环境厅】:A4162)-1</f>
        <v>74</v>
      </c>
      <c r="B4162" s="12" t="s">
        <v>6644</v>
      </c>
      <c r="C4162" s="12" t="s">
        <v>6649</v>
      </c>
      <c r="D4162" s="11" t="s">
        <v>98</v>
      </c>
      <c r="E4162" s="12" t="s">
        <v>6650</v>
      </c>
      <c r="F4162" s="12" t="s">
        <v>6649</v>
      </c>
      <c r="G4162" s="12" t="s">
        <v>520</v>
      </c>
      <c r="H4162" s="12" t="s">
        <v>46</v>
      </c>
    </row>
    <row r="4163" hidden="1" customHeight="1" spans="1:8">
      <c r="A4163" s="11">
        <f ca="1">ROWS(【河南省生态环境厅】:A4163)-1</f>
        <v>75</v>
      </c>
      <c r="B4163" s="12" t="s">
        <v>6644</v>
      </c>
      <c r="C4163" s="12" t="s">
        <v>6651</v>
      </c>
      <c r="D4163" s="11" t="s">
        <v>98</v>
      </c>
      <c r="E4163" s="12" t="s">
        <v>6650</v>
      </c>
      <c r="F4163" s="12" t="s">
        <v>6651</v>
      </c>
      <c r="G4163" s="12" t="s">
        <v>520</v>
      </c>
      <c r="H4163" s="12" t="s">
        <v>46</v>
      </c>
    </row>
    <row r="4164" hidden="1" customHeight="1" spans="1:8">
      <c r="A4164" s="11">
        <f ca="1">ROWS(【河南省生态环境厅】:A4164)-1</f>
        <v>76</v>
      </c>
      <c r="B4164" s="12" t="s">
        <v>6644</v>
      </c>
      <c r="C4164" s="12" t="s">
        <v>6652</v>
      </c>
      <c r="D4164" s="11" t="s">
        <v>98</v>
      </c>
      <c r="E4164" s="12" t="s">
        <v>6653</v>
      </c>
      <c r="F4164" s="12" t="s">
        <v>6652</v>
      </c>
      <c r="G4164" s="12" t="s">
        <v>520</v>
      </c>
      <c r="H4164" s="12" t="s">
        <v>46</v>
      </c>
    </row>
    <row r="4165" hidden="1" customHeight="1" spans="1:8">
      <c r="A4165" s="11">
        <f ca="1">ROWS(【河南省生态环境厅】:A4165)-1</f>
        <v>77</v>
      </c>
      <c r="B4165" s="11" t="s">
        <v>6654</v>
      </c>
      <c r="C4165" s="11" t="s">
        <v>6654</v>
      </c>
      <c r="D4165" s="11" t="s">
        <v>98</v>
      </c>
      <c r="E4165" s="11" t="s">
        <v>6655</v>
      </c>
      <c r="F4165" s="11" t="s">
        <v>6654</v>
      </c>
      <c r="G4165" s="11" t="s">
        <v>67</v>
      </c>
      <c r="H4165" s="11" t="s">
        <v>46</v>
      </c>
    </row>
    <row r="4166" hidden="1" customHeight="1" spans="1:8">
      <c r="A4166" s="11">
        <f ca="1">ROWS(【河南省生态环境厅】:A4166)-1</f>
        <v>78</v>
      </c>
      <c r="B4166" s="11" t="s">
        <v>6656</v>
      </c>
      <c r="C4166" s="11" t="s">
        <v>6656</v>
      </c>
      <c r="D4166" s="11" t="s">
        <v>64</v>
      </c>
      <c r="E4166" s="11" t="s">
        <v>6657</v>
      </c>
      <c r="F4166" s="11" t="s">
        <v>6658</v>
      </c>
      <c r="G4166" s="11" t="s">
        <v>67</v>
      </c>
      <c r="H4166" s="11" t="s">
        <v>46</v>
      </c>
    </row>
    <row r="4167" hidden="1" customHeight="1" spans="1:8">
      <c r="A4167" s="11">
        <f ca="1">ROWS(【河南省生态环境厅】:A4167)-1</f>
        <v>79</v>
      </c>
      <c r="B4167" s="11" t="s">
        <v>6656</v>
      </c>
      <c r="C4167" s="11" t="s">
        <v>6656</v>
      </c>
      <c r="D4167" s="11" t="s">
        <v>64</v>
      </c>
      <c r="E4167" s="11" t="s">
        <v>6659</v>
      </c>
      <c r="F4167" s="11" t="s">
        <v>6660</v>
      </c>
      <c r="G4167" s="11" t="s">
        <v>67</v>
      </c>
      <c r="H4167" s="11" t="s">
        <v>46</v>
      </c>
    </row>
    <row r="4168" hidden="1" customHeight="1" spans="1:8">
      <c r="A4168" s="11">
        <f ca="1">ROWS(【河南省生态环境厅】:A4168)-1</f>
        <v>80</v>
      </c>
      <c r="B4168" s="11" t="s">
        <v>6656</v>
      </c>
      <c r="C4168" s="11" t="s">
        <v>6656</v>
      </c>
      <c r="D4168" s="11" t="s">
        <v>64</v>
      </c>
      <c r="E4168" s="11" t="s">
        <v>6659</v>
      </c>
      <c r="F4168" s="11" t="s">
        <v>6661</v>
      </c>
      <c r="G4168" s="11" t="s">
        <v>67</v>
      </c>
      <c r="H4168" s="11" t="s">
        <v>46</v>
      </c>
    </row>
    <row r="4169" hidden="1" customHeight="1" spans="1:8">
      <c r="A4169" s="11">
        <f ca="1">ROWS(【河南省生态环境厅】:A4169)-1</f>
        <v>81</v>
      </c>
      <c r="B4169" s="11" t="s">
        <v>6656</v>
      </c>
      <c r="C4169" s="11" t="s">
        <v>6656</v>
      </c>
      <c r="D4169" s="11" t="s">
        <v>64</v>
      </c>
      <c r="E4169" s="11" t="s">
        <v>6659</v>
      </c>
      <c r="F4169" s="11" t="s">
        <v>6662</v>
      </c>
      <c r="G4169" s="11" t="s">
        <v>67</v>
      </c>
      <c r="H4169" s="11" t="s">
        <v>46</v>
      </c>
    </row>
    <row r="4170" hidden="1" customHeight="1" spans="1:8">
      <c r="A4170" s="11">
        <f ca="1">ROWS(【河南省生态环境厅】:A4170)-1</f>
        <v>82</v>
      </c>
      <c r="B4170" s="11" t="s">
        <v>6656</v>
      </c>
      <c r="C4170" s="11" t="s">
        <v>6656</v>
      </c>
      <c r="D4170" s="11" t="s">
        <v>64</v>
      </c>
      <c r="E4170" s="11" t="s">
        <v>6659</v>
      </c>
      <c r="F4170" s="11" t="s">
        <v>6663</v>
      </c>
      <c r="G4170" s="11" t="s">
        <v>67</v>
      </c>
      <c r="H4170" s="11" t="s">
        <v>46</v>
      </c>
    </row>
    <row r="4171" hidden="1" customHeight="1" spans="1:8">
      <c r="A4171" s="11">
        <f ca="1">ROWS(【河南省生态环境厅】:A4171)-1</f>
        <v>83</v>
      </c>
      <c r="B4171" s="11" t="s">
        <v>6656</v>
      </c>
      <c r="C4171" s="11" t="s">
        <v>6656</v>
      </c>
      <c r="D4171" s="11" t="s">
        <v>64</v>
      </c>
      <c r="E4171" s="11" t="s">
        <v>6664</v>
      </c>
      <c r="F4171" s="11" t="s">
        <v>6665</v>
      </c>
      <c r="G4171" s="11" t="s">
        <v>67</v>
      </c>
      <c r="H4171" s="11" t="s">
        <v>46</v>
      </c>
    </row>
    <row r="4172" hidden="1" customHeight="1" spans="1:8">
      <c r="A4172" s="11">
        <f ca="1">ROWS(【河南省生态环境厅】:A4172)-1</f>
        <v>84</v>
      </c>
      <c r="B4172" s="11" t="s">
        <v>6656</v>
      </c>
      <c r="C4172" s="11" t="s">
        <v>6656</v>
      </c>
      <c r="D4172" s="11" t="s">
        <v>64</v>
      </c>
      <c r="E4172" s="11" t="s">
        <v>6666</v>
      </c>
      <c r="F4172" s="11" t="s">
        <v>6667</v>
      </c>
      <c r="G4172" s="11" t="s">
        <v>67</v>
      </c>
      <c r="H4172" s="11" t="s">
        <v>46</v>
      </c>
    </row>
    <row r="4173" hidden="1" customHeight="1" spans="1:8">
      <c r="A4173" s="11">
        <f ca="1">ROWS(【河南省生态环境厅】:A4173)-1</f>
        <v>85</v>
      </c>
      <c r="B4173" s="11" t="s">
        <v>6656</v>
      </c>
      <c r="C4173" s="11" t="s">
        <v>6656</v>
      </c>
      <c r="D4173" s="11" t="s">
        <v>64</v>
      </c>
      <c r="E4173" s="11" t="s">
        <v>6668</v>
      </c>
      <c r="F4173" s="11" t="s">
        <v>6669</v>
      </c>
      <c r="G4173" s="11" t="s">
        <v>67</v>
      </c>
      <c r="H4173" s="11" t="s">
        <v>46</v>
      </c>
    </row>
    <row r="4174" hidden="1" customHeight="1" spans="1:8">
      <c r="A4174" s="11">
        <f ca="1">ROWS(【河南省生态环境厅】:A4174)-1</f>
        <v>86</v>
      </c>
      <c r="B4174" s="11" t="s">
        <v>6656</v>
      </c>
      <c r="C4174" s="11" t="s">
        <v>6656</v>
      </c>
      <c r="D4174" s="11" t="s">
        <v>64</v>
      </c>
      <c r="E4174" s="11" t="s">
        <v>6670</v>
      </c>
      <c r="F4174" s="11" t="s">
        <v>6671</v>
      </c>
      <c r="G4174" s="11" t="s">
        <v>67</v>
      </c>
      <c r="H4174" s="11" t="s">
        <v>46</v>
      </c>
    </row>
    <row r="4175" hidden="1" customHeight="1" spans="1:8">
      <c r="A4175" s="11">
        <f ca="1">ROWS(【河南省生态环境厅】:A4175)-1</f>
        <v>87</v>
      </c>
      <c r="B4175" s="11" t="s">
        <v>6656</v>
      </c>
      <c r="C4175" s="11" t="s">
        <v>6656</v>
      </c>
      <c r="D4175" s="11" t="s">
        <v>64</v>
      </c>
      <c r="E4175" s="11" t="s">
        <v>6672</v>
      </c>
      <c r="F4175" s="11" t="s">
        <v>6673</v>
      </c>
      <c r="G4175" s="11" t="s">
        <v>67</v>
      </c>
      <c r="H4175" s="11" t="s">
        <v>46</v>
      </c>
    </row>
    <row r="4176" hidden="1" customHeight="1" spans="1:8">
      <c r="A4176" s="11">
        <f ca="1">ROWS(【河南省生态环境厅】:A4176)-1</f>
        <v>88</v>
      </c>
      <c r="B4176" s="11" t="s">
        <v>6656</v>
      </c>
      <c r="C4176" s="11" t="s">
        <v>6656</v>
      </c>
      <c r="D4176" s="11" t="s">
        <v>64</v>
      </c>
      <c r="E4176" s="11" t="s">
        <v>6657</v>
      </c>
      <c r="F4176" s="11" t="s">
        <v>6674</v>
      </c>
      <c r="G4176" s="11" t="s">
        <v>520</v>
      </c>
      <c r="H4176" s="11" t="s">
        <v>46</v>
      </c>
    </row>
    <row r="4177" hidden="1" customHeight="1" spans="1:8">
      <c r="A4177" s="11">
        <f ca="1">ROWS(【河南省生态环境厅】:A4177)-1</f>
        <v>89</v>
      </c>
      <c r="B4177" s="11" t="s">
        <v>6656</v>
      </c>
      <c r="C4177" s="11" t="s">
        <v>6656</v>
      </c>
      <c r="D4177" s="11" t="s">
        <v>64</v>
      </c>
      <c r="E4177" s="11" t="s">
        <v>6659</v>
      </c>
      <c r="F4177" s="11" t="s">
        <v>6675</v>
      </c>
      <c r="G4177" s="11" t="s">
        <v>520</v>
      </c>
      <c r="H4177" s="11" t="s">
        <v>46</v>
      </c>
    </row>
    <row r="4178" hidden="1" customHeight="1" spans="1:8">
      <c r="A4178" s="11">
        <f ca="1">ROWS(【河南省生态环境厅】:A4178)-1</f>
        <v>90</v>
      </c>
      <c r="B4178" s="11" t="s">
        <v>6656</v>
      </c>
      <c r="C4178" s="11" t="s">
        <v>6656</v>
      </c>
      <c r="D4178" s="11" t="s">
        <v>64</v>
      </c>
      <c r="E4178" s="11" t="s">
        <v>6659</v>
      </c>
      <c r="F4178" s="11" t="s">
        <v>6676</v>
      </c>
      <c r="G4178" s="11" t="s">
        <v>520</v>
      </c>
      <c r="H4178" s="11" t="s">
        <v>46</v>
      </c>
    </row>
    <row r="4179" hidden="1" customHeight="1" spans="1:8">
      <c r="A4179" s="11">
        <f ca="1">ROWS(【河南省生态环境厅】:A4179)-1</f>
        <v>91</v>
      </c>
      <c r="B4179" s="11" t="s">
        <v>6656</v>
      </c>
      <c r="C4179" s="11" t="s">
        <v>6656</v>
      </c>
      <c r="D4179" s="11" t="s">
        <v>64</v>
      </c>
      <c r="E4179" s="11" t="s">
        <v>6659</v>
      </c>
      <c r="F4179" s="11" t="s">
        <v>6677</v>
      </c>
      <c r="G4179" s="11" t="s">
        <v>520</v>
      </c>
      <c r="H4179" s="11" t="s">
        <v>46</v>
      </c>
    </row>
    <row r="4180" hidden="1" customHeight="1" spans="1:8">
      <c r="A4180" s="11">
        <f ca="1">ROWS(【河南省生态环境厅】:A4180)-1</f>
        <v>92</v>
      </c>
      <c r="B4180" s="11" t="s">
        <v>6656</v>
      </c>
      <c r="C4180" s="11" t="s">
        <v>6656</v>
      </c>
      <c r="D4180" s="11" t="s">
        <v>64</v>
      </c>
      <c r="E4180" s="11" t="s">
        <v>6659</v>
      </c>
      <c r="F4180" s="11" t="s">
        <v>6678</v>
      </c>
      <c r="G4180" s="11" t="s">
        <v>520</v>
      </c>
      <c r="H4180" s="11" t="s">
        <v>46</v>
      </c>
    </row>
    <row r="4181" hidden="1" customHeight="1" spans="1:8">
      <c r="A4181" s="11">
        <f ca="1">ROWS(【河南省生态环境厅】:A4181)-1</f>
        <v>93</v>
      </c>
      <c r="B4181" s="11" t="s">
        <v>6656</v>
      </c>
      <c r="C4181" s="11" t="s">
        <v>6656</v>
      </c>
      <c r="D4181" s="11" t="s">
        <v>64</v>
      </c>
      <c r="E4181" s="11" t="s">
        <v>6664</v>
      </c>
      <c r="F4181" s="11" t="s">
        <v>6679</v>
      </c>
      <c r="G4181" s="11" t="s">
        <v>520</v>
      </c>
      <c r="H4181" s="11" t="s">
        <v>46</v>
      </c>
    </row>
    <row r="4182" hidden="1" customHeight="1" spans="1:8">
      <c r="A4182" s="11">
        <f ca="1">ROWS(【河南省生态环境厅】:A4182)-1</f>
        <v>94</v>
      </c>
      <c r="B4182" s="11" t="s">
        <v>6656</v>
      </c>
      <c r="C4182" s="11" t="s">
        <v>6656</v>
      </c>
      <c r="D4182" s="11" t="s">
        <v>64</v>
      </c>
      <c r="E4182" s="11" t="s">
        <v>6666</v>
      </c>
      <c r="F4182" s="11" t="s">
        <v>6680</v>
      </c>
      <c r="G4182" s="11" t="s">
        <v>520</v>
      </c>
      <c r="H4182" s="11" t="s">
        <v>46</v>
      </c>
    </row>
    <row r="4183" hidden="1" customHeight="1" spans="1:8">
      <c r="A4183" s="11">
        <f ca="1">ROWS(【河南省生态环境厅】:A4183)-1</f>
        <v>95</v>
      </c>
      <c r="B4183" s="11" t="s">
        <v>6656</v>
      </c>
      <c r="C4183" s="11" t="s">
        <v>6656</v>
      </c>
      <c r="D4183" s="11" t="s">
        <v>64</v>
      </c>
      <c r="E4183" s="11" t="s">
        <v>6668</v>
      </c>
      <c r="F4183" s="11" t="s">
        <v>6681</v>
      </c>
      <c r="G4183" s="11" t="s">
        <v>520</v>
      </c>
      <c r="H4183" s="11" t="s">
        <v>46</v>
      </c>
    </row>
    <row r="4184" hidden="1" customHeight="1" spans="1:8">
      <c r="A4184" s="11">
        <f ca="1">ROWS(【河南省生态环境厅】:A4184)-1</f>
        <v>96</v>
      </c>
      <c r="B4184" s="11" t="s">
        <v>6656</v>
      </c>
      <c r="C4184" s="11" t="s">
        <v>6656</v>
      </c>
      <c r="D4184" s="11" t="s">
        <v>64</v>
      </c>
      <c r="E4184" s="11" t="s">
        <v>6670</v>
      </c>
      <c r="F4184" s="11" t="s">
        <v>6682</v>
      </c>
      <c r="G4184" s="11" t="s">
        <v>520</v>
      </c>
      <c r="H4184" s="11" t="s">
        <v>46</v>
      </c>
    </row>
    <row r="4185" hidden="1" customHeight="1" spans="1:8">
      <c r="A4185" s="11">
        <f ca="1">ROWS(【河南省生态环境厅】:A4185)-1</f>
        <v>97</v>
      </c>
      <c r="B4185" s="11" t="s">
        <v>6656</v>
      </c>
      <c r="C4185" s="11" t="s">
        <v>6656</v>
      </c>
      <c r="D4185" s="11" t="s">
        <v>64</v>
      </c>
      <c r="E4185" s="11" t="s">
        <v>6672</v>
      </c>
      <c r="F4185" s="11" t="s">
        <v>6683</v>
      </c>
      <c r="G4185" s="11" t="s">
        <v>520</v>
      </c>
      <c r="H4185" s="11" t="s">
        <v>46</v>
      </c>
    </row>
    <row r="4186" customHeight="1" spans="1:8">
      <c r="A4186" s="11">
        <f ca="1">ROWS(【河南省生态环境厅】:A4186)-1</f>
        <v>98</v>
      </c>
      <c r="B4186" s="11" t="s">
        <v>6656</v>
      </c>
      <c r="C4186" s="11" t="s">
        <v>6656</v>
      </c>
      <c r="D4186" s="11" t="s">
        <v>64</v>
      </c>
      <c r="E4186" s="11" t="s">
        <v>6684</v>
      </c>
      <c r="F4186" s="11" t="s">
        <v>6685</v>
      </c>
      <c r="G4186" s="11" t="s">
        <v>78</v>
      </c>
      <c r="H4186" s="11" t="s">
        <v>46</v>
      </c>
    </row>
    <row r="4187" customHeight="1" spans="1:8">
      <c r="A4187" s="11">
        <f ca="1">ROWS(【河南省生态环境厅】:A4187)-1</f>
        <v>99</v>
      </c>
      <c r="B4187" s="11" t="s">
        <v>6656</v>
      </c>
      <c r="C4187" s="11" t="s">
        <v>6656</v>
      </c>
      <c r="D4187" s="11" t="s">
        <v>64</v>
      </c>
      <c r="E4187" s="11" t="s">
        <v>6686</v>
      </c>
      <c r="F4187" s="11" t="s">
        <v>6687</v>
      </c>
      <c r="G4187" s="11" t="s">
        <v>78</v>
      </c>
      <c r="H4187" s="11" t="s">
        <v>46</v>
      </c>
    </row>
    <row r="4188" customHeight="1" spans="1:8">
      <c r="A4188" s="11">
        <f ca="1">ROWS(【河南省生态环境厅】:A4188)-1</f>
        <v>100</v>
      </c>
      <c r="B4188" s="11" t="s">
        <v>6656</v>
      </c>
      <c r="C4188" s="11" t="s">
        <v>6656</v>
      </c>
      <c r="D4188" s="11" t="s">
        <v>64</v>
      </c>
      <c r="E4188" s="11" t="s">
        <v>6688</v>
      </c>
      <c r="F4188" s="11" t="s">
        <v>6689</v>
      </c>
      <c r="G4188" s="11" t="s">
        <v>78</v>
      </c>
      <c r="H4188" s="11" t="s">
        <v>46</v>
      </c>
    </row>
    <row r="4189" customHeight="1" spans="1:8">
      <c r="A4189" s="11">
        <f ca="1">ROWS(【河南省生态环境厅】:A4189)-1</f>
        <v>101</v>
      </c>
      <c r="B4189" s="11" t="s">
        <v>6656</v>
      </c>
      <c r="C4189" s="11" t="s">
        <v>6656</v>
      </c>
      <c r="D4189" s="11" t="s">
        <v>64</v>
      </c>
      <c r="E4189" s="11" t="s">
        <v>6690</v>
      </c>
      <c r="F4189" s="11" t="s">
        <v>6691</v>
      </c>
      <c r="G4189" s="11" t="s">
        <v>78</v>
      </c>
      <c r="H4189" s="11" t="s">
        <v>46</v>
      </c>
    </row>
    <row r="4190" customHeight="1" spans="1:8">
      <c r="A4190" s="11">
        <f ca="1">ROWS(【河南省生态环境厅】:A4190)-1</f>
        <v>102</v>
      </c>
      <c r="B4190" s="11" t="s">
        <v>6656</v>
      </c>
      <c r="C4190" s="11" t="s">
        <v>6656</v>
      </c>
      <c r="D4190" s="11" t="s">
        <v>64</v>
      </c>
      <c r="E4190" s="11" t="s">
        <v>6692</v>
      </c>
      <c r="F4190" s="11" t="s">
        <v>6693</v>
      </c>
      <c r="G4190" s="11" t="s">
        <v>78</v>
      </c>
      <c r="H4190" s="11" t="s">
        <v>46</v>
      </c>
    </row>
    <row r="4191" customHeight="1" spans="1:8">
      <c r="A4191" s="11">
        <f ca="1">ROWS(【河南省生态环境厅】:A4191)-1</f>
        <v>103</v>
      </c>
      <c r="B4191" s="11" t="s">
        <v>6656</v>
      </c>
      <c r="C4191" s="11" t="s">
        <v>6656</v>
      </c>
      <c r="D4191" s="11" t="s">
        <v>64</v>
      </c>
      <c r="E4191" s="11" t="s">
        <v>6672</v>
      </c>
      <c r="F4191" s="11" t="s">
        <v>6694</v>
      </c>
      <c r="G4191" s="11" t="s">
        <v>78</v>
      </c>
      <c r="H4191" s="11" t="s">
        <v>46</v>
      </c>
    </row>
    <row r="4192" hidden="1" customHeight="1" spans="1:8">
      <c r="A4192" s="11">
        <f ca="1">ROWS(【河南省生态环境厅】:A4192)-1</f>
        <v>104</v>
      </c>
      <c r="B4192" s="11" t="s">
        <v>6695</v>
      </c>
      <c r="C4192" s="11" t="s">
        <v>6695</v>
      </c>
      <c r="D4192" s="11" t="s">
        <v>64</v>
      </c>
      <c r="E4192" s="11" t="s">
        <v>6696</v>
      </c>
      <c r="F4192" s="11" t="s">
        <v>6695</v>
      </c>
      <c r="G4192" s="11" t="s">
        <v>67</v>
      </c>
      <c r="H4192" s="11" t="s">
        <v>46</v>
      </c>
    </row>
    <row r="4193" hidden="1" customHeight="1" spans="1:8">
      <c r="A4193" s="11">
        <f ca="1">ROWS(【河南省生态环境厅】:A4193)-1</f>
        <v>105</v>
      </c>
      <c r="B4193" s="12" t="s">
        <v>6697</v>
      </c>
      <c r="C4193" s="12" t="s">
        <v>6697</v>
      </c>
      <c r="D4193" s="12" t="s">
        <v>64</v>
      </c>
      <c r="E4193" s="12" t="s">
        <v>6698</v>
      </c>
      <c r="F4193" s="12" t="s">
        <v>6699</v>
      </c>
      <c r="G4193" s="12" t="s">
        <v>67</v>
      </c>
      <c r="H4193" s="12" t="s">
        <v>46</v>
      </c>
    </row>
    <row r="4194" hidden="1" customHeight="1" spans="1:8">
      <c r="A4194" s="11">
        <f ca="1">ROWS(【河南省生态环境厅】:A4194)-1</f>
        <v>106</v>
      </c>
      <c r="B4194" s="12" t="s">
        <v>6697</v>
      </c>
      <c r="C4194" s="12" t="s">
        <v>6697</v>
      </c>
      <c r="D4194" s="12" t="s">
        <v>64</v>
      </c>
      <c r="E4194" s="12" t="s">
        <v>6700</v>
      </c>
      <c r="F4194" s="12" t="s">
        <v>6701</v>
      </c>
      <c r="G4194" s="12" t="s">
        <v>67</v>
      </c>
      <c r="H4194" s="12" t="s">
        <v>46</v>
      </c>
    </row>
    <row r="4195" hidden="1" customHeight="1" spans="1:8">
      <c r="A4195" s="11">
        <f ca="1">ROWS(【河南省生态环境厅】:A4195)-1</f>
        <v>107</v>
      </c>
      <c r="B4195" s="12" t="s">
        <v>6697</v>
      </c>
      <c r="C4195" s="12" t="s">
        <v>6697</v>
      </c>
      <c r="D4195" s="12" t="s">
        <v>64</v>
      </c>
      <c r="E4195" s="12" t="s">
        <v>6702</v>
      </c>
      <c r="F4195" s="12" t="s">
        <v>6703</v>
      </c>
      <c r="G4195" s="12" t="s">
        <v>67</v>
      </c>
      <c r="H4195" s="12" t="s">
        <v>46</v>
      </c>
    </row>
    <row r="4196" hidden="1" customHeight="1" spans="1:8">
      <c r="A4196" s="11">
        <f ca="1">ROWS(【河南省生态环境厅】:A4196)-1</f>
        <v>108</v>
      </c>
      <c r="B4196" s="12" t="s">
        <v>6697</v>
      </c>
      <c r="C4196" s="12" t="s">
        <v>6697</v>
      </c>
      <c r="D4196" s="12" t="s">
        <v>64</v>
      </c>
      <c r="E4196" s="12" t="s">
        <v>6704</v>
      </c>
      <c r="F4196" s="12" t="s">
        <v>6705</v>
      </c>
      <c r="G4196" s="12" t="s">
        <v>67</v>
      </c>
      <c r="H4196" s="12" t="s">
        <v>46</v>
      </c>
    </row>
    <row r="4197" hidden="1" customHeight="1" spans="1:8">
      <c r="A4197" s="11">
        <f ca="1">ROWS(【河南省生态环境厅】:A4197)-1</f>
        <v>109</v>
      </c>
      <c r="B4197" s="12" t="s">
        <v>6697</v>
      </c>
      <c r="C4197" s="12" t="s">
        <v>6697</v>
      </c>
      <c r="D4197" s="12" t="s">
        <v>64</v>
      </c>
      <c r="E4197" s="12" t="s">
        <v>6704</v>
      </c>
      <c r="F4197" s="12" t="s">
        <v>6706</v>
      </c>
      <c r="G4197" s="12" t="s">
        <v>67</v>
      </c>
      <c r="H4197" s="12" t="s">
        <v>46</v>
      </c>
    </row>
    <row r="4198" hidden="1" customHeight="1" spans="1:8">
      <c r="A4198" s="11">
        <f ca="1">ROWS(【河南省生态环境厅】:A4198)-1</f>
        <v>110</v>
      </c>
      <c r="B4198" s="12" t="s">
        <v>6697</v>
      </c>
      <c r="C4198" s="12" t="s">
        <v>6697</v>
      </c>
      <c r="D4198" s="12" t="s">
        <v>64</v>
      </c>
      <c r="E4198" s="12" t="s">
        <v>6704</v>
      </c>
      <c r="F4198" s="12" t="s">
        <v>6707</v>
      </c>
      <c r="G4198" s="12" t="s">
        <v>67</v>
      </c>
      <c r="H4198" s="12" t="s">
        <v>46</v>
      </c>
    </row>
    <row r="4199" hidden="1" customHeight="1" spans="1:8">
      <c r="A4199" s="11">
        <f ca="1">ROWS(【河南省生态环境厅】:A4199)-1</f>
        <v>111</v>
      </c>
      <c r="B4199" s="12" t="s">
        <v>6697</v>
      </c>
      <c r="C4199" s="12" t="s">
        <v>6697</v>
      </c>
      <c r="D4199" s="12" t="s">
        <v>64</v>
      </c>
      <c r="E4199" s="12" t="s">
        <v>6704</v>
      </c>
      <c r="F4199" s="12" t="s">
        <v>6708</v>
      </c>
      <c r="G4199" s="12" t="s">
        <v>67</v>
      </c>
      <c r="H4199" s="12" t="s">
        <v>46</v>
      </c>
    </row>
    <row r="4200" hidden="1" customHeight="1" spans="1:8">
      <c r="A4200" s="11">
        <f ca="1">ROWS(【河南省生态环境厅】:A4200)-1</f>
        <v>112</v>
      </c>
      <c r="B4200" s="12" t="s">
        <v>6697</v>
      </c>
      <c r="C4200" s="12" t="s">
        <v>6697</v>
      </c>
      <c r="D4200" s="12" t="s">
        <v>64</v>
      </c>
      <c r="E4200" s="12" t="s">
        <v>6698</v>
      </c>
      <c r="F4200" s="12" t="s">
        <v>6709</v>
      </c>
      <c r="G4200" s="12" t="s">
        <v>67</v>
      </c>
      <c r="H4200" s="12" t="s">
        <v>46</v>
      </c>
    </row>
    <row r="4201" hidden="1" customHeight="1" spans="1:8">
      <c r="A4201" s="11">
        <f ca="1">ROWS(【河南省生态环境厅】:A4201)-1</f>
        <v>113</v>
      </c>
      <c r="B4201" s="12" t="s">
        <v>6697</v>
      </c>
      <c r="C4201" s="12" t="s">
        <v>6697</v>
      </c>
      <c r="D4201" s="12" t="s">
        <v>64</v>
      </c>
      <c r="E4201" s="12" t="s">
        <v>6710</v>
      </c>
      <c r="F4201" s="12" t="s">
        <v>6711</v>
      </c>
      <c r="G4201" s="12" t="s">
        <v>67</v>
      </c>
      <c r="H4201" s="12" t="s">
        <v>46</v>
      </c>
    </row>
    <row r="4202" customHeight="1" spans="1:8">
      <c r="A4202" s="11">
        <f ca="1">ROWS(【河南省生态环境厅】:A4202)-1</f>
        <v>114</v>
      </c>
      <c r="B4202" s="12" t="s">
        <v>6697</v>
      </c>
      <c r="C4202" s="12" t="s">
        <v>6697</v>
      </c>
      <c r="D4202" s="12" t="s">
        <v>64</v>
      </c>
      <c r="E4202" s="12" t="s">
        <v>6698</v>
      </c>
      <c r="F4202" s="12" t="s">
        <v>6712</v>
      </c>
      <c r="G4202" s="12" t="s">
        <v>487</v>
      </c>
      <c r="H4202" s="12" t="s">
        <v>46</v>
      </c>
    </row>
    <row r="4203" customHeight="1" spans="1:8">
      <c r="A4203" s="11">
        <f ca="1">ROWS(【河南省生态环境厅】:A4203)-1</f>
        <v>115</v>
      </c>
      <c r="B4203" s="12" t="s">
        <v>6697</v>
      </c>
      <c r="C4203" s="12" t="s">
        <v>6697</v>
      </c>
      <c r="D4203" s="12" t="s">
        <v>64</v>
      </c>
      <c r="E4203" s="12" t="s">
        <v>6702</v>
      </c>
      <c r="F4203" s="12" t="s">
        <v>6713</v>
      </c>
      <c r="G4203" s="12" t="s">
        <v>487</v>
      </c>
      <c r="H4203" s="12" t="s">
        <v>46</v>
      </c>
    </row>
    <row r="4204" customHeight="1" spans="1:8">
      <c r="A4204" s="11">
        <f ca="1">ROWS(【河南省生态环境厅】:A4204)-1</f>
        <v>116</v>
      </c>
      <c r="B4204" s="12" t="s">
        <v>6697</v>
      </c>
      <c r="C4204" s="12" t="s">
        <v>6697</v>
      </c>
      <c r="D4204" s="12" t="s">
        <v>64</v>
      </c>
      <c r="E4204" s="12" t="s">
        <v>6704</v>
      </c>
      <c r="F4204" s="12" t="s">
        <v>6714</v>
      </c>
      <c r="G4204" s="12" t="s">
        <v>487</v>
      </c>
      <c r="H4204" s="12" t="s">
        <v>46</v>
      </c>
    </row>
    <row r="4205" customHeight="1" spans="1:8">
      <c r="A4205" s="11">
        <f ca="1">ROWS(【河南省生态环境厅】:A4205)-1</f>
        <v>117</v>
      </c>
      <c r="B4205" s="12" t="s">
        <v>6697</v>
      </c>
      <c r="C4205" s="12" t="s">
        <v>6697</v>
      </c>
      <c r="D4205" s="12" t="s">
        <v>64</v>
      </c>
      <c r="E4205" s="12" t="s">
        <v>6704</v>
      </c>
      <c r="F4205" s="12" t="s">
        <v>6715</v>
      </c>
      <c r="G4205" s="12" t="s">
        <v>487</v>
      </c>
      <c r="H4205" s="12" t="s">
        <v>46</v>
      </c>
    </row>
    <row r="4206" customHeight="1" spans="1:8">
      <c r="A4206" s="11">
        <f ca="1">ROWS(【河南省生态环境厅】:A4206)-1</f>
        <v>118</v>
      </c>
      <c r="B4206" s="12" t="s">
        <v>6697</v>
      </c>
      <c r="C4206" s="12" t="s">
        <v>6697</v>
      </c>
      <c r="D4206" s="12" t="s">
        <v>64</v>
      </c>
      <c r="E4206" s="12" t="s">
        <v>6704</v>
      </c>
      <c r="F4206" s="12" t="s">
        <v>6716</v>
      </c>
      <c r="G4206" s="12" t="s">
        <v>487</v>
      </c>
      <c r="H4206" s="12" t="s">
        <v>46</v>
      </c>
    </row>
    <row r="4207" customHeight="1" spans="1:8">
      <c r="A4207" s="11">
        <f ca="1">ROWS(【河南省生态环境厅】:A4207)-1</f>
        <v>119</v>
      </c>
      <c r="B4207" s="12" t="s">
        <v>6697</v>
      </c>
      <c r="C4207" s="12" t="s">
        <v>6697</v>
      </c>
      <c r="D4207" s="12" t="s">
        <v>64</v>
      </c>
      <c r="E4207" s="12" t="s">
        <v>6704</v>
      </c>
      <c r="F4207" s="12" t="s">
        <v>6717</v>
      </c>
      <c r="G4207" s="12" t="s">
        <v>487</v>
      </c>
      <c r="H4207" s="12" t="s">
        <v>46</v>
      </c>
    </row>
    <row r="4208" customHeight="1" spans="1:8">
      <c r="A4208" s="11">
        <f ca="1">ROWS(【河南省生态环境厅】:A4208)-1</f>
        <v>120</v>
      </c>
      <c r="B4208" s="12" t="s">
        <v>6697</v>
      </c>
      <c r="C4208" s="12" t="s">
        <v>6697</v>
      </c>
      <c r="D4208" s="12" t="s">
        <v>64</v>
      </c>
      <c r="E4208" s="12" t="s">
        <v>6704</v>
      </c>
      <c r="F4208" s="12" t="s">
        <v>6718</v>
      </c>
      <c r="G4208" s="12" t="s">
        <v>487</v>
      </c>
      <c r="H4208" s="12" t="s">
        <v>46</v>
      </c>
    </row>
    <row r="4209" customHeight="1" spans="1:8">
      <c r="A4209" s="11">
        <f ca="1">ROWS(【河南省生态环境厅】:A4209)-1</f>
        <v>121</v>
      </c>
      <c r="B4209" s="12" t="s">
        <v>6697</v>
      </c>
      <c r="C4209" s="12" t="s">
        <v>6697</v>
      </c>
      <c r="D4209" s="12" t="s">
        <v>64</v>
      </c>
      <c r="E4209" s="12" t="s">
        <v>6700</v>
      </c>
      <c r="F4209" s="12" t="s">
        <v>6719</v>
      </c>
      <c r="G4209" s="12" t="s">
        <v>487</v>
      </c>
      <c r="H4209" s="12" t="s">
        <v>46</v>
      </c>
    </row>
    <row r="4210" hidden="1" customHeight="1" spans="1:8">
      <c r="A4210" s="11">
        <f ca="1">ROWS(【河南省生态环境厅】:A4210)-1</f>
        <v>122</v>
      </c>
      <c r="B4210" s="12" t="s">
        <v>6697</v>
      </c>
      <c r="C4210" s="12" t="s">
        <v>6697</v>
      </c>
      <c r="D4210" s="12" t="s">
        <v>64</v>
      </c>
      <c r="E4210" s="12" t="s">
        <v>6710</v>
      </c>
      <c r="F4210" s="12" t="s">
        <v>6720</v>
      </c>
      <c r="G4210" s="12" t="s">
        <v>520</v>
      </c>
      <c r="H4210" s="12" t="s">
        <v>46</v>
      </c>
    </row>
    <row r="4211" customHeight="1" spans="1:8">
      <c r="A4211" s="11">
        <f ca="1">ROWS(【河南省生态环境厅】:A4211)-1</f>
        <v>123</v>
      </c>
      <c r="B4211" s="12" t="s">
        <v>6697</v>
      </c>
      <c r="C4211" s="12" t="s">
        <v>6697</v>
      </c>
      <c r="D4211" s="12" t="s">
        <v>64</v>
      </c>
      <c r="E4211" s="12" t="s">
        <v>6698</v>
      </c>
      <c r="F4211" s="12" t="s">
        <v>6721</v>
      </c>
      <c r="G4211" s="12" t="s">
        <v>78</v>
      </c>
      <c r="H4211" s="12" t="s">
        <v>46</v>
      </c>
    </row>
    <row r="4212" customHeight="1" spans="1:8">
      <c r="A4212" s="11">
        <f ca="1">ROWS(【河南省生态环境厅】:A4212)-1</f>
        <v>124</v>
      </c>
      <c r="B4212" s="12" t="s">
        <v>6697</v>
      </c>
      <c r="C4212" s="12" t="s">
        <v>6697</v>
      </c>
      <c r="D4212" s="12" t="s">
        <v>64</v>
      </c>
      <c r="E4212" s="12" t="s">
        <v>6698</v>
      </c>
      <c r="F4212" s="12" t="s">
        <v>6722</v>
      </c>
      <c r="G4212" s="12" t="s">
        <v>78</v>
      </c>
      <c r="H4212" s="12" t="s">
        <v>46</v>
      </c>
    </row>
    <row r="4213" customHeight="1" spans="1:8">
      <c r="A4213" s="11">
        <f ca="1">ROWS(【河南省生态环境厅】:A4213)-1</f>
        <v>125</v>
      </c>
      <c r="B4213" s="12" t="s">
        <v>6697</v>
      </c>
      <c r="C4213" s="12" t="s">
        <v>6697</v>
      </c>
      <c r="D4213" s="12" t="s">
        <v>64</v>
      </c>
      <c r="E4213" s="12" t="s">
        <v>6698</v>
      </c>
      <c r="F4213" s="12" t="s">
        <v>6723</v>
      </c>
      <c r="G4213" s="12" t="s">
        <v>78</v>
      </c>
      <c r="H4213" s="12" t="s">
        <v>46</v>
      </c>
    </row>
    <row r="4214" customHeight="1" spans="1:8">
      <c r="A4214" s="11">
        <f ca="1">ROWS(【河南省生态环境厅】:A4214)-1</f>
        <v>126</v>
      </c>
      <c r="B4214" s="12" t="s">
        <v>6697</v>
      </c>
      <c r="C4214" s="12" t="s">
        <v>6697</v>
      </c>
      <c r="D4214" s="12" t="s">
        <v>64</v>
      </c>
      <c r="E4214" s="12" t="s">
        <v>6698</v>
      </c>
      <c r="F4214" s="12" t="s">
        <v>6724</v>
      </c>
      <c r="G4214" s="12" t="s">
        <v>78</v>
      </c>
      <c r="H4214" s="12" t="s">
        <v>46</v>
      </c>
    </row>
    <row r="4215" customHeight="1" spans="1:8">
      <c r="A4215" s="11">
        <f ca="1">ROWS(【河南省生态环境厅】:A4215)-1</f>
        <v>127</v>
      </c>
      <c r="B4215" s="12" t="s">
        <v>6697</v>
      </c>
      <c r="C4215" s="12" t="s">
        <v>6697</v>
      </c>
      <c r="D4215" s="12" t="s">
        <v>64</v>
      </c>
      <c r="E4215" s="12" t="s">
        <v>6698</v>
      </c>
      <c r="F4215" s="12" t="s">
        <v>6725</v>
      </c>
      <c r="G4215" s="12" t="s">
        <v>78</v>
      </c>
      <c r="H4215" s="12" t="s">
        <v>46</v>
      </c>
    </row>
    <row r="4216" customHeight="1" spans="1:8">
      <c r="A4216" s="11">
        <f ca="1">ROWS(【河南省生态环境厅】:A4216)-1</f>
        <v>128</v>
      </c>
      <c r="B4216" s="12" t="s">
        <v>6697</v>
      </c>
      <c r="C4216" s="12" t="s">
        <v>6697</v>
      </c>
      <c r="D4216" s="12" t="s">
        <v>64</v>
      </c>
      <c r="E4216" s="12" t="s">
        <v>6698</v>
      </c>
      <c r="F4216" s="12" t="s">
        <v>6726</v>
      </c>
      <c r="G4216" s="12" t="s">
        <v>78</v>
      </c>
      <c r="H4216" s="12" t="s">
        <v>46</v>
      </c>
    </row>
    <row r="4217" customHeight="1" spans="1:8">
      <c r="A4217" s="11">
        <f ca="1">ROWS(【河南省生态环境厅】:A4217)-1</f>
        <v>129</v>
      </c>
      <c r="B4217" s="12" t="s">
        <v>6697</v>
      </c>
      <c r="C4217" s="12" t="s">
        <v>6697</v>
      </c>
      <c r="D4217" s="12" t="s">
        <v>64</v>
      </c>
      <c r="E4217" s="12" t="s">
        <v>6698</v>
      </c>
      <c r="F4217" s="12" t="s">
        <v>6727</v>
      </c>
      <c r="G4217" s="12" t="s">
        <v>78</v>
      </c>
      <c r="H4217" s="12" t="s">
        <v>46</v>
      </c>
    </row>
    <row r="4218" customHeight="1" spans="1:8">
      <c r="A4218" s="11">
        <f ca="1">ROWS(【河南省生态环境厅】:A4218)-1</f>
        <v>130</v>
      </c>
      <c r="B4218" s="12" t="s">
        <v>6697</v>
      </c>
      <c r="C4218" s="12" t="s">
        <v>6697</v>
      </c>
      <c r="D4218" s="12" t="s">
        <v>64</v>
      </c>
      <c r="E4218" s="12" t="s">
        <v>6698</v>
      </c>
      <c r="F4218" s="12" t="s">
        <v>6728</v>
      </c>
      <c r="G4218" s="12" t="s">
        <v>78</v>
      </c>
      <c r="H4218" s="12" t="s">
        <v>46</v>
      </c>
    </row>
    <row r="4219" customHeight="1" spans="1:8">
      <c r="A4219" s="11">
        <f ca="1">ROWS(【河南省生态环境厅】:A4219)-1</f>
        <v>131</v>
      </c>
      <c r="B4219" s="12" t="s">
        <v>6697</v>
      </c>
      <c r="C4219" s="12" t="s">
        <v>6697</v>
      </c>
      <c r="D4219" s="12" t="s">
        <v>64</v>
      </c>
      <c r="E4219" s="12" t="s">
        <v>6710</v>
      </c>
      <c r="F4219" s="12" t="s">
        <v>6729</v>
      </c>
      <c r="G4219" s="12" t="s">
        <v>78</v>
      </c>
      <c r="H4219" s="12" t="s">
        <v>46</v>
      </c>
    </row>
    <row r="4220" hidden="1" customHeight="1" spans="1:8">
      <c r="A4220" s="11">
        <f ca="1">ROWS(【河南省生态环境厅】:A4220)-1</f>
        <v>132</v>
      </c>
      <c r="B4220" s="11" t="s">
        <v>6730</v>
      </c>
      <c r="C4220" s="11" t="s">
        <v>6730</v>
      </c>
      <c r="D4220" s="11" t="s">
        <v>64</v>
      </c>
      <c r="E4220" s="11" t="s">
        <v>6731</v>
      </c>
      <c r="F4220" s="11" t="s">
        <v>6730</v>
      </c>
      <c r="G4220" s="11" t="s">
        <v>2447</v>
      </c>
      <c r="H4220" s="11" t="s">
        <v>46</v>
      </c>
    </row>
    <row r="4221" hidden="1" customHeight="1" spans="1:8">
      <c r="A4221" s="11">
        <f ca="1">ROWS(【河南省生态环境厅】:A4221)-1</f>
        <v>133</v>
      </c>
      <c r="B4221" s="11" t="s">
        <v>6732</v>
      </c>
      <c r="C4221" s="11" t="s">
        <v>6732</v>
      </c>
      <c r="D4221" s="11" t="s">
        <v>64</v>
      </c>
      <c r="E4221" s="11" t="s">
        <v>6733</v>
      </c>
      <c r="F4221" s="11" t="s">
        <v>6732</v>
      </c>
      <c r="G4221" s="11" t="s">
        <v>67</v>
      </c>
      <c r="H4221" s="11" t="s">
        <v>46</v>
      </c>
    </row>
    <row r="4222" hidden="1" customHeight="1" spans="1:8">
      <c r="A4222" s="11">
        <f ca="1">ROWS(【河南省生态环境厅】:A4222)-1</f>
        <v>134</v>
      </c>
      <c r="B4222" s="11" t="s">
        <v>6734</v>
      </c>
      <c r="C4222" s="11" t="s">
        <v>6734</v>
      </c>
      <c r="D4222" s="11" t="s">
        <v>64</v>
      </c>
      <c r="E4222" s="11" t="s">
        <v>6735</v>
      </c>
      <c r="F4222" s="11" t="s">
        <v>6734</v>
      </c>
      <c r="G4222" s="11" t="s">
        <v>67</v>
      </c>
      <c r="H4222" s="11" t="s">
        <v>46</v>
      </c>
    </row>
    <row r="4223" customHeight="1" spans="1:8">
      <c r="A4223" s="11">
        <f ca="1">ROWS(【河南省生态环境厅】:A4223)-1</f>
        <v>135</v>
      </c>
      <c r="B4223" s="11" t="s">
        <v>6736</v>
      </c>
      <c r="C4223" s="11" t="s">
        <v>6736</v>
      </c>
      <c r="D4223" s="11" t="s">
        <v>87</v>
      </c>
      <c r="E4223" s="11" t="s">
        <v>6737</v>
      </c>
      <c r="F4223" s="11" t="s">
        <v>6736</v>
      </c>
      <c r="G4223" s="11" t="s">
        <v>89</v>
      </c>
      <c r="H4223" s="11" t="s">
        <v>46</v>
      </c>
    </row>
    <row r="4224" hidden="1" customHeight="1" spans="1:8">
      <c r="A4224" s="11">
        <f ca="1">ROWS(【河南省生态环境厅】:A4224)-1</f>
        <v>136</v>
      </c>
      <c r="B4224" s="12" t="s">
        <v>6738</v>
      </c>
      <c r="C4224" s="12" t="s">
        <v>6739</v>
      </c>
      <c r="D4224" s="11" t="s">
        <v>98</v>
      </c>
      <c r="E4224" s="12" t="s">
        <v>6740</v>
      </c>
      <c r="F4224" s="12" t="s">
        <v>6739</v>
      </c>
      <c r="G4224" s="12" t="s">
        <v>67</v>
      </c>
      <c r="H4224" s="12" t="s">
        <v>46</v>
      </c>
    </row>
    <row r="4225" hidden="1" customHeight="1" spans="1:8">
      <c r="A4225" s="11">
        <f ca="1">ROWS(【河南省生态环境厅】:A4225)-1</f>
        <v>137</v>
      </c>
      <c r="B4225" s="12" t="s">
        <v>6738</v>
      </c>
      <c r="C4225" s="12" t="s">
        <v>6741</v>
      </c>
      <c r="D4225" s="11" t="s">
        <v>98</v>
      </c>
      <c r="E4225" s="12" t="s">
        <v>6740</v>
      </c>
      <c r="F4225" s="12" t="s">
        <v>6741</v>
      </c>
      <c r="G4225" s="12" t="s">
        <v>520</v>
      </c>
      <c r="H4225" s="12" t="s">
        <v>46</v>
      </c>
    </row>
    <row r="4226" customHeight="1" spans="1:8">
      <c r="A4226" s="11">
        <f ca="1">ROWS(【河南省生态环境厅】:A4226)-1</f>
        <v>138</v>
      </c>
      <c r="B4226" s="11" t="s">
        <v>6742</v>
      </c>
      <c r="C4226" s="11" t="s">
        <v>6742</v>
      </c>
      <c r="D4226" s="11" t="s">
        <v>64</v>
      </c>
      <c r="E4226" s="11" t="s">
        <v>6743</v>
      </c>
      <c r="F4226" s="11" t="s">
        <v>6744</v>
      </c>
      <c r="G4226" s="11" t="s">
        <v>78</v>
      </c>
      <c r="H4226" s="11" t="s">
        <v>46</v>
      </c>
    </row>
    <row r="4227" customHeight="1" spans="1:8">
      <c r="A4227" s="11">
        <f ca="1">ROWS(【河南省生态环境厅】:A4227)-1</f>
        <v>139</v>
      </c>
      <c r="B4227" s="12" t="s">
        <v>6745</v>
      </c>
      <c r="C4227" s="12" t="s">
        <v>6745</v>
      </c>
      <c r="D4227" s="12" t="s">
        <v>64</v>
      </c>
      <c r="E4227" s="12" t="s">
        <v>6746</v>
      </c>
      <c r="F4227" s="12" t="s">
        <v>6747</v>
      </c>
      <c r="G4227" s="12" t="s">
        <v>487</v>
      </c>
      <c r="H4227" s="12" t="s">
        <v>46</v>
      </c>
    </row>
    <row r="4228" customHeight="1" spans="1:8">
      <c r="A4228" s="11">
        <f ca="1">ROWS(【河南省生态环境厅】:A4228)-1</f>
        <v>140</v>
      </c>
      <c r="B4228" s="12" t="s">
        <v>6745</v>
      </c>
      <c r="C4228" s="12" t="s">
        <v>6745</v>
      </c>
      <c r="D4228" s="12" t="s">
        <v>64</v>
      </c>
      <c r="E4228" s="12" t="s">
        <v>6746</v>
      </c>
      <c r="F4228" s="12" t="s">
        <v>6748</v>
      </c>
      <c r="G4228" s="12" t="s">
        <v>487</v>
      </c>
      <c r="H4228" s="12" t="s">
        <v>46</v>
      </c>
    </row>
    <row r="4229" customHeight="1" spans="1:8">
      <c r="A4229" s="11">
        <f ca="1">ROWS(【河南省生态环境厅】:A4229)-1</f>
        <v>141</v>
      </c>
      <c r="B4229" s="12" t="s">
        <v>6745</v>
      </c>
      <c r="C4229" s="12" t="s">
        <v>6745</v>
      </c>
      <c r="D4229" s="12" t="s">
        <v>64</v>
      </c>
      <c r="E4229" s="12" t="s">
        <v>6746</v>
      </c>
      <c r="F4229" s="12" t="s">
        <v>6749</v>
      </c>
      <c r="G4229" s="12" t="s">
        <v>487</v>
      </c>
      <c r="H4229" s="12" t="s">
        <v>46</v>
      </c>
    </row>
    <row r="4230" customHeight="1" spans="1:8">
      <c r="A4230" s="11">
        <f ca="1">ROWS(【河南省生态环境厅】:A4230)-1</f>
        <v>142</v>
      </c>
      <c r="B4230" s="12" t="s">
        <v>6745</v>
      </c>
      <c r="C4230" s="12" t="s">
        <v>6745</v>
      </c>
      <c r="D4230" s="12" t="s">
        <v>64</v>
      </c>
      <c r="E4230" s="12" t="s">
        <v>6746</v>
      </c>
      <c r="F4230" s="12" t="s">
        <v>6750</v>
      </c>
      <c r="G4230" s="12" t="s">
        <v>487</v>
      </c>
      <c r="H4230" s="12" t="s">
        <v>46</v>
      </c>
    </row>
    <row r="4231" hidden="1" customHeight="1" spans="1:8">
      <c r="A4231" s="104" t="s">
        <v>6751</v>
      </c>
      <c r="B4231" s="104"/>
      <c r="C4231" s="104"/>
      <c r="D4231" s="104"/>
      <c r="E4231" s="104"/>
      <c r="F4231" s="104"/>
      <c r="G4231" s="104"/>
      <c r="H4231" s="104"/>
    </row>
    <row r="4232" customHeight="1" spans="1:8">
      <c r="A4232" s="11">
        <f ca="1">ROWS(【河南省市场监督管理局】:A4232)-1</f>
        <v>1</v>
      </c>
      <c r="B4232" s="11" t="s">
        <v>6752</v>
      </c>
      <c r="C4232" s="11" t="s">
        <v>6752</v>
      </c>
      <c r="D4232" s="11" t="s">
        <v>64</v>
      </c>
      <c r="E4232" s="11" t="s">
        <v>6753</v>
      </c>
      <c r="F4232" s="11" t="s">
        <v>6754</v>
      </c>
      <c r="G4232" s="11" t="s">
        <v>89</v>
      </c>
      <c r="H4232" s="11" t="s">
        <v>48</v>
      </c>
    </row>
    <row r="4233" customHeight="1" spans="1:8">
      <c r="A4233" s="11">
        <f ca="1">ROWS(【河南省市场监督管理局】:A4233)-1</f>
        <v>2</v>
      </c>
      <c r="B4233" s="11" t="s">
        <v>6752</v>
      </c>
      <c r="C4233" s="11" t="s">
        <v>6752</v>
      </c>
      <c r="D4233" s="11" t="s">
        <v>64</v>
      </c>
      <c r="E4233" s="11" t="s">
        <v>6753</v>
      </c>
      <c r="F4233" s="11" t="s">
        <v>6755</v>
      </c>
      <c r="G4233" s="11" t="s">
        <v>89</v>
      </c>
      <c r="H4233" s="11" t="s">
        <v>48</v>
      </c>
    </row>
    <row r="4234" customHeight="1" spans="1:8">
      <c r="A4234" s="11">
        <f ca="1">ROWS(【河南省市场监督管理局】:A4234)-1</f>
        <v>3</v>
      </c>
      <c r="B4234" s="11" t="s">
        <v>6752</v>
      </c>
      <c r="C4234" s="11" t="s">
        <v>6752</v>
      </c>
      <c r="D4234" s="11" t="s">
        <v>64</v>
      </c>
      <c r="E4234" s="11" t="s">
        <v>6753</v>
      </c>
      <c r="F4234" s="11" t="s">
        <v>6756</v>
      </c>
      <c r="G4234" s="11" t="s">
        <v>89</v>
      </c>
      <c r="H4234" s="11" t="s">
        <v>48</v>
      </c>
    </row>
    <row r="4235" customHeight="1" spans="1:8">
      <c r="A4235" s="11">
        <f ca="1">ROWS(【河南省市场监督管理局】:A4235)-1</f>
        <v>4</v>
      </c>
      <c r="B4235" s="11" t="s">
        <v>6752</v>
      </c>
      <c r="C4235" s="11" t="s">
        <v>6752</v>
      </c>
      <c r="D4235" s="11" t="s">
        <v>64</v>
      </c>
      <c r="E4235" s="11" t="s">
        <v>6753</v>
      </c>
      <c r="F4235" s="11" t="s">
        <v>6757</v>
      </c>
      <c r="G4235" s="11" t="s">
        <v>6758</v>
      </c>
      <c r="H4235" s="11" t="s">
        <v>48</v>
      </c>
    </row>
    <row r="4236" customHeight="1" spans="1:8">
      <c r="A4236" s="11">
        <f ca="1">ROWS(【河南省市场监督管理局】:A4236)-1</f>
        <v>5</v>
      </c>
      <c r="B4236" s="11" t="s">
        <v>6752</v>
      </c>
      <c r="C4236" s="11" t="s">
        <v>6752</v>
      </c>
      <c r="D4236" s="11" t="s">
        <v>64</v>
      </c>
      <c r="E4236" s="11" t="s">
        <v>6753</v>
      </c>
      <c r="F4236" s="11" t="s">
        <v>6759</v>
      </c>
      <c r="G4236" s="11" t="s">
        <v>89</v>
      </c>
      <c r="H4236" s="11" t="s">
        <v>48</v>
      </c>
    </row>
    <row r="4237" customHeight="1" spans="1:8">
      <c r="A4237" s="11">
        <f ca="1">ROWS(【河南省市场监督管理局】:A4237)-1</f>
        <v>6</v>
      </c>
      <c r="B4237" s="11" t="s">
        <v>6752</v>
      </c>
      <c r="C4237" s="11" t="s">
        <v>6752</v>
      </c>
      <c r="D4237" s="11" t="s">
        <v>64</v>
      </c>
      <c r="E4237" s="11" t="s">
        <v>6753</v>
      </c>
      <c r="F4237" s="11" t="s">
        <v>6760</v>
      </c>
      <c r="G4237" s="11" t="s">
        <v>89</v>
      </c>
      <c r="H4237" s="11" t="s">
        <v>48</v>
      </c>
    </row>
    <row r="4238" customHeight="1" spans="1:8">
      <c r="A4238" s="11">
        <f ca="1">ROWS(【河南省市场监督管理局】:A4238)-1</f>
        <v>7</v>
      </c>
      <c r="B4238" s="11" t="s">
        <v>6752</v>
      </c>
      <c r="C4238" s="11" t="s">
        <v>6752</v>
      </c>
      <c r="D4238" s="11" t="s">
        <v>64</v>
      </c>
      <c r="E4238" s="11" t="s">
        <v>6753</v>
      </c>
      <c r="F4238" s="11" t="s">
        <v>6761</v>
      </c>
      <c r="G4238" s="11" t="s">
        <v>89</v>
      </c>
      <c r="H4238" s="11" t="s">
        <v>48</v>
      </c>
    </row>
    <row r="4239" customHeight="1" spans="1:8">
      <c r="A4239" s="11">
        <f ca="1">ROWS(【河南省市场监督管理局】:A4239)-1</f>
        <v>8</v>
      </c>
      <c r="B4239" s="11" t="s">
        <v>6752</v>
      </c>
      <c r="C4239" s="11" t="s">
        <v>6752</v>
      </c>
      <c r="D4239" s="11" t="s">
        <v>64</v>
      </c>
      <c r="E4239" s="11" t="s">
        <v>6753</v>
      </c>
      <c r="F4239" s="11" t="s">
        <v>6762</v>
      </c>
      <c r="G4239" s="11" t="s">
        <v>89</v>
      </c>
      <c r="H4239" s="11" t="s">
        <v>48</v>
      </c>
    </row>
    <row r="4240" customHeight="1" spans="1:8">
      <c r="A4240" s="11">
        <f ca="1">ROWS(【河南省市场监督管理局】:A4240)-1</f>
        <v>9</v>
      </c>
      <c r="B4240" s="11" t="s">
        <v>6752</v>
      </c>
      <c r="C4240" s="11" t="s">
        <v>6752</v>
      </c>
      <c r="D4240" s="11" t="s">
        <v>64</v>
      </c>
      <c r="E4240" s="11" t="s">
        <v>6753</v>
      </c>
      <c r="F4240" s="11" t="s">
        <v>6763</v>
      </c>
      <c r="G4240" s="11" t="s">
        <v>6758</v>
      </c>
      <c r="H4240" s="11" t="s">
        <v>48</v>
      </c>
    </row>
    <row r="4241" customHeight="1" spans="1:8">
      <c r="A4241" s="11">
        <f ca="1">ROWS(【河南省市场监督管理局】:A4241)-1</f>
        <v>10</v>
      </c>
      <c r="B4241" s="11" t="s">
        <v>6752</v>
      </c>
      <c r="C4241" s="11" t="s">
        <v>6752</v>
      </c>
      <c r="D4241" s="11" t="s">
        <v>64</v>
      </c>
      <c r="E4241" s="11" t="s">
        <v>6753</v>
      </c>
      <c r="F4241" s="11" t="s">
        <v>6764</v>
      </c>
      <c r="G4241" s="11" t="s">
        <v>89</v>
      </c>
      <c r="H4241" s="11" t="s">
        <v>48</v>
      </c>
    </row>
    <row r="4242" customHeight="1" spans="1:8">
      <c r="A4242" s="11">
        <f ca="1">ROWS(【河南省市场监督管理局】:A4242)-1</f>
        <v>11</v>
      </c>
      <c r="B4242" s="11" t="s">
        <v>6752</v>
      </c>
      <c r="C4242" s="11" t="s">
        <v>6752</v>
      </c>
      <c r="D4242" s="11" t="s">
        <v>64</v>
      </c>
      <c r="E4242" s="11" t="s">
        <v>6753</v>
      </c>
      <c r="F4242" s="11" t="s">
        <v>6765</v>
      </c>
      <c r="G4242" s="11" t="s">
        <v>89</v>
      </c>
      <c r="H4242" s="11" t="s">
        <v>48</v>
      </c>
    </row>
    <row r="4243" customHeight="1" spans="1:8">
      <c r="A4243" s="11">
        <f ca="1">ROWS(【河南省市场监督管理局】:A4243)-1</f>
        <v>12</v>
      </c>
      <c r="B4243" s="11" t="s">
        <v>6752</v>
      </c>
      <c r="C4243" s="11" t="s">
        <v>6752</v>
      </c>
      <c r="D4243" s="11" t="s">
        <v>64</v>
      </c>
      <c r="E4243" s="11" t="s">
        <v>6753</v>
      </c>
      <c r="F4243" s="11" t="s">
        <v>6766</v>
      </c>
      <c r="G4243" s="11" t="s">
        <v>89</v>
      </c>
      <c r="H4243" s="11" t="s">
        <v>48</v>
      </c>
    </row>
    <row r="4244" customHeight="1" spans="1:8">
      <c r="A4244" s="11">
        <f ca="1">ROWS(【河南省市场监督管理局】:A4244)-1</f>
        <v>13</v>
      </c>
      <c r="B4244" s="11" t="s">
        <v>6767</v>
      </c>
      <c r="C4244" s="11" t="s">
        <v>6767</v>
      </c>
      <c r="D4244" s="11" t="s">
        <v>64</v>
      </c>
      <c r="E4244" s="11" t="s">
        <v>6768</v>
      </c>
      <c r="F4244" s="11" t="s">
        <v>6769</v>
      </c>
      <c r="G4244" s="11" t="s">
        <v>6758</v>
      </c>
      <c r="H4244" s="11" t="s">
        <v>48</v>
      </c>
    </row>
    <row r="4245" customHeight="1" spans="1:8">
      <c r="A4245" s="11">
        <f ca="1">ROWS(【河南省市场监督管理局】:A4245)-1</f>
        <v>14</v>
      </c>
      <c r="B4245" s="11" t="s">
        <v>6767</v>
      </c>
      <c r="C4245" s="11" t="s">
        <v>6767</v>
      </c>
      <c r="D4245" s="11" t="s">
        <v>64</v>
      </c>
      <c r="E4245" s="11" t="s">
        <v>6768</v>
      </c>
      <c r="F4245" s="11" t="s">
        <v>6770</v>
      </c>
      <c r="G4245" s="11" t="s">
        <v>6758</v>
      </c>
      <c r="H4245" s="11" t="s">
        <v>48</v>
      </c>
    </row>
    <row r="4246" customHeight="1" spans="1:8">
      <c r="A4246" s="11">
        <f ca="1">ROWS(【河南省市场监督管理局】:A4246)-1</f>
        <v>15</v>
      </c>
      <c r="B4246" s="11" t="s">
        <v>6767</v>
      </c>
      <c r="C4246" s="11" t="s">
        <v>6767</v>
      </c>
      <c r="D4246" s="11" t="s">
        <v>64</v>
      </c>
      <c r="E4246" s="11" t="s">
        <v>6768</v>
      </c>
      <c r="F4246" s="11" t="s">
        <v>6771</v>
      </c>
      <c r="G4246" s="11" t="s">
        <v>6758</v>
      </c>
      <c r="H4246" s="11" t="s">
        <v>48</v>
      </c>
    </row>
    <row r="4247" customHeight="1" spans="1:8">
      <c r="A4247" s="11">
        <f ca="1">ROWS(【河南省市场监督管理局】:A4247)-1</f>
        <v>16</v>
      </c>
      <c r="B4247" s="11" t="s">
        <v>6772</v>
      </c>
      <c r="C4247" s="11" t="s">
        <v>6772</v>
      </c>
      <c r="D4247" s="11" t="s">
        <v>64</v>
      </c>
      <c r="E4247" s="11" t="s">
        <v>6773</v>
      </c>
      <c r="F4247" s="11" t="s">
        <v>6774</v>
      </c>
      <c r="G4247" s="11" t="s">
        <v>6758</v>
      </c>
      <c r="H4247" s="11" t="s">
        <v>48</v>
      </c>
    </row>
    <row r="4248" customHeight="1" spans="1:8">
      <c r="A4248" s="11">
        <f ca="1">ROWS(【河南省市场监督管理局】:A4248)-1</f>
        <v>17</v>
      </c>
      <c r="B4248" s="11" t="s">
        <v>6772</v>
      </c>
      <c r="C4248" s="11" t="s">
        <v>6772</v>
      </c>
      <c r="D4248" s="11" t="s">
        <v>64</v>
      </c>
      <c r="E4248" s="11" t="s">
        <v>6773</v>
      </c>
      <c r="F4248" s="11" t="s">
        <v>6775</v>
      </c>
      <c r="G4248" s="11" t="s">
        <v>6758</v>
      </c>
      <c r="H4248" s="11" t="s">
        <v>48</v>
      </c>
    </row>
    <row r="4249" customHeight="1" spans="1:8">
      <c r="A4249" s="11">
        <f ca="1">ROWS(【河南省市场监督管理局】:A4249)-1</f>
        <v>18</v>
      </c>
      <c r="B4249" s="11" t="s">
        <v>6772</v>
      </c>
      <c r="C4249" s="11" t="s">
        <v>6772</v>
      </c>
      <c r="D4249" s="11" t="s">
        <v>64</v>
      </c>
      <c r="E4249" s="11" t="s">
        <v>6773</v>
      </c>
      <c r="F4249" s="11" t="s">
        <v>6776</v>
      </c>
      <c r="G4249" s="11" t="s">
        <v>6758</v>
      </c>
      <c r="H4249" s="11" t="s">
        <v>48</v>
      </c>
    </row>
    <row r="4250" hidden="1" customHeight="1" spans="1:8">
      <c r="A4250" s="11">
        <f ca="1">ROWS(【河南省市场监督管理局】:A4250)-1</f>
        <v>19</v>
      </c>
      <c r="B4250" s="11" t="s">
        <v>6777</v>
      </c>
      <c r="C4250" s="11" t="s">
        <v>6777</v>
      </c>
      <c r="D4250" s="11" t="s">
        <v>64</v>
      </c>
      <c r="E4250" s="11" t="s">
        <v>6778</v>
      </c>
      <c r="F4250" s="11" t="s">
        <v>6779</v>
      </c>
      <c r="G4250" s="11" t="s">
        <v>2447</v>
      </c>
      <c r="H4250" s="11" t="s">
        <v>48</v>
      </c>
    </row>
    <row r="4251" hidden="1" customHeight="1" spans="1:8">
      <c r="A4251" s="11">
        <f ca="1">ROWS(【河南省市场监督管理局】:A4251)-1</f>
        <v>20</v>
      </c>
      <c r="B4251" s="11" t="s">
        <v>6777</v>
      </c>
      <c r="C4251" s="11" t="s">
        <v>6777</v>
      </c>
      <c r="D4251" s="11" t="s">
        <v>64</v>
      </c>
      <c r="E4251" s="11" t="s">
        <v>6778</v>
      </c>
      <c r="F4251" s="11" t="s">
        <v>6780</v>
      </c>
      <c r="G4251" s="11" t="s">
        <v>2447</v>
      </c>
      <c r="H4251" s="11" t="s">
        <v>48</v>
      </c>
    </row>
    <row r="4252" hidden="1" customHeight="1" spans="1:8">
      <c r="A4252" s="11">
        <f ca="1">ROWS(【河南省市场监督管理局】:A4252)-1</f>
        <v>21</v>
      </c>
      <c r="B4252" s="11" t="s">
        <v>6777</v>
      </c>
      <c r="C4252" s="11" t="s">
        <v>6777</v>
      </c>
      <c r="D4252" s="11" t="s">
        <v>64</v>
      </c>
      <c r="E4252" s="11" t="s">
        <v>6778</v>
      </c>
      <c r="F4252" s="11" t="s">
        <v>6781</v>
      </c>
      <c r="G4252" s="11" t="s">
        <v>2447</v>
      </c>
      <c r="H4252" s="11" t="s">
        <v>48</v>
      </c>
    </row>
    <row r="4253" hidden="1" customHeight="1" spans="1:8">
      <c r="A4253" s="11">
        <f ca="1">ROWS(【河南省市场监督管理局】:A4253)-1</f>
        <v>22</v>
      </c>
      <c r="B4253" s="11" t="s">
        <v>6782</v>
      </c>
      <c r="C4253" s="11" t="s">
        <v>6782</v>
      </c>
      <c r="D4253" s="11" t="s">
        <v>64</v>
      </c>
      <c r="E4253" s="11" t="s">
        <v>6783</v>
      </c>
      <c r="F4253" s="11" t="s">
        <v>6784</v>
      </c>
      <c r="G4253" s="11" t="s">
        <v>67</v>
      </c>
      <c r="H4253" s="11" t="s">
        <v>48</v>
      </c>
    </row>
    <row r="4254" hidden="1" customHeight="1" spans="1:8">
      <c r="A4254" s="11">
        <f ca="1">ROWS(【河南省市场监督管理局】:A4254)-1</f>
        <v>23</v>
      </c>
      <c r="B4254" s="11" t="s">
        <v>6782</v>
      </c>
      <c r="C4254" s="11" t="s">
        <v>6782</v>
      </c>
      <c r="D4254" s="11" t="s">
        <v>64</v>
      </c>
      <c r="E4254" s="11" t="s">
        <v>6783</v>
      </c>
      <c r="F4254" s="11" t="s">
        <v>6785</v>
      </c>
      <c r="G4254" s="11" t="s">
        <v>67</v>
      </c>
      <c r="H4254" s="11" t="s">
        <v>48</v>
      </c>
    </row>
    <row r="4255" hidden="1" customHeight="1" spans="1:8">
      <c r="A4255" s="11">
        <f ca="1">ROWS(【河南省市场监督管理局】:A4255)-1</f>
        <v>24</v>
      </c>
      <c r="B4255" s="11" t="s">
        <v>6782</v>
      </c>
      <c r="C4255" s="11" t="s">
        <v>6782</v>
      </c>
      <c r="D4255" s="11" t="s">
        <v>64</v>
      </c>
      <c r="E4255" s="11" t="s">
        <v>6783</v>
      </c>
      <c r="F4255" s="11" t="s">
        <v>6786</v>
      </c>
      <c r="G4255" s="11" t="s">
        <v>67</v>
      </c>
      <c r="H4255" s="11" t="s">
        <v>48</v>
      </c>
    </row>
    <row r="4256" customHeight="1" spans="1:8">
      <c r="A4256" s="11">
        <f ca="1">ROWS(【河南省市场监督管理局】:A4256)-1</f>
        <v>25</v>
      </c>
      <c r="B4256" s="11" t="s">
        <v>6787</v>
      </c>
      <c r="C4256" s="11" t="s">
        <v>6787</v>
      </c>
      <c r="D4256" s="11" t="s">
        <v>87</v>
      </c>
      <c r="E4256" s="11" t="s">
        <v>6788</v>
      </c>
      <c r="F4256" s="11" t="s">
        <v>6789</v>
      </c>
      <c r="G4256" s="11" t="s">
        <v>89</v>
      </c>
      <c r="H4256" s="11" t="s">
        <v>48</v>
      </c>
    </row>
    <row r="4257" customHeight="1" spans="1:8">
      <c r="A4257" s="11">
        <f ca="1">ROWS(【河南省市场监督管理局】:A4257)-1</f>
        <v>26</v>
      </c>
      <c r="B4257" s="11" t="s">
        <v>6787</v>
      </c>
      <c r="C4257" s="11" t="s">
        <v>6787</v>
      </c>
      <c r="D4257" s="11" t="s">
        <v>87</v>
      </c>
      <c r="E4257" s="11" t="s">
        <v>6788</v>
      </c>
      <c r="F4257" s="11" t="s">
        <v>6790</v>
      </c>
      <c r="G4257" s="11" t="s">
        <v>89</v>
      </c>
      <c r="H4257" s="11" t="s">
        <v>48</v>
      </c>
    </row>
    <row r="4258" customHeight="1" spans="1:8">
      <c r="A4258" s="11">
        <f ca="1">ROWS(【河南省市场监督管理局】:A4258)-1</f>
        <v>27</v>
      </c>
      <c r="B4258" s="11" t="s">
        <v>6787</v>
      </c>
      <c r="C4258" s="11" t="s">
        <v>6787</v>
      </c>
      <c r="D4258" s="11" t="s">
        <v>87</v>
      </c>
      <c r="E4258" s="11" t="s">
        <v>6788</v>
      </c>
      <c r="F4258" s="11" t="s">
        <v>6791</v>
      </c>
      <c r="G4258" s="11" t="s">
        <v>89</v>
      </c>
      <c r="H4258" s="11" t="s">
        <v>48</v>
      </c>
    </row>
    <row r="4259" customHeight="1" spans="1:8">
      <c r="A4259" s="11">
        <f ca="1">ROWS(【河南省市场监督管理局】:A4259)-1</f>
        <v>28</v>
      </c>
      <c r="B4259" s="11" t="s">
        <v>6792</v>
      </c>
      <c r="C4259" s="11" t="s">
        <v>6792</v>
      </c>
      <c r="D4259" s="11" t="s">
        <v>64</v>
      </c>
      <c r="E4259" s="11" t="s">
        <v>6793</v>
      </c>
      <c r="F4259" s="11" t="s">
        <v>6794</v>
      </c>
      <c r="G4259" s="11" t="s">
        <v>2127</v>
      </c>
      <c r="H4259" s="11" t="s">
        <v>48</v>
      </c>
    </row>
    <row r="4260" customHeight="1" spans="1:8">
      <c r="A4260" s="11">
        <f ca="1">ROWS(【河南省市场监督管理局】:A4260)-1</f>
        <v>29</v>
      </c>
      <c r="B4260" s="11" t="s">
        <v>6792</v>
      </c>
      <c r="C4260" s="11" t="s">
        <v>6792</v>
      </c>
      <c r="D4260" s="11" t="s">
        <v>64</v>
      </c>
      <c r="E4260" s="11" t="s">
        <v>6793</v>
      </c>
      <c r="F4260" s="11" t="s">
        <v>6795</v>
      </c>
      <c r="G4260" s="11" t="s">
        <v>2127</v>
      </c>
      <c r="H4260" s="11" t="s">
        <v>48</v>
      </c>
    </row>
    <row r="4261" customHeight="1" spans="1:8">
      <c r="A4261" s="11">
        <f ca="1">ROWS(【河南省市场监督管理局】:A4261)-1</f>
        <v>30</v>
      </c>
      <c r="B4261" s="11" t="s">
        <v>6792</v>
      </c>
      <c r="C4261" s="11" t="s">
        <v>6792</v>
      </c>
      <c r="D4261" s="11" t="s">
        <v>64</v>
      </c>
      <c r="E4261" s="11" t="s">
        <v>6793</v>
      </c>
      <c r="F4261" s="11" t="s">
        <v>6796</v>
      </c>
      <c r="G4261" s="11" t="s">
        <v>2127</v>
      </c>
      <c r="H4261" s="11" t="s">
        <v>48</v>
      </c>
    </row>
    <row r="4262" customHeight="1" spans="1:8">
      <c r="A4262" s="11">
        <f ca="1">ROWS(【河南省市场监督管理局】:A4262)-1</f>
        <v>31</v>
      </c>
      <c r="B4262" s="11" t="s">
        <v>6792</v>
      </c>
      <c r="C4262" s="11" t="s">
        <v>6792</v>
      </c>
      <c r="D4262" s="11" t="s">
        <v>64</v>
      </c>
      <c r="E4262" s="11" t="s">
        <v>6793</v>
      </c>
      <c r="F4262" s="11" t="s">
        <v>6797</v>
      </c>
      <c r="G4262" s="11" t="s">
        <v>2127</v>
      </c>
      <c r="H4262" s="11" t="s">
        <v>48</v>
      </c>
    </row>
    <row r="4263" hidden="1" customHeight="1" spans="1:8">
      <c r="A4263" s="11">
        <f ca="1">ROWS(【河南省市场监督管理局】:A4263)-1</f>
        <v>32</v>
      </c>
      <c r="B4263" s="11" t="s">
        <v>6798</v>
      </c>
      <c r="C4263" s="11" t="s">
        <v>6798</v>
      </c>
      <c r="D4263" s="11" t="s">
        <v>64</v>
      </c>
      <c r="E4263" s="11" t="s">
        <v>6799</v>
      </c>
      <c r="F4263" s="11" t="s">
        <v>6800</v>
      </c>
      <c r="G4263" s="11" t="s">
        <v>2447</v>
      </c>
      <c r="H4263" s="11" t="s">
        <v>48</v>
      </c>
    </row>
    <row r="4264" hidden="1" customHeight="1" spans="1:8">
      <c r="A4264" s="11">
        <f ca="1">ROWS(【河南省市场监督管理局】:A4264)-1</f>
        <v>33</v>
      </c>
      <c r="B4264" s="11" t="s">
        <v>6798</v>
      </c>
      <c r="C4264" s="11" t="s">
        <v>6798</v>
      </c>
      <c r="D4264" s="11" t="s">
        <v>64</v>
      </c>
      <c r="E4264" s="11" t="s">
        <v>6799</v>
      </c>
      <c r="F4264" s="11" t="s">
        <v>6801</v>
      </c>
      <c r="G4264" s="11" t="s">
        <v>2447</v>
      </c>
      <c r="H4264" s="11" t="s">
        <v>48</v>
      </c>
    </row>
    <row r="4265" hidden="1" customHeight="1" spans="1:8">
      <c r="A4265" s="11">
        <f ca="1">ROWS(【河南省市场监督管理局】:A4265)-1</f>
        <v>34</v>
      </c>
      <c r="B4265" s="11" t="s">
        <v>6798</v>
      </c>
      <c r="C4265" s="11" t="s">
        <v>6798</v>
      </c>
      <c r="D4265" s="11" t="s">
        <v>64</v>
      </c>
      <c r="E4265" s="11" t="s">
        <v>6799</v>
      </c>
      <c r="F4265" s="11" t="s">
        <v>6802</v>
      </c>
      <c r="G4265" s="11" t="s">
        <v>2447</v>
      </c>
      <c r="H4265" s="11" t="s">
        <v>48</v>
      </c>
    </row>
    <row r="4266" hidden="1" customHeight="1" spans="1:8">
      <c r="A4266" s="11">
        <f ca="1">ROWS(【河南省市场监督管理局】:A4266)-1</f>
        <v>35</v>
      </c>
      <c r="B4266" s="11" t="s">
        <v>6798</v>
      </c>
      <c r="C4266" s="11" t="s">
        <v>6798</v>
      </c>
      <c r="D4266" s="11" t="s">
        <v>64</v>
      </c>
      <c r="E4266" s="11" t="s">
        <v>6799</v>
      </c>
      <c r="F4266" s="11" t="s">
        <v>6803</v>
      </c>
      <c r="G4266" s="11" t="s">
        <v>2447</v>
      </c>
      <c r="H4266" s="11" t="s">
        <v>48</v>
      </c>
    </row>
    <row r="4267" customHeight="1" spans="1:8">
      <c r="A4267" s="11">
        <f ca="1">ROWS(【河南省市场监督管理局】:A4267)-1</f>
        <v>36</v>
      </c>
      <c r="B4267" s="11" t="s">
        <v>6798</v>
      </c>
      <c r="C4267" s="11" t="s">
        <v>6798</v>
      </c>
      <c r="D4267" s="11" t="s">
        <v>64</v>
      </c>
      <c r="E4267" s="11" t="s">
        <v>6799</v>
      </c>
      <c r="F4267" s="11" t="s">
        <v>6804</v>
      </c>
      <c r="G4267" s="11" t="s">
        <v>89</v>
      </c>
      <c r="H4267" s="11" t="s">
        <v>48</v>
      </c>
    </row>
    <row r="4268" customHeight="1" spans="1:8">
      <c r="A4268" s="11">
        <f ca="1">ROWS(【河南省市场监督管理局】:A4268)-1</f>
        <v>37</v>
      </c>
      <c r="B4268" s="11" t="s">
        <v>6798</v>
      </c>
      <c r="C4268" s="11" t="s">
        <v>6798</v>
      </c>
      <c r="D4268" s="11" t="s">
        <v>64</v>
      </c>
      <c r="E4268" s="11" t="s">
        <v>6799</v>
      </c>
      <c r="F4268" s="11" t="s">
        <v>6805</v>
      </c>
      <c r="G4268" s="11" t="s">
        <v>89</v>
      </c>
      <c r="H4268" s="11" t="s">
        <v>48</v>
      </c>
    </row>
    <row r="4269" customHeight="1" spans="1:8">
      <c r="A4269" s="11">
        <f ca="1">ROWS(【河南省市场监督管理局】:A4269)-1</f>
        <v>38</v>
      </c>
      <c r="B4269" s="11" t="s">
        <v>6798</v>
      </c>
      <c r="C4269" s="11" t="s">
        <v>6798</v>
      </c>
      <c r="D4269" s="11" t="s">
        <v>64</v>
      </c>
      <c r="E4269" s="11" t="s">
        <v>6799</v>
      </c>
      <c r="F4269" s="11" t="s">
        <v>6806</v>
      </c>
      <c r="G4269" s="11" t="s">
        <v>89</v>
      </c>
      <c r="H4269" s="11" t="s">
        <v>48</v>
      </c>
    </row>
    <row r="4270" customHeight="1" spans="1:8">
      <c r="A4270" s="11">
        <f ca="1">ROWS(【河南省市场监督管理局】:A4270)-1</f>
        <v>39</v>
      </c>
      <c r="B4270" s="11" t="s">
        <v>6798</v>
      </c>
      <c r="C4270" s="11" t="s">
        <v>6798</v>
      </c>
      <c r="D4270" s="11" t="s">
        <v>64</v>
      </c>
      <c r="E4270" s="11" t="s">
        <v>6799</v>
      </c>
      <c r="F4270" s="11" t="s">
        <v>6807</v>
      </c>
      <c r="G4270" s="11" t="s">
        <v>89</v>
      </c>
      <c r="H4270" s="11" t="s">
        <v>48</v>
      </c>
    </row>
    <row r="4271" hidden="1" customHeight="1" spans="1:8">
      <c r="A4271" s="11">
        <f ca="1">ROWS(【河南省市场监督管理局】:A4271)-1</f>
        <v>40</v>
      </c>
      <c r="B4271" s="11" t="s">
        <v>6808</v>
      </c>
      <c r="C4271" s="11" t="s">
        <v>6808</v>
      </c>
      <c r="D4271" s="11" t="s">
        <v>64</v>
      </c>
      <c r="E4271" s="11" t="s">
        <v>6809</v>
      </c>
      <c r="F4271" s="11" t="s">
        <v>6810</v>
      </c>
      <c r="G4271" s="11" t="s">
        <v>67</v>
      </c>
      <c r="H4271" s="11" t="s">
        <v>48</v>
      </c>
    </row>
    <row r="4272" hidden="1" customHeight="1" spans="1:8">
      <c r="A4272" s="11">
        <f ca="1">ROWS(【河南省市场监督管理局】:A4272)-1</f>
        <v>41</v>
      </c>
      <c r="B4272" s="11" t="s">
        <v>6808</v>
      </c>
      <c r="C4272" s="11" t="s">
        <v>6808</v>
      </c>
      <c r="D4272" s="11" t="s">
        <v>64</v>
      </c>
      <c r="E4272" s="11" t="s">
        <v>6811</v>
      </c>
      <c r="F4272" s="11" t="s">
        <v>6812</v>
      </c>
      <c r="G4272" s="11" t="s">
        <v>67</v>
      </c>
      <c r="H4272" s="11" t="s">
        <v>48</v>
      </c>
    </row>
    <row r="4273" hidden="1" customHeight="1" spans="1:8">
      <c r="A4273" s="11">
        <f ca="1">ROWS(【河南省市场监督管理局】:A4273)-1</f>
        <v>42</v>
      </c>
      <c r="B4273" s="11" t="s">
        <v>6813</v>
      </c>
      <c r="C4273" s="11" t="s">
        <v>6813</v>
      </c>
      <c r="D4273" s="11" t="s">
        <v>64</v>
      </c>
      <c r="E4273" s="11" t="s">
        <v>6814</v>
      </c>
      <c r="F4273" s="11" t="s">
        <v>6815</v>
      </c>
      <c r="G4273" s="11" t="s">
        <v>67</v>
      </c>
      <c r="H4273" s="11" t="s">
        <v>48</v>
      </c>
    </row>
    <row r="4274" hidden="1" customHeight="1" spans="1:8">
      <c r="A4274" s="11">
        <f ca="1">ROWS(【河南省市场监督管理局】:A4274)-1</f>
        <v>43</v>
      </c>
      <c r="B4274" s="11" t="s">
        <v>6813</v>
      </c>
      <c r="C4274" s="11" t="s">
        <v>6813</v>
      </c>
      <c r="D4274" s="11" t="s">
        <v>64</v>
      </c>
      <c r="E4274" s="11" t="s">
        <v>6816</v>
      </c>
      <c r="F4274" s="11" t="s">
        <v>6817</v>
      </c>
      <c r="G4274" s="11" t="s">
        <v>67</v>
      </c>
      <c r="H4274" s="11" t="s">
        <v>48</v>
      </c>
    </row>
    <row r="4275" hidden="1" customHeight="1" spans="1:8">
      <c r="A4275" s="11">
        <f ca="1">ROWS(【河南省市场监督管理局】:A4275)-1</f>
        <v>44</v>
      </c>
      <c r="B4275" s="11" t="s">
        <v>6813</v>
      </c>
      <c r="C4275" s="11" t="s">
        <v>6813</v>
      </c>
      <c r="D4275" s="11" t="s">
        <v>64</v>
      </c>
      <c r="E4275" s="11" t="s">
        <v>6818</v>
      </c>
      <c r="F4275" s="11" t="s">
        <v>6819</v>
      </c>
      <c r="G4275" s="11" t="s">
        <v>67</v>
      </c>
      <c r="H4275" s="11" t="s">
        <v>48</v>
      </c>
    </row>
    <row r="4276" hidden="1" customHeight="1" spans="1:8">
      <c r="A4276" s="11">
        <f ca="1">ROWS(【河南省市场监督管理局】:A4276)-1</f>
        <v>45</v>
      </c>
      <c r="B4276" s="11" t="s">
        <v>6813</v>
      </c>
      <c r="C4276" s="11" t="s">
        <v>6813</v>
      </c>
      <c r="D4276" s="11" t="s">
        <v>64</v>
      </c>
      <c r="E4276" s="11" t="s">
        <v>6820</v>
      </c>
      <c r="F4276" s="11" t="s">
        <v>6821</v>
      </c>
      <c r="G4276" s="11" t="s">
        <v>67</v>
      </c>
      <c r="H4276" s="11" t="s">
        <v>48</v>
      </c>
    </row>
    <row r="4277" hidden="1" customHeight="1" spans="1:8">
      <c r="A4277" s="11">
        <f ca="1">ROWS(【河南省市场监督管理局】:A4277)-1</f>
        <v>46</v>
      </c>
      <c r="B4277" s="11" t="s">
        <v>6822</v>
      </c>
      <c r="C4277" s="11" t="s">
        <v>6822</v>
      </c>
      <c r="D4277" s="11" t="s">
        <v>87</v>
      </c>
      <c r="E4277" s="11" t="s">
        <v>6823</v>
      </c>
      <c r="F4277" s="11" t="s">
        <v>6822</v>
      </c>
      <c r="G4277" s="11" t="s">
        <v>67</v>
      </c>
      <c r="H4277" s="11" t="s">
        <v>48</v>
      </c>
    </row>
    <row r="4278" hidden="1" customHeight="1" spans="1:8">
      <c r="A4278" s="11">
        <f ca="1">ROWS(【河南省市场监督管理局】:A4278)-1</f>
        <v>47</v>
      </c>
      <c r="B4278" s="11" t="s">
        <v>6824</v>
      </c>
      <c r="C4278" s="11" t="s">
        <v>6824</v>
      </c>
      <c r="D4278" s="11" t="s">
        <v>64</v>
      </c>
      <c r="E4278" s="11" t="s">
        <v>6825</v>
      </c>
      <c r="F4278" s="11" t="s">
        <v>6826</v>
      </c>
      <c r="G4278" s="11" t="s">
        <v>67</v>
      </c>
      <c r="H4278" s="11" t="s">
        <v>48</v>
      </c>
    </row>
    <row r="4279" hidden="1" customHeight="1" spans="1:8">
      <c r="A4279" s="11">
        <f ca="1">ROWS(【河南省市场监督管理局】:A4279)-1</f>
        <v>48</v>
      </c>
      <c r="B4279" s="11" t="s">
        <v>6824</v>
      </c>
      <c r="C4279" s="11" t="s">
        <v>6824</v>
      </c>
      <c r="D4279" s="11" t="s">
        <v>64</v>
      </c>
      <c r="E4279" s="11" t="s">
        <v>6825</v>
      </c>
      <c r="F4279" s="11" t="s">
        <v>6827</v>
      </c>
      <c r="G4279" s="11" t="s">
        <v>67</v>
      </c>
      <c r="H4279" s="11" t="s">
        <v>48</v>
      </c>
    </row>
    <row r="4280" hidden="1" customHeight="1" spans="1:8">
      <c r="A4280" s="11">
        <f ca="1">ROWS(【河南省市场监督管理局】:A4280)-1</f>
        <v>49</v>
      </c>
      <c r="B4280" s="11" t="s">
        <v>6824</v>
      </c>
      <c r="C4280" s="11" t="s">
        <v>6824</v>
      </c>
      <c r="D4280" s="11" t="s">
        <v>64</v>
      </c>
      <c r="E4280" s="11" t="s">
        <v>6825</v>
      </c>
      <c r="F4280" s="11" t="s">
        <v>6828</v>
      </c>
      <c r="G4280" s="11" t="s">
        <v>67</v>
      </c>
      <c r="H4280" s="11" t="s">
        <v>48</v>
      </c>
    </row>
    <row r="4281" hidden="1" customHeight="1" spans="1:8">
      <c r="A4281" s="11">
        <f ca="1">ROWS(【河南省市场监督管理局】:A4281)-1</f>
        <v>50</v>
      </c>
      <c r="B4281" s="11" t="s">
        <v>6824</v>
      </c>
      <c r="C4281" s="11" t="s">
        <v>6824</v>
      </c>
      <c r="D4281" s="11" t="s">
        <v>64</v>
      </c>
      <c r="E4281" s="11" t="s">
        <v>6825</v>
      </c>
      <c r="F4281" s="11" t="s">
        <v>6829</v>
      </c>
      <c r="G4281" s="11" t="s">
        <v>67</v>
      </c>
      <c r="H4281" s="11" t="s">
        <v>48</v>
      </c>
    </row>
    <row r="4282" hidden="1" customHeight="1" spans="1:8">
      <c r="A4282" s="11">
        <f ca="1">ROWS(【河南省市场监督管理局】:A4282)-1</f>
        <v>51</v>
      </c>
      <c r="B4282" s="11" t="s">
        <v>6824</v>
      </c>
      <c r="C4282" s="11" t="s">
        <v>6824</v>
      </c>
      <c r="D4282" s="11" t="s">
        <v>64</v>
      </c>
      <c r="E4282" s="11" t="s">
        <v>6825</v>
      </c>
      <c r="F4282" s="11" t="s">
        <v>6830</v>
      </c>
      <c r="G4282" s="11" t="s">
        <v>67</v>
      </c>
      <c r="H4282" s="11" t="s">
        <v>48</v>
      </c>
    </row>
    <row r="4283" hidden="1" customHeight="1" spans="1:8">
      <c r="A4283" s="11">
        <f ca="1">ROWS(【河南省市场监督管理局】:A4283)-1</f>
        <v>52</v>
      </c>
      <c r="B4283" s="11" t="s">
        <v>6824</v>
      </c>
      <c r="C4283" s="11" t="s">
        <v>6824</v>
      </c>
      <c r="D4283" s="11" t="s">
        <v>64</v>
      </c>
      <c r="E4283" s="11" t="s">
        <v>6825</v>
      </c>
      <c r="F4283" s="11" t="s">
        <v>6831</v>
      </c>
      <c r="G4283" s="11" t="s">
        <v>67</v>
      </c>
      <c r="H4283" s="11" t="s">
        <v>48</v>
      </c>
    </row>
    <row r="4284" hidden="1" customHeight="1" spans="1:8">
      <c r="A4284" s="11">
        <f ca="1">ROWS(【河南省市场监督管理局】:A4284)-1</f>
        <v>53</v>
      </c>
      <c r="B4284" s="11" t="s">
        <v>6824</v>
      </c>
      <c r="C4284" s="11" t="s">
        <v>6824</v>
      </c>
      <c r="D4284" s="11" t="s">
        <v>64</v>
      </c>
      <c r="E4284" s="11" t="s">
        <v>6825</v>
      </c>
      <c r="F4284" s="11" t="s">
        <v>6832</v>
      </c>
      <c r="G4284" s="11" t="s">
        <v>67</v>
      </c>
      <c r="H4284" s="11" t="s">
        <v>48</v>
      </c>
    </row>
    <row r="4285" hidden="1" customHeight="1" spans="1:8">
      <c r="A4285" s="11">
        <f ca="1">ROWS(【河南省市场监督管理局】:A4285)-1</f>
        <v>54</v>
      </c>
      <c r="B4285" s="11" t="s">
        <v>6824</v>
      </c>
      <c r="C4285" s="11" t="s">
        <v>6824</v>
      </c>
      <c r="D4285" s="11" t="s">
        <v>64</v>
      </c>
      <c r="E4285" s="11" t="s">
        <v>6825</v>
      </c>
      <c r="F4285" s="11" t="s">
        <v>6833</v>
      </c>
      <c r="G4285" s="11" t="s">
        <v>67</v>
      </c>
      <c r="H4285" s="11" t="s">
        <v>48</v>
      </c>
    </row>
    <row r="4286" hidden="1" customHeight="1" spans="1:8">
      <c r="A4286" s="11">
        <f ca="1">ROWS(【河南省市场监督管理局】:A4286)-1</f>
        <v>55</v>
      </c>
      <c r="B4286" s="11" t="s">
        <v>6824</v>
      </c>
      <c r="C4286" s="11" t="s">
        <v>6824</v>
      </c>
      <c r="D4286" s="11" t="s">
        <v>64</v>
      </c>
      <c r="E4286" s="11" t="s">
        <v>6825</v>
      </c>
      <c r="F4286" s="11" t="s">
        <v>6834</v>
      </c>
      <c r="G4286" s="11" t="s">
        <v>67</v>
      </c>
      <c r="H4286" s="11" t="s">
        <v>48</v>
      </c>
    </row>
    <row r="4287" hidden="1" customHeight="1" spans="1:8">
      <c r="A4287" s="11">
        <f ca="1">ROWS(【河南省市场监督管理局】:A4287)-1</f>
        <v>56</v>
      </c>
      <c r="B4287" s="11" t="s">
        <v>6824</v>
      </c>
      <c r="C4287" s="11" t="s">
        <v>6824</v>
      </c>
      <c r="D4287" s="11" t="s">
        <v>64</v>
      </c>
      <c r="E4287" s="11" t="s">
        <v>6825</v>
      </c>
      <c r="F4287" s="11" t="s">
        <v>6835</v>
      </c>
      <c r="G4287" s="11" t="s">
        <v>67</v>
      </c>
      <c r="H4287" s="11" t="s">
        <v>48</v>
      </c>
    </row>
    <row r="4288" hidden="1" customHeight="1" spans="1:8">
      <c r="A4288" s="11">
        <f ca="1">ROWS(【河南省市场监督管理局】:A4288)-1</f>
        <v>57</v>
      </c>
      <c r="B4288" s="11" t="s">
        <v>6824</v>
      </c>
      <c r="C4288" s="11" t="s">
        <v>6824</v>
      </c>
      <c r="D4288" s="11" t="s">
        <v>64</v>
      </c>
      <c r="E4288" s="11" t="s">
        <v>6825</v>
      </c>
      <c r="F4288" s="11" t="s">
        <v>6836</v>
      </c>
      <c r="G4288" s="11" t="s">
        <v>67</v>
      </c>
      <c r="H4288" s="11" t="s">
        <v>48</v>
      </c>
    </row>
    <row r="4289" hidden="1" customHeight="1" spans="1:8">
      <c r="A4289" s="11">
        <f ca="1">ROWS(【河南省市场监督管理局】:A4289)-1</f>
        <v>58</v>
      </c>
      <c r="B4289" s="11" t="s">
        <v>6824</v>
      </c>
      <c r="C4289" s="11" t="s">
        <v>6824</v>
      </c>
      <c r="D4289" s="11" t="s">
        <v>64</v>
      </c>
      <c r="E4289" s="11" t="s">
        <v>6825</v>
      </c>
      <c r="F4289" s="11" t="s">
        <v>6837</v>
      </c>
      <c r="G4289" s="11" t="s">
        <v>67</v>
      </c>
      <c r="H4289" s="11" t="s">
        <v>48</v>
      </c>
    </row>
    <row r="4290" hidden="1" customHeight="1" spans="1:8">
      <c r="A4290" s="11">
        <f ca="1">ROWS(【河南省市场监督管理局】:A4290)-1</f>
        <v>59</v>
      </c>
      <c r="B4290" s="11" t="s">
        <v>6824</v>
      </c>
      <c r="C4290" s="11" t="s">
        <v>6824</v>
      </c>
      <c r="D4290" s="11" t="s">
        <v>64</v>
      </c>
      <c r="E4290" s="11" t="s">
        <v>6825</v>
      </c>
      <c r="F4290" s="11" t="s">
        <v>6838</v>
      </c>
      <c r="G4290" s="11" t="s">
        <v>67</v>
      </c>
      <c r="H4290" s="11" t="s">
        <v>48</v>
      </c>
    </row>
    <row r="4291" hidden="1" customHeight="1" spans="1:8">
      <c r="A4291" s="11">
        <f ca="1">ROWS(【河南省市场监督管理局】:A4291)-1</f>
        <v>60</v>
      </c>
      <c r="B4291" s="11" t="s">
        <v>6824</v>
      </c>
      <c r="C4291" s="11" t="s">
        <v>6824</v>
      </c>
      <c r="D4291" s="11" t="s">
        <v>64</v>
      </c>
      <c r="E4291" s="11" t="s">
        <v>6825</v>
      </c>
      <c r="F4291" s="11" t="s">
        <v>6839</v>
      </c>
      <c r="G4291" s="11" t="s">
        <v>67</v>
      </c>
      <c r="H4291" s="11" t="s">
        <v>48</v>
      </c>
    </row>
    <row r="4292" hidden="1" customHeight="1" spans="1:8">
      <c r="A4292" s="11">
        <f ca="1">ROWS(【河南省市场监督管理局】:A4292)-1</f>
        <v>61</v>
      </c>
      <c r="B4292" s="11" t="s">
        <v>6824</v>
      </c>
      <c r="C4292" s="11" t="s">
        <v>6824</v>
      </c>
      <c r="D4292" s="11" t="s">
        <v>64</v>
      </c>
      <c r="E4292" s="11" t="s">
        <v>6825</v>
      </c>
      <c r="F4292" s="11" t="s">
        <v>6840</v>
      </c>
      <c r="G4292" s="11" t="s">
        <v>67</v>
      </c>
      <c r="H4292" s="11" t="s">
        <v>48</v>
      </c>
    </row>
    <row r="4293" hidden="1" customHeight="1" spans="1:8">
      <c r="A4293" s="11">
        <f ca="1">ROWS(【河南省市场监督管理局】:A4293)-1</f>
        <v>62</v>
      </c>
      <c r="B4293" s="11" t="s">
        <v>6841</v>
      </c>
      <c r="C4293" s="11" t="s">
        <v>6841</v>
      </c>
      <c r="D4293" s="11" t="s">
        <v>64</v>
      </c>
      <c r="E4293" s="11" t="s">
        <v>6842</v>
      </c>
      <c r="F4293" s="11" t="s">
        <v>6843</v>
      </c>
      <c r="G4293" s="11" t="s">
        <v>67</v>
      </c>
      <c r="H4293" s="11" t="s">
        <v>48</v>
      </c>
    </row>
    <row r="4294" hidden="1" customHeight="1" spans="1:8">
      <c r="A4294" s="11">
        <f ca="1">ROWS(【河南省市场监督管理局】:A4294)-1</f>
        <v>63</v>
      </c>
      <c r="B4294" s="11" t="s">
        <v>6841</v>
      </c>
      <c r="C4294" s="11" t="s">
        <v>6841</v>
      </c>
      <c r="D4294" s="11" t="s">
        <v>64</v>
      </c>
      <c r="E4294" s="11" t="s">
        <v>6842</v>
      </c>
      <c r="F4294" s="11" t="s">
        <v>6844</v>
      </c>
      <c r="G4294" s="11" t="s">
        <v>67</v>
      </c>
      <c r="H4294" s="11" t="s">
        <v>48</v>
      </c>
    </row>
    <row r="4295" hidden="1" customHeight="1" spans="1:8">
      <c r="A4295" s="11">
        <f ca="1">ROWS(【河南省市场监督管理局】:A4295)-1</f>
        <v>64</v>
      </c>
      <c r="B4295" s="11" t="s">
        <v>6841</v>
      </c>
      <c r="C4295" s="11" t="s">
        <v>6841</v>
      </c>
      <c r="D4295" s="11" t="s">
        <v>64</v>
      </c>
      <c r="E4295" s="11" t="s">
        <v>6842</v>
      </c>
      <c r="F4295" s="11" t="s">
        <v>6845</v>
      </c>
      <c r="G4295" s="11" t="s">
        <v>67</v>
      </c>
      <c r="H4295" s="11" t="s">
        <v>48</v>
      </c>
    </row>
    <row r="4296" hidden="1" customHeight="1" spans="1:8">
      <c r="A4296" s="11">
        <f ca="1">ROWS(【河南省市场监督管理局】:A4296)-1</f>
        <v>65</v>
      </c>
      <c r="B4296" s="11" t="s">
        <v>6841</v>
      </c>
      <c r="C4296" s="11" t="s">
        <v>6841</v>
      </c>
      <c r="D4296" s="11" t="s">
        <v>64</v>
      </c>
      <c r="E4296" s="11" t="s">
        <v>6842</v>
      </c>
      <c r="F4296" s="11" t="s">
        <v>6846</v>
      </c>
      <c r="G4296" s="11" t="s">
        <v>67</v>
      </c>
      <c r="H4296" s="11" t="s">
        <v>48</v>
      </c>
    </row>
    <row r="4297" hidden="1" customHeight="1" spans="1:8">
      <c r="A4297" s="11">
        <f ca="1">ROWS(【河南省市场监督管理局】:A4297)-1</f>
        <v>66</v>
      </c>
      <c r="B4297" s="11" t="s">
        <v>6841</v>
      </c>
      <c r="C4297" s="11" t="s">
        <v>6841</v>
      </c>
      <c r="D4297" s="11" t="s">
        <v>64</v>
      </c>
      <c r="E4297" s="11" t="s">
        <v>6842</v>
      </c>
      <c r="F4297" s="11" t="s">
        <v>6847</v>
      </c>
      <c r="G4297" s="11" t="s">
        <v>67</v>
      </c>
      <c r="H4297" s="11" t="s">
        <v>48</v>
      </c>
    </row>
    <row r="4298" hidden="1" customHeight="1" spans="1:8">
      <c r="A4298" s="11">
        <f ca="1">ROWS(【河南省市场监督管理局】:A4298)-1</f>
        <v>67</v>
      </c>
      <c r="B4298" s="11" t="s">
        <v>6841</v>
      </c>
      <c r="C4298" s="11" t="s">
        <v>6841</v>
      </c>
      <c r="D4298" s="11" t="s">
        <v>64</v>
      </c>
      <c r="E4298" s="11" t="s">
        <v>6842</v>
      </c>
      <c r="F4298" s="11" t="s">
        <v>6848</v>
      </c>
      <c r="G4298" s="11" t="s">
        <v>67</v>
      </c>
      <c r="H4298" s="11" t="s">
        <v>48</v>
      </c>
    </row>
    <row r="4299" hidden="1" customHeight="1" spans="1:8">
      <c r="A4299" s="11">
        <f ca="1">ROWS(【河南省市场监督管理局】:A4299)-1</f>
        <v>68</v>
      </c>
      <c r="B4299" s="11" t="s">
        <v>6841</v>
      </c>
      <c r="C4299" s="11" t="s">
        <v>6841</v>
      </c>
      <c r="D4299" s="11" t="s">
        <v>64</v>
      </c>
      <c r="E4299" s="11" t="s">
        <v>6842</v>
      </c>
      <c r="F4299" s="11" t="s">
        <v>6849</v>
      </c>
      <c r="G4299" s="11" t="s">
        <v>67</v>
      </c>
      <c r="H4299" s="11" t="s">
        <v>48</v>
      </c>
    </row>
    <row r="4300" hidden="1" customHeight="1" spans="1:8">
      <c r="A4300" s="11">
        <f ca="1">ROWS(【河南省市场监督管理局】:A4300)-1</f>
        <v>69</v>
      </c>
      <c r="B4300" s="11" t="s">
        <v>6841</v>
      </c>
      <c r="C4300" s="11" t="s">
        <v>6841</v>
      </c>
      <c r="D4300" s="11" t="s">
        <v>64</v>
      </c>
      <c r="E4300" s="11" t="s">
        <v>6842</v>
      </c>
      <c r="F4300" s="11" t="s">
        <v>6850</v>
      </c>
      <c r="G4300" s="11" t="s">
        <v>67</v>
      </c>
      <c r="H4300" s="11" t="s">
        <v>48</v>
      </c>
    </row>
    <row r="4301" hidden="1" customHeight="1" spans="1:8">
      <c r="A4301" s="11">
        <f ca="1">ROWS(【河南省市场监督管理局】:A4301)-1</f>
        <v>70</v>
      </c>
      <c r="B4301" s="11" t="s">
        <v>6841</v>
      </c>
      <c r="C4301" s="11" t="s">
        <v>6841</v>
      </c>
      <c r="D4301" s="11" t="s">
        <v>64</v>
      </c>
      <c r="E4301" s="11" t="s">
        <v>6842</v>
      </c>
      <c r="F4301" s="11" t="s">
        <v>6851</v>
      </c>
      <c r="G4301" s="11" t="s">
        <v>67</v>
      </c>
      <c r="H4301" s="11" t="s">
        <v>48</v>
      </c>
    </row>
    <row r="4302" hidden="1" customHeight="1" spans="1:8">
      <c r="A4302" s="11">
        <f ca="1">ROWS(【河南省市场监督管理局】:A4302)-1</f>
        <v>71</v>
      </c>
      <c r="B4302" s="11" t="s">
        <v>6841</v>
      </c>
      <c r="C4302" s="11" t="s">
        <v>6841</v>
      </c>
      <c r="D4302" s="11" t="s">
        <v>64</v>
      </c>
      <c r="E4302" s="11" t="s">
        <v>6842</v>
      </c>
      <c r="F4302" s="11" t="s">
        <v>6852</v>
      </c>
      <c r="G4302" s="11" t="s">
        <v>67</v>
      </c>
      <c r="H4302" s="11" t="s">
        <v>48</v>
      </c>
    </row>
    <row r="4303" hidden="1" customHeight="1" spans="1:8">
      <c r="A4303" s="11">
        <f ca="1">ROWS(【河南省市场监督管理局】:A4303)-1</f>
        <v>72</v>
      </c>
      <c r="B4303" s="11" t="s">
        <v>6853</v>
      </c>
      <c r="C4303" s="11" t="s">
        <v>6853</v>
      </c>
      <c r="D4303" s="11" t="s">
        <v>64</v>
      </c>
      <c r="E4303" s="11" t="s">
        <v>6854</v>
      </c>
      <c r="F4303" s="11" t="s">
        <v>6855</v>
      </c>
      <c r="G4303" s="11" t="s">
        <v>67</v>
      </c>
      <c r="H4303" s="11" t="s">
        <v>48</v>
      </c>
    </row>
    <row r="4304" hidden="1" customHeight="1" spans="1:8">
      <c r="A4304" s="11">
        <f ca="1">ROWS(【河南省市场监督管理局】:A4304)-1</f>
        <v>73</v>
      </c>
      <c r="B4304" s="11" t="s">
        <v>6853</v>
      </c>
      <c r="C4304" s="11" t="s">
        <v>6853</v>
      </c>
      <c r="D4304" s="11" t="s">
        <v>64</v>
      </c>
      <c r="E4304" s="11" t="s">
        <v>6854</v>
      </c>
      <c r="F4304" s="11" t="s">
        <v>6856</v>
      </c>
      <c r="G4304" s="11" t="s">
        <v>67</v>
      </c>
      <c r="H4304" s="11" t="s">
        <v>48</v>
      </c>
    </row>
    <row r="4305" hidden="1" customHeight="1" spans="1:8">
      <c r="A4305" s="11">
        <f ca="1">ROWS(【河南省市场监督管理局】:A4305)-1</f>
        <v>74</v>
      </c>
      <c r="B4305" s="11" t="s">
        <v>6853</v>
      </c>
      <c r="C4305" s="11" t="s">
        <v>6853</v>
      </c>
      <c r="D4305" s="11" t="s">
        <v>64</v>
      </c>
      <c r="E4305" s="11" t="s">
        <v>6857</v>
      </c>
      <c r="F4305" s="11" t="s">
        <v>6858</v>
      </c>
      <c r="G4305" s="11" t="s">
        <v>67</v>
      </c>
      <c r="H4305" s="11" t="s">
        <v>48</v>
      </c>
    </row>
    <row r="4306" hidden="1" customHeight="1" spans="1:8">
      <c r="A4306" s="11">
        <f ca="1">ROWS(【河南省市场监督管理局】:A4306)-1</f>
        <v>75</v>
      </c>
      <c r="B4306" s="11" t="s">
        <v>6853</v>
      </c>
      <c r="C4306" s="11" t="s">
        <v>6853</v>
      </c>
      <c r="D4306" s="11" t="s">
        <v>64</v>
      </c>
      <c r="E4306" s="11" t="s">
        <v>6857</v>
      </c>
      <c r="F4306" s="11" t="s">
        <v>6859</v>
      </c>
      <c r="G4306" s="11" t="s">
        <v>67</v>
      </c>
      <c r="H4306" s="11" t="s">
        <v>48</v>
      </c>
    </row>
    <row r="4307" customHeight="1" spans="1:8">
      <c r="A4307" s="11">
        <f ca="1">ROWS(【河南省市场监督管理局】:A4307)-1</f>
        <v>76</v>
      </c>
      <c r="B4307" s="11" t="s">
        <v>6860</v>
      </c>
      <c r="C4307" s="11" t="s">
        <v>6860</v>
      </c>
      <c r="D4307" s="11" t="s">
        <v>64</v>
      </c>
      <c r="E4307" s="11" t="s">
        <v>6861</v>
      </c>
      <c r="F4307" s="11" t="s">
        <v>6862</v>
      </c>
      <c r="G4307" s="11" t="s">
        <v>89</v>
      </c>
      <c r="H4307" s="11" t="s">
        <v>48</v>
      </c>
    </row>
    <row r="4308" customHeight="1" spans="1:8">
      <c r="A4308" s="11">
        <f ca="1">ROWS(【河南省市场监督管理局】:A4308)-1</f>
        <v>77</v>
      </c>
      <c r="B4308" s="11" t="s">
        <v>6860</v>
      </c>
      <c r="C4308" s="11" t="s">
        <v>6860</v>
      </c>
      <c r="D4308" s="11" t="s">
        <v>64</v>
      </c>
      <c r="E4308" s="11" t="s">
        <v>6861</v>
      </c>
      <c r="F4308" s="11" t="s">
        <v>6863</v>
      </c>
      <c r="G4308" s="11" t="s">
        <v>89</v>
      </c>
      <c r="H4308" s="11" t="s">
        <v>48</v>
      </c>
    </row>
    <row r="4309" customHeight="1" spans="1:8">
      <c r="A4309" s="11">
        <f ca="1">ROWS(【河南省市场监督管理局】:A4309)-1</f>
        <v>78</v>
      </c>
      <c r="B4309" s="11" t="s">
        <v>6860</v>
      </c>
      <c r="C4309" s="11" t="s">
        <v>6860</v>
      </c>
      <c r="D4309" s="11" t="s">
        <v>64</v>
      </c>
      <c r="E4309" s="11" t="s">
        <v>6861</v>
      </c>
      <c r="F4309" s="11" t="s">
        <v>6864</v>
      </c>
      <c r="G4309" s="11" t="s">
        <v>89</v>
      </c>
      <c r="H4309" s="11" t="s">
        <v>48</v>
      </c>
    </row>
    <row r="4310" customHeight="1" spans="1:8">
      <c r="A4310" s="11">
        <f ca="1">ROWS(【河南省市场监督管理局】:A4310)-1</f>
        <v>79</v>
      </c>
      <c r="B4310" s="11" t="s">
        <v>6860</v>
      </c>
      <c r="C4310" s="11" t="s">
        <v>6860</v>
      </c>
      <c r="D4310" s="11" t="s">
        <v>64</v>
      </c>
      <c r="E4310" s="11" t="s">
        <v>6861</v>
      </c>
      <c r="F4310" s="11" t="s">
        <v>6865</v>
      </c>
      <c r="G4310" s="11" t="s">
        <v>89</v>
      </c>
      <c r="H4310" s="11" t="s">
        <v>48</v>
      </c>
    </row>
    <row r="4311" customHeight="1" spans="1:8">
      <c r="A4311" s="11">
        <f ca="1">ROWS(【河南省市场监督管理局】:A4311)-1</f>
        <v>80</v>
      </c>
      <c r="B4311" s="11" t="s">
        <v>6866</v>
      </c>
      <c r="C4311" s="11" t="s">
        <v>6866</v>
      </c>
      <c r="D4311" s="11" t="s">
        <v>64</v>
      </c>
      <c r="E4311" s="11" t="s">
        <v>6825</v>
      </c>
      <c r="F4311" s="11" t="s">
        <v>6867</v>
      </c>
      <c r="G4311" s="11" t="s">
        <v>487</v>
      </c>
      <c r="H4311" s="11" t="s">
        <v>48</v>
      </c>
    </row>
    <row r="4312" customHeight="1" spans="1:8">
      <c r="A4312" s="11">
        <f ca="1">ROWS(【河南省市场监督管理局】:A4312)-1</f>
        <v>81</v>
      </c>
      <c r="B4312" s="11" t="s">
        <v>6866</v>
      </c>
      <c r="C4312" s="11" t="s">
        <v>6866</v>
      </c>
      <c r="D4312" s="11" t="s">
        <v>64</v>
      </c>
      <c r="E4312" s="11" t="s">
        <v>6825</v>
      </c>
      <c r="F4312" s="11" t="s">
        <v>6868</v>
      </c>
      <c r="G4312" s="11" t="s">
        <v>487</v>
      </c>
      <c r="H4312" s="11" t="s">
        <v>48</v>
      </c>
    </row>
    <row r="4313" customHeight="1" spans="1:8">
      <c r="A4313" s="11">
        <f ca="1">ROWS(【河南省市场监督管理局】:A4313)-1</f>
        <v>82</v>
      </c>
      <c r="B4313" s="11" t="s">
        <v>6866</v>
      </c>
      <c r="C4313" s="11" t="s">
        <v>6866</v>
      </c>
      <c r="D4313" s="11" t="s">
        <v>64</v>
      </c>
      <c r="E4313" s="11" t="s">
        <v>6825</v>
      </c>
      <c r="F4313" s="11" t="s">
        <v>6869</v>
      </c>
      <c r="G4313" s="11" t="s">
        <v>487</v>
      </c>
      <c r="H4313" s="11" t="s">
        <v>48</v>
      </c>
    </row>
    <row r="4314" customHeight="1" spans="1:8">
      <c r="A4314" s="11">
        <f ca="1">ROWS(【河南省市场监督管理局】:A4314)-1</f>
        <v>83</v>
      </c>
      <c r="B4314" s="11" t="s">
        <v>6866</v>
      </c>
      <c r="C4314" s="11" t="s">
        <v>6866</v>
      </c>
      <c r="D4314" s="11" t="s">
        <v>64</v>
      </c>
      <c r="E4314" s="11" t="s">
        <v>6825</v>
      </c>
      <c r="F4314" s="11" t="s">
        <v>6870</v>
      </c>
      <c r="G4314" s="11" t="s">
        <v>487</v>
      </c>
      <c r="H4314" s="11" t="s">
        <v>48</v>
      </c>
    </row>
    <row r="4315" customHeight="1" spans="1:8">
      <c r="A4315" s="11">
        <f ca="1">ROWS(【河南省市场监督管理局】:A4315)-1</f>
        <v>84</v>
      </c>
      <c r="B4315" s="11" t="s">
        <v>6866</v>
      </c>
      <c r="C4315" s="11" t="s">
        <v>6866</v>
      </c>
      <c r="D4315" s="11" t="s">
        <v>64</v>
      </c>
      <c r="E4315" s="11" t="s">
        <v>6825</v>
      </c>
      <c r="F4315" s="11" t="s">
        <v>6871</v>
      </c>
      <c r="G4315" s="11" t="s">
        <v>487</v>
      </c>
      <c r="H4315" s="11" t="s">
        <v>48</v>
      </c>
    </row>
    <row r="4316" customHeight="1" spans="1:8">
      <c r="A4316" s="11">
        <f ca="1">ROWS(【河南省市场监督管理局】:A4316)-1</f>
        <v>85</v>
      </c>
      <c r="B4316" s="11" t="s">
        <v>6866</v>
      </c>
      <c r="C4316" s="11" t="s">
        <v>6866</v>
      </c>
      <c r="D4316" s="11" t="s">
        <v>64</v>
      </c>
      <c r="E4316" s="11" t="s">
        <v>6825</v>
      </c>
      <c r="F4316" s="11" t="s">
        <v>6872</v>
      </c>
      <c r="G4316" s="11" t="s">
        <v>487</v>
      </c>
      <c r="H4316" s="11" t="s">
        <v>48</v>
      </c>
    </row>
    <row r="4317" customHeight="1" spans="1:8">
      <c r="A4317" s="11">
        <f ca="1">ROWS(【河南省市场监督管理局】:A4317)-1</f>
        <v>86</v>
      </c>
      <c r="B4317" s="11" t="s">
        <v>6866</v>
      </c>
      <c r="C4317" s="11" t="s">
        <v>6866</v>
      </c>
      <c r="D4317" s="11" t="s">
        <v>64</v>
      </c>
      <c r="E4317" s="11" t="s">
        <v>6825</v>
      </c>
      <c r="F4317" s="11" t="s">
        <v>6873</v>
      </c>
      <c r="G4317" s="11" t="s">
        <v>487</v>
      </c>
      <c r="H4317" s="11" t="s">
        <v>48</v>
      </c>
    </row>
    <row r="4318" customHeight="1" spans="1:8">
      <c r="A4318" s="11">
        <f ca="1">ROWS(【河南省市场监督管理局】:A4318)-1</f>
        <v>87</v>
      </c>
      <c r="B4318" s="11" t="s">
        <v>6866</v>
      </c>
      <c r="C4318" s="11" t="s">
        <v>6866</v>
      </c>
      <c r="D4318" s="11" t="s">
        <v>64</v>
      </c>
      <c r="E4318" s="11" t="s">
        <v>6825</v>
      </c>
      <c r="F4318" s="11" t="s">
        <v>6874</v>
      </c>
      <c r="G4318" s="11" t="s">
        <v>487</v>
      </c>
      <c r="H4318" s="11" t="s">
        <v>48</v>
      </c>
    </row>
    <row r="4319" customHeight="1" spans="1:8">
      <c r="A4319" s="11">
        <f ca="1">ROWS(【河南省市场监督管理局】:A4319)-1</f>
        <v>88</v>
      </c>
      <c r="B4319" s="11" t="s">
        <v>6866</v>
      </c>
      <c r="C4319" s="11" t="s">
        <v>6866</v>
      </c>
      <c r="D4319" s="11" t="s">
        <v>64</v>
      </c>
      <c r="E4319" s="11" t="s">
        <v>6825</v>
      </c>
      <c r="F4319" s="11" t="s">
        <v>6875</v>
      </c>
      <c r="G4319" s="11" t="s">
        <v>487</v>
      </c>
      <c r="H4319" s="11" t="s">
        <v>48</v>
      </c>
    </row>
    <row r="4320" customHeight="1" spans="1:8">
      <c r="A4320" s="11">
        <f ca="1">ROWS(【河南省市场监督管理局】:A4320)-1</f>
        <v>89</v>
      </c>
      <c r="B4320" s="11" t="s">
        <v>6876</v>
      </c>
      <c r="C4320" s="11" t="s">
        <v>6876</v>
      </c>
      <c r="D4320" s="11" t="s">
        <v>64</v>
      </c>
      <c r="E4320" s="11" t="s">
        <v>6825</v>
      </c>
      <c r="F4320" s="11" t="s">
        <v>6877</v>
      </c>
      <c r="G4320" s="11" t="s">
        <v>487</v>
      </c>
      <c r="H4320" s="11" t="s">
        <v>48</v>
      </c>
    </row>
    <row r="4321" customHeight="1" spans="1:8">
      <c r="A4321" s="11">
        <f ca="1">ROWS(【河南省市场监督管理局】:A4321)-1</f>
        <v>90</v>
      </c>
      <c r="B4321" s="11" t="s">
        <v>6876</v>
      </c>
      <c r="C4321" s="11" t="s">
        <v>6876</v>
      </c>
      <c r="D4321" s="11" t="s">
        <v>64</v>
      </c>
      <c r="E4321" s="11" t="s">
        <v>6825</v>
      </c>
      <c r="F4321" s="11" t="s">
        <v>6878</v>
      </c>
      <c r="G4321" s="11" t="s">
        <v>487</v>
      </c>
      <c r="H4321" s="11" t="s">
        <v>48</v>
      </c>
    </row>
    <row r="4322" customHeight="1" spans="1:8">
      <c r="A4322" s="11">
        <f ca="1">ROWS(【河南省市场监督管理局】:A4322)-1</f>
        <v>91</v>
      </c>
      <c r="B4322" s="11" t="s">
        <v>6876</v>
      </c>
      <c r="C4322" s="11" t="s">
        <v>6876</v>
      </c>
      <c r="D4322" s="11" t="s">
        <v>64</v>
      </c>
      <c r="E4322" s="11" t="s">
        <v>6825</v>
      </c>
      <c r="F4322" s="11" t="s">
        <v>6879</v>
      </c>
      <c r="G4322" s="11" t="s">
        <v>487</v>
      </c>
      <c r="H4322" s="11" t="s">
        <v>48</v>
      </c>
    </row>
    <row r="4323" customHeight="1" spans="1:8">
      <c r="A4323" s="11">
        <f ca="1">ROWS(【河南省市场监督管理局】:A4323)-1</f>
        <v>92</v>
      </c>
      <c r="B4323" s="11" t="s">
        <v>6876</v>
      </c>
      <c r="C4323" s="11" t="s">
        <v>6876</v>
      </c>
      <c r="D4323" s="11" t="s">
        <v>64</v>
      </c>
      <c r="E4323" s="11" t="s">
        <v>6825</v>
      </c>
      <c r="F4323" s="11" t="s">
        <v>6880</v>
      </c>
      <c r="G4323" s="11" t="s">
        <v>487</v>
      </c>
      <c r="H4323" s="11" t="s">
        <v>48</v>
      </c>
    </row>
    <row r="4324" customHeight="1" spans="1:8">
      <c r="A4324" s="11">
        <f ca="1">ROWS(【河南省市场监督管理局】:A4324)-1</f>
        <v>93</v>
      </c>
      <c r="B4324" s="11" t="s">
        <v>6876</v>
      </c>
      <c r="C4324" s="11" t="s">
        <v>6876</v>
      </c>
      <c r="D4324" s="11" t="s">
        <v>64</v>
      </c>
      <c r="E4324" s="11" t="s">
        <v>6825</v>
      </c>
      <c r="F4324" s="11" t="s">
        <v>6881</v>
      </c>
      <c r="G4324" s="11" t="s">
        <v>487</v>
      </c>
      <c r="H4324" s="11" t="s">
        <v>48</v>
      </c>
    </row>
    <row r="4325" customHeight="1" spans="1:8">
      <c r="A4325" s="11">
        <f ca="1">ROWS(【河南省市场监督管理局】:A4325)-1</f>
        <v>94</v>
      </c>
      <c r="B4325" s="11" t="s">
        <v>6876</v>
      </c>
      <c r="C4325" s="11" t="s">
        <v>6876</v>
      </c>
      <c r="D4325" s="11" t="s">
        <v>64</v>
      </c>
      <c r="E4325" s="11" t="s">
        <v>6825</v>
      </c>
      <c r="F4325" s="11" t="s">
        <v>6882</v>
      </c>
      <c r="G4325" s="11" t="s">
        <v>487</v>
      </c>
      <c r="H4325" s="11" t="s">
        <v>48</v>
      </c>
    </row>
    <row r="4326" customHeight="1" spans="1:8">
      <c r="A4326" s="11">
        <f ca="1">ROWS(【河南省市场监督管理局】:A4326)-1</f>
        <v>95</v>
      </c>
      <c r="B4326" s="11" t="s">
        <v>6876</v>
      </c>
      <c r="C4326" s="11" t="s">
        <v>6876</v>
      </c>
      <c r="D4326" s="11" t="s">
        <v>64</v>
      </c>
      <c r="E4326" s="11" t="s">
        <v>6825</v>
      </c>
      <c r="F4326" s="11" t="s">
        <v>6883</v>
      </c>
      <c r="G4326" s="11" t="s">
        <v>487</v>
      </c>
      <c r="H4326" s="11" t="s">
        <v>48</v>
      </c>
    </row>
    <row r="4327" customHeight="1" spans="1:8">
      <c r="A4327" s="11">
        <f ca="1">ROWS(【河南省市场监督管理局】:A4327)-1</f>
        <v>96</v>
      </c>
      <c r="B4327" s="11" t="s">
        <v>6876</v>
      </c>
      <c r="C4327" s="11" t="s">
        <v>6876</v>
      </c>
      <c r="D4327" s="11" t="s">
        <v>64</v>
      </c>
      <c r="E4327" s="11" t="s">
        <v>6825</v>
      </c>
      <c r="F4327" s="11" t="s">
        <v>6884</v>
      </c>
      <c r="G4327" s="11" t="s">
        <v>487</v>
      </c>
      <c r="H4327" s="11" t="s">
        <v>48</v>
      </c>
    </row>
    <row r="4328" customHeight="1" spans="1:8">
      <c r="A4328" s="11">
        <f ca="1">ROWS(【河南省市场监督管理局】:A4328)-1</f>
        <v>97</v>
      </c>
      <c r="B4328" s="11" t="s">
        <v>6876</v>
      </c>
      <c r="C4328" s="11" t="s">
        <v>6876</v>
      </c>
      <c r="D4328" s="11" t="s">
        <v>64</v>
      </c>
      <c r="E4328" s="11" t="s">
        <v>6825</v>
      </c>
      <c r="F4328" s="11" t="s">
        <v>6885</v>
      </c>
      <c r="G4328" s="11" t="s">
        <v>487</v>
      </c>
      <c r="H4328" s="11" t="s">
        <v>48</v>
      </c>
    </row>
    <row r="4329" customHeight="1" spans="1:8">
      <c r="A4329" s="11">
        <f ca="1">ROWS(【河南省市场监督管理局】:A4329)-1</f>
        <v>98</v>
      </c>
      <c r="B4329" s="15" t="s">
        <v>6876</v>
      </c>
      <c r="C4329" s="15" t="s">
        <v>6876</v>
      </c>
      <c r="D4329" s="15" t="s">
        <v>64</v>
      </c>
      <c r="E4329" s="15" t="s">
        <v>6825</v>
      </c>
      <c r="F4329" s="15" t="s">
        <v>6886</v>
      </c>
      <c r="G4329" s="15" t="s">
        <v>487</v>
      </c>
      <c r="H4329" s="15" t="s">
        <v>48</v>
      </c>
    </row>
    <row r="4330" hidden="1" customHeight="1" spans="1:8">
      <c r="A4330" s="11">
        <f ca="1">ROWS(【河南省市场监督管理局】:A4330)-1</f>
        <v>99</v>
      </c>
      <c r="B4330" s="11" t="s">
        <v>6887</v>
      </c>
      <c r="C4330" s="11" t="s">
        <v>6887</v>
      </c>
      <c r="D4330" s="11" t="s">
        <v>64</v>
      </c>
      <c r="E4330" s="11" t="s">
        <v>6888</v>
      </c>
      <c r="F4330" s="11" t="s">
        <v>6889</v>
      </c>
      <c r="G4330" s="11" t="s">
        <v>67</v>
      </c>
      <c r="H4330" s="11" t="s">
        <v>48</v>
      </c>
    </row>
    <row r="4331" hidden="1" customHeight="1" spans="1:8">
      <c r="A4331" s="11">
        <f ca="1">ROWS(【河南省市场监督管理局】:A4331)-1</f>
        <v>100</v>
      </c>
      <c r="B4331" s="11" t="s">
        <v>6887</v>
      </c>
      <c r="C4331" s="11" t="s">
        <v>6887</v>
      </c>
      <c r="D4331" s="11" t="s">
        <v>64</v>
      </c>
      <c r="E4331" s="11" t="s">
        <v>6888</v>
      </c>
      <c r="F4331" s="11" t="s">
        <v>6890</v>
      </c>
      <c r="G4331" s="11" t="s">
        <v>67</v>
      </c>
      <c r="H4331" s="11" t="s">
        <v>48</v>
      </c>
    </row>
    <row r="4332" hidden="1" customHeight="1" spans="1:8">
      <c r="A4332" s="11">
        <f ca="1">ROWS(【河南省市场监督管理局】:A4332)-1</f>
        <v>101</v>
      </c>
      <c r="B4332" s="11" t="s">
        <v>6887</v>
      </c>
      <c r="C4332" s="11" t="s">
        <v>6887</v>
      </c>
      <c r="D4332" s="11" t="s">
        <v>64</v>
      </c>
      <c r="E4332" s="11" t="s">
        <v>6888</v>
      </c>
      <c r="F4332" s="11" t="s">
        <v>6891</v>
      </c>
      <c r="G4332" s="11" t="s">
        <v>67</v>
      </c>
      <c r="H4332" s="11" t="s">
        <v>48</v>
      </c>
    </row>
    <row r="4333" hidden="1" customHeight="1" spans="1:8">
      <c r="A4333" s="11">
        <f ca="1">ROWS(【河南省市场监督管理局】:A4333)-1</f>
        <v>102</v>
      </c>
      <c r="B4333" s="11" t="s">
        <v>6887</v>
      </c>
      <c r="C4333" s="11" t="s">
        <v>6887</v>
      </c>
      <c r="D4333" s="11" t="s">
        <v>64</v>
      </c>
      <c r="E4333" s="11" t="s">
        <v>6888</v>
      </c>
      <c r="F4333" s="11" t="s">
        <v>6892</v>
      </c>
      <c r="G4333" s="11" t="s">
        <v>67</v>
      </c>
      <c r="H4333" s="11" t="s">
        <v>48</v>
      </c>
    </row>
    <row r="4334" hidden="1" customHeight="1" spans="1:8">
      <c r="A4334" s="11">
        <f ca="1">ROWS(【河南省市场监督管理局】:A4334)-1</f>
        <v>103</v>
      </c>
      <c r="B4334" s="11" t="s">
        <v>6887</v>
      </c>
      <c r="C4334" s="11" t="s">
        <v>6887</v>
      </c>
      <c r="D4334" s="11" t="s">
        <v>64</v>
      </c>
      <c r="E4334" s="11" t="s">
        <v>6888</v>
      </c>
      <c r="F4334" s="11" t="s">
        <v>6893</v>
      </c>
      <c r="G4334" s="11" t="s">
        <v>67</v>
      </c>
      <c r="H4334" s="11" t="s">
        <v>48</v>
      </c>
    </row>
    <row r="4335" hidden="1" customHeight="1" spans="1:8">
      <c r="A4335" s="11">
        <f ca="1">ROWS(【河南省市场监督管理局】:A4335)-1</f>
        <v>104</v>
      </c>
      <c r="B4335" s="11" t="s">
        <v>6887</v>
      </c>
      <c r="C4335" s="11" t="s">
        <v>6887</v>
      </c>
      <c r="D4335" s="11" t="s">
        <v>64</v>
      </c>
      <c r="E4335" s="11" t="s">
        <v>6888</v>
      </c>
      <c r="F4335" s="11" t="s">
        <v>6894</v>
      </c>
      <c r="G4335" s="11" t="s">
        <v>67</v>
      </c>
      <c r="H4335" s="11" t="s">
        <v>48</v>
      </c>
    </row>
    <row r="4336" hidden="1" customHeight="1" spans="1:8">
      <c r="A4336" s="11">
        <f ca="1">ROWS(【河南省市场监督管理局】:A4336)-1</f>
        <v>105</v>
      </c>
      <c r="B4336" s="11" t="s">
        <v>6887</v>
      </c>
      <c r="C4336" s="11" t="s">
        <v>6887</v>
      </c>
      <c r="D4336" s="11" t="s">
        <v>64</v>
      </c>
      <c r="E4336" s="11" t="s">
        <v>6888</v>
      </c>
      <c r="F4336" s="11" t="s">
        <v>6895</v>
      </c>
      <c r="G4336" s="11" t="s">
        <v>67</v>
      </c>
      <c r="H4336" s="11" t="s">
        <v>48</v>
      </c>
    </row>
    <row r="4337" hidden="1" customHeight="1" spans="1:8">
      <c r="A4337" s="11">
        <f ca="1">ROWS(【河南省市场监督管理局】:A4337)-1</f>
        <v>106</v>
      </c>
      <c r="B4337" s="11" t="s">
        <v>6887</v>
      </c>
      <c r="C4337" s="11" t="s">
        <v>6887</v>
      </c>
      <c r="D4337" s="11" t="s">
        <v>64</v>
      </c>
      <c r="E4337" s="11" t="s">
        <v>6888</v>
      </c>
      <c r="F4337" s="11" t="s">
        <v>6896</v>
      </c>
      <c r="G4337" s="11" t="s">
        <v>67</v>
      </c>
      <c r="H4337" s="11" t="s">
        <v>48</v>
      </c>
    </row>
    <row r="4338" hidden="1" customHeight="1" spans="1:8">
      <c r="A4338" s="11">
        <f ca="1">ROWS(【河南省市场监督管理局】:A4338)-1</f>
        <v>107</v>
      </c>
      <c r="B4338" s="11" t="s">
        <v>6887</v>
      </c>
      <c r="C4338" s="11" t="s">
        <v>6887</v>
      </c>
      <c r="D4338" s="11" t="s">
        <v>64</v>
      </c>
      <c r="E4338" s="11" t="s">
        <v>6888</v>
      </c>
      <c r="F4338" s="11" t="s">
        <v>6897</v>
      </c>
      <c r="G4338" s="11" t="s">
        <v>67</v>
      </c>
      <c r="H4338" s="11" t="s">
        <v>48</v>
      </c>
    </row>
    <row r="4339" hidden="1" customHeight="1" spans="1:8">
      <c r="A4339" s="11">
        <f ca="1">ROWS(【河南省市场监督管理局】:A4339)-1</f>
        <v>108</v>
      </c>
      <c r="B4339" s="11" t="s">
        <v>6887</v>
      </c>
      <c r="C4339" s="11" t="s">
        <v>6887</v>
      </c>
      <c r="D4339" s="11" t="s">
        <v>64</v>
      </c>
      <c r="E4339" s="11" t="s">
        <v>6888</v>
      </c>
      <c r="F4339" s="11" t="s">
        <v>6898</v>
      </c>
      <c r="G4339" s="11" t="s">
        <v>67</v>
      </c>
      <c r="H4339" s="11" t="s">
        <v>48</v>
      </c>
    </row>
    <row r="4340" hidden="1" customHeight="1" spans="1:8">
      <c r="A4340" s="11">
        <f ca="1">ROWS(【河南省市场监督管理局】:A4340)-1</f>
        <v>109</v>
      </c>
      <c r="B4340" s="11" t="s">
        <v>6887</v>
      </c>
      <c r="C4340" s="11" t="s">
        <v>6887</v>
      </c>
      <c r="D4340" s="11" t="s">
        <v>64</v>
      </c>
      <c r="E4340" s="11" t="s">
        <v>6888</v>
      </c>
      <c r="F4340" s="11" t="s">
        <v>6899</v>
      </c>
      <c r="G4340" s="11" t="s">
        <v>67</v>
      </c>
      <c r="H4340" s="11" t="s">
        <v>48</v>
      </c>
    </row>
    <row r="4341" hidden="1" customHeight="1" spans="1:8">
      <c r="A4341" s="11">
        <f ca="1">ROWS(【河南省市场监督管理局】:A4341)-1</f>
        <v>110</v>
      </c>
      <c r="B4341" s="11" t="s">
        <v>6887</v>
      </c>
      <c r="C4341" s="11" t="s">
        <v>6887</v>
      </c>
      <c r="D4341" s="11" t="s">
        <v>64</v>
      </c>
      <c r="E4341" s="11" t="s">
        <v>6888</v>
      </c>
      <c r="F4341" s="11" t="s">
        <v>6900</v>
      </c>
      <c r="G4341" s="11" t="s">
        <v>67</v>
      </c>
      <c r="H4341" s="11" t="s">
        <v>48</v>
      </c>
    </row>
    <row r="4342" hidden="1" customHeight="1" spans="1:8">
      <c r="A4342" s="11">
        <f ca="1">ROWS(【河南省市场监督管理局】:A4342)-1</f>
        <v>111</v>
      </c>
      <c r="B4342" s="11" t="s">
        <v>6887</v>
      </c>
      <c r="C4342" s="11" t="s">
        <v>6887</v>
      </c>
      <c r="D4342" s="11" t="s">
        <v>64</v>
      </c>
      <c r="E4342" s="11" t="s">
        <v>6888</v>
      </c>
      <c r="F4342" s="11" t="s">
        <v>6901</v>
      </c>
      <c r="G4342" s="11" t="s">
        <v>67</v>
      </c>
      <c r="H4342" s="11" t="s">
        <v>48</v>
      </c>
    </row>
    <row r="4343" customHeight="1" spans="1:8">
      <c r="A4343" s="11">
        <f ca="1">ROWS(【河南省市场监督管理局】:A4343)-1</f>
        <v>112</v>
      </c>
      <c r="B4343" s="11" t="s">
        <v>6887</v>
      </c>
      <c r="C4343" s="11" t="s">
        <v>6887</v>
      </c>
      <c r="D4343" s="11" t="s">
        <v>64</v>
      </c>
      <c r="E4343" s="11" t="s">
        <v>6902</v>
      </c>
      <c r="F4343" s="11" t="s">
        <v>6903</v>
      </c>
      <c r="G4343" s="11" t="s">
        <v>487</v>
      </c>
      <c r="H4343" s="11" t="s">
        <v>48</v>
      </c>
    </row>
    <row r="4344" customHeight="1" spans="1:8">
      <c r="A4344" s="11">
        <f ca="1">ROWS(【河南省市场监督管理局】:A4344)-1</f>
        <v>113</v>
      </c>
      <c r="B4344" s="11" t="s">
        <v>6887</v>
      </c>
      <c r="C4344" s="11" t="s">
        <v>6887</v>
      </c>
      <c r="D4344" s="11" t="s">
        <v>64</v>
      </c>
      <c r="E4344" s="11" t="s">
        <v>6902</v>
      </c>
      <c r="F4344" s="11" t="s">
        <v>6904</v>
      </c>
      <c r="G4344" s="11" t="s">
        <v>487</v>
      </c>
      <c r="H4344" s="11" t="s">
        <v>48</v>
      </c>
    </row>
    <row r="4345" customHeight="1" spans="1:8">
      <c r="A4345" s="11">
        <f ca="1">ROWS(【河南省市场监督管理局】:A4345)-1</f>
        <v>114</v>
      </c>
      <c r="B4345" s="11" t="s">
        <v>6887</v>
      </c>
      <c r="C4345" s="11" t="s">
        <v>6887</v>
      </c>
      <c r="D4345" s="11" t="s">
        <v>64</v>
      </c>
      <c r="E4345" s="11" t="s">
        <v>6902</v>
      </c>
      <c r="F4345" s="11" t="s">
        <v>6905</v>
      </c>
      <c r="G4345" s="11" t="s">
        <v>487</v>
      </c>
      <c r="H4345" s="11" t="s">
        <v>48</v>
      </c>
    </row>
    <row r="4346" customHeight="1" spans="1:8">
      <c r="A4346" s="11">
        <f ca="1">ROWS(【河南省市场监督管理局】:A4346)-1</f>
        <v>115</v>
      </c>
      <c r="B4346" s="11" t="s">
        <v>6887</v>
      </c>
      <c r="C4346" s="11" t="s">
        <v>6887</v>
      </c>
      <c r="D4346" s="11" t="s">
        <v>64</v>
      </c>
      <c r="E4346" s="11" t="s">
        <v>6902</v>
      </c>
      <c r="F4346" s="11" t="s">
        <v>6906</v>
      </c>
      <c r="G4346" s="11" t="s">
        <v>487</v>
      </c>
      <c r="H4346" s="11" t="s">
        <v>48</v>
      </c>
    </row>
    <row r="4347" customHeight="1" spans="1:8">
      <c r="A4347" s="11">
        <f ca="1">ROWS(【河南省市场监督管理局】:A4347)-1</f>
        <v>116</v>
      </c>
      <c r="B4347" s="11" t="s">
        <v>6887</v>
      </c>
      <c r="C4347" s="11" t="s">
        <v>6887</v>
      </c>
      <c r="D4347" s="11" t="s">
        <v>64</v>
      </c>
      <c r="E4347" s="11" t="s">
        <v>6902</v>
      </c>
      <c r="F4347" s="11" t="s">
        <v>6907</v>
      </c>
      <c r="G4347" s="11" t="s">
        <v>487</v>
      </c>
      <c r="H4347" s="11" t="s">
        <v>48</v>
      </c>
    </row>
    <row r="4348" customHeight="1" spans="1:8">
      <c r="A4348" s="11">
        <f ca="1">ROWS(【河南省市场监督管理局】:A4348)-1</f>
        <v>117</v>
      </c>
      <c r="B4348" s="11" t="s">
        <v>6887</v>
      </c>
      <c r="C4348" s="11" t="s">
        <v>6887</v>
      </c>
      <c r="D4348" s="11" t="s">
        <v>64</v>
      </c>
      <c r="E4348" s="11" t="s">
        <v>6902</v>
      </c>
      <c r="F4348" s="11" t="s">
        <v>6908</v>
      </c>
      <c r="G4348" s="11" t="s">
        <v>487</v>
      </c>
      <c r="H4348" s="11" t="s">
        <v>48</v>
      </c>
    </row>
    <row r="4349" customHeight="1" spans="1:8">
      <c r="A4349" s="11">
        <f ca="1">ROWS(【河南省市场监督管理局】:A4349)-1</f>
        <v>118</v>
      </c>
      <c r="B4349" s="11" t="s">
        <v>6887</v>
      </c>
      <c r="C4349" s="11" t="s">
        <v>6887</v>
      </c>
      <c r="D4349" s="11" t="s">
        <v>64</v>
      </c>
      <c r="E4349" s="11" t="s">
        <v>6902</v>
      </c>
      <c r="F4349" s="11" t="s">
        <v>6909</v>
      </c>
      <c r="G4349" s="11" t="s">
        <v>487</v>
      </c>
      <c r="H4349" s="11" t="s">
        <v>48</v>
      </c>
    </row>
    <row r="4350" customHeight="1" spans="1:8">
      <c r="A4350" s="11">
        <f ca="1">ROWS(【河南省市场监督管理局】:A4350)-1</f>
        <v>119</v>
      </c>
      <c r="B4350" s="11" t="s">
        <v>6887</v>
      </c>
      <c r="C4350" s="11" t="s">
        <v>6887</v>
      </c>
      <c r="D4350" s="11" t="s">
        <v>64</v>
      </c>
      <c r="E4350" s="11" t="s">
        <v>6902</v>
      </c>
      <c r="F4350" s="11" t="s">
        <v>6910</v>
      </c>
      <c r="G4350" s="11" t="s">
        <v>487</v>
      </c>
      <c r="H4350" s="11" t="s">
        <v>48</v>
      </c>
    </row>
    <row r="4351" customHeight="1" spans="1:8">
      <c r="A4351" s="11">
        <f ca="1">ROWS(【河南省市场监督管理局】:A4351)-1</f>
        <v>120</v>
      </c>
      <c r="B4351" s="11" t="s">
        <v>6887</v>
      </c>
      <c r="C4351" s="11" t="s">
        <v>6887</v>
      </c>
      <c r="D4351" s="11" t="s">
        <v>64</v>
      </c>
      <c r="E4351" s="11" t="s">
        <v>6902</v>
      </c>
      <c r="F4351" s="11" t="s">
        <v>6911</v>
      </c>
      <c r="G4351" s="11" t="s">
        <v>487</v>
      </c>
      <c r="H4351" s="11" t="s">
        <v>48</v>
      </c>
    </row>
    <row r="4352" customHeight="1" spans="1:8">
      <c r="A4352" s="11">
        <f ca="1">ROWS(【河南省市场监督管理局】:A4352)-1</f>
        <v>121</v>
      </c>
      <c r="B4352" s="11" t="s">
        <v>6887</v>
      </c>
      <c r="C4352" s="11" t="s">
        <v>6887</v>
      </c>
      <c r="D4352" s="11" t="s">
        <v>64</v>
      </c>
      <c r="E4352" s="11" t="s">
        <v>6902</v>
      </c>
      <c r="F4352" s="11" t="s">
        <v>6912</v>
      </c>
      <c r="G4352" s="11" t="s">
        <v>487</v>
      </c>
      <c r="H4352" s="11" t="s">
        <v>48</v>
      </c>
    </row>
    <row r="4353" customHeight="1" spans="1:8">
      <c r="A4353" s="11">
        <f ca="1">ROWS(【河南省市场监督管理局】:A4353)-1</f>
        <v>122</v>
      </c>
      <c r="B4353" s="11" t="s">
        <v>6887</v>
      </c>
      <c r="C4353" s="11" t="s">
        <v>6887</v>
      </c>
      <c r="D4353" s="11" t="s">
        <v>64</v>
      </c>
      <c r="E4353" s="11" t="s">
        <v>6902</v>
      </c>
      <c r="F4353" s="11" t="s">
        <v>6913</v>
      </c>
      <c r="G4353" s="11" t="s">
        <v>487</v>
      </c>
      <c r="H4353" s="11" t="s">
        <v>48</v>
      </c>
    </row>
    <row r="4354" customHeight="1" spans="1:8">
      <c r="A4354" s="11">
        <f ca="1">ROWS(【河南省市场监督管理局】:A4354)-1</f>
        <v>123</v>
      </c>
      <c r="B4354" s="11" t="s">
        <v>6914</v>
      </c>
      <c r="C4354" s="11" t="s">
        <v>6914</v>
      </c>
      <c r="D4354" s="11" t="s">
        <v>98</v>
      </c>
      <c r="E4354" s="11" t="s">
        <v>6915</v>
      </c>
      <c r="F4354" s="11" t="s">
        <v>6914</v>
      </c>
      <c r="G4354" s="11" t="s">
        <v>126</v>
      </c>
      <c r="H4354" s="11" t="s">
        <v>48</v>
      </c>
    </row>
    <row r="4355" customHeight="1" spans="1:8">
      <c r="A4355" s="11">
        <f ca="1">ROWS(【河南省市场监督管理局】:A4355)-1</f>
        <v>124</v>
      </c>
      <c r="B4355" s="11" t="s">
        <v>6916</v>
      </c>
      <c r="C4355" s="11" t="s">
        <v>6916</v>
      </c>
      <c r="D4355" s="11" t="s">
        <v>64</v>
      </c>
      <c r="E4355" s="11" t="s">
        <v>6917</v>
      </c>
      <c r="F4355" s="11" t="s">
        <v>6918</v>
      </c>
      <c r="G4355" s="11" t="s">
        <v>126</v>
      </c>
      <c r="H4355" s="11" t="s">
        <v>48</v>
      </c>
    </row>
    <row r="4356" customHeight="1" spans="1:8">
      <c r="A4356" s="11">
        <f ca="1">ROWS(【河南省市场监督管理局】:A4356)-1</f>
        <v>125</v>
      </c>
      <c r="B4356" s="11" t="s">
        <v>6916</v>
      </c>
      <c r="C4356" s="11" t="s">
        <v>6916</v>
      </c>
      <c r="D4356" s="11" t="s">
        <v>64</v>
      </c>
      <c r="E4356" s="11" t="s">
        <v>6917</v>
      </c>
      <c r="F4356" s="11" t="s">
        <v>6919</v>
      </c>
      <c r="G4356" s="11" t="s">
        <v>126</v>
      </c>
      <c r="H4356" s="11" t="s">
        <v>48</v>
      </c>
    </row>
    <row r="4357" customHeight="1" spans="1:8">
      <c r="A4357" s="11">
        <f ca="1">ROWS(【河南省市场监督管理局】:A4357)-1</f>
        <v>126</v>
      </c>
      <c r="B4357" s="11" t="s">
        <v>6916</v>
      </c>
      <c r="C4357" s="11" t="s">
        <v>6916</v>
      </c>
      <c r="D4357" s="11" t="s">
        <v>64</v>
      </c>
      <c r="E4357" s="11" t="s">
        <v>6917</v>
      </c>
      <c r="F4357" s="11" t="s">
        <v>6920</v>
      </c>
      <c r="G4357" s="11" t="s">
        <v>126</v>
      </c>
      <c r="H4357" s="11" t="s">
        <v>48</v>
      </c>
    </row>
    <row r="4358" customHeight="1" spans="1:8">
      <c r="A4358" s="11">
        <f ca="1">ROWS(【河南省市场监督管理局】:A4358)-1</f>
        <v>127</v>
      </c>
      <c r="B4358" s="11" t="s">
        <v>6916</v>
      </c>
      <c r="C4358" s="11" t="s">
        <v>6916</v>
      </c>
      <c r="D4358" s="11" t="s">
        <v>64</v>
      </c>
      <c r="E4358" s="11" t="s">
        <v>6917</v>
      </c>
      <c r="F4358" s="11" t="s">
        <v>6921</v>
      </c>
      <c r="G4358" s="11" t="s">
        <v>126</v>
      </c>
      <c r="H4358" s="11" t="s">
        <v>48</v>
      </c>
    </row>
    <row r="4359" customHeight="1" spans="1:8">
      <c r="A4359" s="11">
        <f ca="1">ROWS(【河南省市场监督管理局】:A4359)-1</f>
        <v>128</v>
      </c>
      <c r="B4359" s="11" t="s">
        <v>6916</v>
      </c>
      <c r="C4359" s="11" t="s">
        <v>6916</v>
      </c>
      <c r="D4359" s="11" t="s">
        <v>64</v>
      </c>
      <c r="E4359" s="11" t="s">
        <v>6917</v>
      </c>
      <c r="F4359" s="11" t="s">
        <v>6922</v>
      </c>
      <c r="G4359" s="11" t="s">
        <v>126</v>
      </c>
      <c r="H4359" s="11" t="s">
        <v>48</v>
      </c>
    </row>
    <row r="4360" customHeight="1" spans="1:8">
      <c r="A4360" s="11">
        <f ca="1">ROWS(【河南省市场监督管理局】:A4360)-1</f>
        <v>129</v>
      </c>
      <c r="B4360" s="11" t="s">
        <v>6916</v>
      </c>
      <c r="C4360" s="11" t="s">
        <v>6916</v>
      </c>
      <c r="D4360" s="11" t="s">
        <v>64</v>
      </c>
      <c r="E4360" s="11" t="s">
        <v>6917</v>
      </c>
      <c r="F4360" s="11" t="s">
        <v>6923</v>
      </c>
      <c r="G4360" s="11" t="s">
        <v>126</v>
      </c>
      <c r="H4360" s="11" t="s">
        <v>48</v>
      </c>
    </row>
    <row r="4361" customHeight="1" spans="1:8">
      <c r="A4361" s="11">
        <f ca="1">ROWS(【河南省市场监督管理局】:A4361)-1</f>
        <v>130</v>
      </c>
      <c r="B4361" s="11" t="s">
        <v>6916</v>
      </c>
      <c r="C4361" s="11" t="s">
        <v>6916</v>
      </c>
      <c r="D4361" s="11" t="s">
        <v>64</v>
      </c>
      <c r="E4361" s="11" t="s">
        <v>6917</v>
      </c>
      <c r="F4361" s="11" t="s">
        <v>6924</v>
      </c>
      <c r="G4361" s="11" t="s">
        <v>126</v>
      </c>
      <c r="H4361" s="11" t="s">
        <v>48</v>
      </c>
    </row>
    <row r="4362" customHeight="1" spans="1:8">
      <c r="A4362" s="11">
        <f ca="1">ROWS(【河南省市场监督管理局】:A4362)-1</f>
        <v>131</v>
      </c>
      <c r="B4362" s="11" t="s">
        <v>6916</v>
      </c>
      <c r="C4362" s="11" t="s">
        <v>6916</v>
      </c>
      <c r="D4362" s="11" t="s">
        <v>64</v>
      </c>
      <c r="E4362" s="11" t="s">
        <v>6917</v>
      </c>
      <c r="F4362" s="11" t="s">
        <v>6925</v>
      </c>
      <c r="G4362" s="11" t="s">
        <v>126</v>
      </c>
      <c r="H4362" s="11" t="s">
        <v>48</v>
      </c>
    </row>
    <row r="4363" customHeight="1" spans="1:8">
      <c r="A4363" s="11">
        <f ca="1">ROWS(【河南省市场监督管理局】:A4363)-1</f>
        <v>132</v>
      </c>
      <c r="B4363" s="11" t="s">
        <v>6916</v>
      </c>
      <c r="C4363" s="11" t="s">
        <v>6916</v>
      </c>
      <c r="D4363" s="11" t="s">
        <v>64</v>
      </c>
      <c r="E4363" s="11" t="s">
        <v>6917</v>
      </c>
      <c r="F4363" s="11" t="s">
        <v>6926</v>
      </c>
      <c r="G4363" s="11" t="s">
        <v>126</v>
      </c>
      <c r="H4363" s="11" t="s">
        <v>48</v>
      </c>
    </row>
    <row r="4364" customHeight="1" spans="1:8">
      <c r="A4364" s="11">
        <f ca="1">ROWS(【河南省市场监督管理局】:A4364)-1</f>
        <v>133</v>
      </c>
      <c r="B4364" s="11" t="s">
        <v>6927</v>
      </c>
      <c r="C4364" s="11" t="s">
        <v>6927</v>
      </c>
      <c r="D4364" s="11" t="s">
        <v>64</v>
      </c>
      <c r="E4364" s="11" t="s">
        <v>6928</v>
      </c>
      <c r="F4364" s="11" t="s">
        <v>6929</v>
      </c>
      <c r="G4364" s="11" t="s">
        <v>1014</v>
      </c>
      <c r="H4364" s="11" t="s">
        <v>48</v>
      </c>
    </row>
    <row r="4365" customHeight="1" spans="1:8">
      <c r="A4365" s="11">
        <f ca="1">ROWS(【河南省市场监督管理局】:A4365)-1</f>
        <v>134</v>
      </c>
      <c r="B4365" s="11" t="s">
        <v>6927</v>
      </c>
      <c r="C4365" s="11" t="s">
        <v>6927</v>
      </c>
      <c r="D4365" s="11" t="s">
        <v>64</v>
      </c>
      <c r="E4365" s="11" t="s">
        <v>6928</v>
      </c>
      <c r="F4365" s="11" t="s">
        <v>6930</v>
      </c>
      <c r="G4365" s="11" t="s">
        <v>487</v>
      </c>
      <c r="H4365" s="11" t="s">
        <v>48</v>
      </c>
    </row>
    <row r="4366" customHeight="1" spans="1:8">
      <c r="A4366" s="11">
        <f ca="1">ROWS(【河南省市场监督管理局】:A4366)-1</f>
        <v>135</v>
      </c>
      <c r="B4366" s="11" t="s">
        <v>6927</v>
      </c>
      <c r="C4366" s="11" t="s">
        <v>6927</v>
      </c>
      <c r="D4366" s="11" t="s">
        <v>64</v>
      </c>
      <c r="E4366" s="11" t="s">
        <v>6928</v>
      </c>
      <c r="F4366" s="11" t="s">
        <v>6931</v>
      </c>
      <c r="G4366" s="11" t="s">
        <v>1014</v>
      </c>
      <c r="H4366" s="11" t="s">
        <v>48</v>
      </c>
    </row>
    <row r="4367" customHeight="1" spans="1:8">
      <c r="A4367" s="11">
        <f ca="1">ROWS(【河南省市场监督管理局】:A4367)-1</f>
        <v>136</v>
      </c>
      <c r="B4367" s="11" t="s">
        <v>6927</v>
      </c>
      <c r="C4367" s="11" t="s">
        <v>6927</v>
      </c>
      <c r="D4367" s="11" t="s">
        <v>64</v>
      </c>
      <c r="E4367" s="11" t="s">
        <v>6928</v>
      </c>
      <c r="F4367" s="11" t="s">
        <v>6932</v>
      </c>
      <c r="G4367" s="11" t="s">
        <v>1014</v>
      </c>
      <c r="H4367" s="11" t="s">
        <v>48</v>
      </c>
    </row>
    <row r="4368" customHeight="1" spans="1:8">
      <c r="A4368" s="11">
        <f ca="1">ROWS(【河南省市场监督管理局】:A4368)-1</f>
        <v>137</v>
      </c>
      <c r="B4368" s="11" t="s">
        <v>6927</v>
      </c>
      <c r="C4368" s="11" t="s">
        <v>6927</v>
      </c>
      <c r="D4368" s="11" t="s">
        <v>64</v>
      </c>
      <c r="E4368" s="11" t="s">
        <v>6928</v>
      </c>
      <c r="F4368" s="11" t="s">
        <v>6933</v>
      </c>
      <c r="G4368" s="11" t="s">
        <v>1014</v>
      </c>
      <c r="H4368" s="11" t="s">
        <v>48</v>
      </c>
    </row>
    <row r="4369" customHeight="1" spans="1:8">
      <c r="A4369" s="11">
        <f ca="1">ROWS(【河南省市场监督管理局】:A4369)-1</f>
        <v>138</v>
      </c>
      <c r="B4369" s="11" t="s">
        <v>6927</v>
      </c>
      <c r="C4369" s="11" t="s">
        <v>6927</v>
      </c>
      <c r="D4369" s="11" t="s">
        <v>64</v>
      </c>
      <c r="E4369" s="11" t="s">
        <v>6928</v>
      </c>
      <c r="F4369" s="11" t="s">
        <v>6934</v>
      </c>
      <c r="G4369" s="11" t="s">
        <v>1014</v>
      </c>
      <c r="H4369" s="11" t="s">
        <v>48</v>
      </c>
    </row>
    <row r="4370" customHeight="1" spans="1:8">
      <c r="A4370" s="11">
        <f ca="1">ROWS(【河南省市场监督管理局】:A4370)-1</f>
        <v>139</v>
      </c>
      <c r="B4370" s="11" t="s">
        <v>6927</v>
      </c>
      <c r="C4370" s="11" t="s">
        <v>6927</v>
      </c>
      <c r="D4370" s="11" t="s">
        <v>64</v>
      </c>
      <c r="E4370" s="11" t="s">
        <v>6928</v>
      </c>
      <c r="F4370" s="11" t="s">
        <v>6935</v>
      </c>
      <c r="G4370" s="11" t="s">
        <v>1014</v>
      </c>
      <c r="H4370" s="11" t="s">
        <v>48</v>
      </c>
    </row>
    <row r="4371" customHeight="1" spans="1:8">
      <c r="A4371" s="11">
        <f ca="1">ROWS(【河南省市场监督管理局】:A4371)-1</f>
        <v>140</v>
      </c>
      <c r="B4371" s="11" t="s">
        <v>6927</v>
      </c>
      <c r="C4371" s="11" t="s">
        <v>6927</v>
      </c>
      <c r="D4371" s="11" t="s">
        <v>64</v>
      </c>
      <c r="E4371" s="11" t="s">
        <v>6928</v>
      </c>
      <c r="F4371" s="11" t="s">
        <v>6936</v>
      </c>
      <c r="G4371" s="11" t="s">
        <v>1014</v>
      </c>
      <c r="H4371" s="11" t="s">
        <v>48</v>
      </c>
    </row>
    <row r="4372" customHeight="1" spans="1:8">
      <c r="A4372" s="11">
        <f ca="1">ROWS(【河南省市场监督管理局】:A4372)-1</f>
        <v>141</v>
      </c>
      <c r="B4372" s="11" t="s">
        <v>6927</v>
      </c>
      <c r="C4372" s="11" t="s">
        <v>6927</v>
      </c>
      <c r="D4372" s="11" t="s">
        <v>64</v>
      </c>
      <c r="E4372" s="11" t="s">
        <v>6928</v>
      </c>
      <c r="F4372" s="11" t="s">
        <v>6937</v>
      </c>
      <c r="G4372" s="11" t="s">
        <v>1014</v>
      </c>
      <c r="H4372" s="11" t="s">
        <v>48</v>
      </c>
    </row>
    <row r="4373" customHeight="1" spans="1:8">
      <c r="A4373" s="11">
        <v>140</v>
      </c>
      <c r="B4373" s="11" t="s">
        <v>6927</v>
      </c>
      <c r="C4373" s="11" t="s">
        <v>6927</v>
      </c>
      <c r="D4373" s="11" t="s">
        <v>64</v>
      </c>
      <c r="E4373" s="11" t="s">
        <v>6928</v>
      </c>
      <c r="F4373" s="11" t="s">
        <v>6938</v>
      </c>
      <c r="G4373" s="11" t="s">
        <v>1014</v>
      </c>
      <c r="H4373" s="11" t="s">
        <v>48</v>
      </c>
    </row>
    <row r="4374" customHeight="1" spans="1:8">
      <c r="A4374" s="11">
        <f ca="1">ROWS(【河南省市场监督管理局】:A4374)-1</f>
        <v>143</v>
      </c>
      <c r="B4374" s="11" t="s">
        <v>6939</v>
      </c>
      <c r="C4374" s="11" t="s">
        <v>6939</v>
      </c>
      <c r="D4374" s="11" t="s">
        <v>1323</v>
      </c>
      <c r="E4374" s="11" t="s">
        <v>6940</v>
      </c>
      <c r="F4374" s="11" t="s">
        <v>6939</v>
      </c>
      <c r="G4374" s="11" t="s">
        <v>126</v>
      </c>
      <c r="H4374" s="11" t="s">
        <v>48</v>
      </c>
    </row>
    <row r="4375" hidden="1" customHeight="1" spans="1:8">
      <c r="A4375" s="11">
        <f ca="1">ROWS(【河南省市场监督管理局】:A4375)-1</f>
        <v>144</v>
      </c>
      <c r="B4375" s="11" t="s">
        <v>6941</v>
      </c>
      <c r="C4375" s="11" t="s">
        <v>6941</v>
      </c>
      <c r="D4375" s="11" t="s">
        <v>64</v>
      </c>
      <c r="E4375" s="11" t="s">
        <v>6942</v>
      </c>
      <c r="F4375" s="11" t="s">
        <v>6943</v>
      </c>
      <c r="G4375" s="11" t="s">
        <v>67</v>
      </c>
      <c r="H4375" s="11" t="s">
        <v>48</v>
      </c>
    </row>
    <row r="4376" hidden="1" customHeight="1" spans="1:8">
      <c r="A4376" s="11">
        <f ca="1">ROWS(【河南省市场监督管理局】:A4376)-1</f>
        <v>145</v>
      </c>
      <c r="B4376" s="11" t="s">
        <v>6941</v>
      </c>
      <c r="C4376" s="11" t="s">
        <v>6941</v>
      </c>
      <c r="D4376" s="11" t="s">
        <v>64</v>
      </c>
      <c r="E4376" s="11" t="s">
        <v>6944</v>
      </c>
      <c r="F4376" s="11" t="s">
        <v>6945</v>
      </c>
      <c r="G4376" s="11" t="s">
        <v>67</v>
      </c>
      <c r="H4376" s="11" t="s">
        <v>48</v>
      </c>
    </row>
    <row r="4377" hidden="1" customHeight="1" spans="1:8">
      <c r="A4377" s="11">
        <f ca="1">ROWS(【河南省市场监督管理局】:A4377)-1</f>
        <v>146</v>
      </c>
      <c r="B4377" s="11" t="s">
        <v>6941</v>
      </c>
      <c r="C4377" s="11" t="s">
        <v>6941</v>
      </c>
      <c r="D4377" s="11" t="s">
        <v>64</v>
      </c>
      <c r="E4377" s="11" t="s">
        <v>6942</v>
      </c>
      <c r="F4377" s="11" t="s">
        <v>6946</v>
      </c>
      <c r="G4377" s="11" t="s">
        <v>67</v>
      </c>
      <c r="H4377" s="11" t="s">
        <v>48</v>
      </c>
    </row>
    <row r="4378" hidden="1" customHeight="1" spans="1:8">
      <c r="A4378" s="11">
        <f ca="1">ROWS(【河南省市场监督管理局】:A4378)-1</f>
        <v>147</v>
      </c>
      <c r="B4378" s="11" t="s">
        <v>6941</v>
      </c>
      <c r="C4378" s="11" t="s">
        <v>6941</v>
      </c>
      <c r="D4378" s="11" t="s">
        <v>64</v>
      </c>
      <c r="E4378" s="11" t="s">
        <v>6942</v>
      </c>
      <c r="F4378" s="11" t="s">
        <v>6947</v>
      </c>
      <c r="G4378" s="11" t="s">
        <v>67</v>
      </c>
      <c r="H4378" s="11" t="s">
        <v>48</v>
      </c>
    </row>
    <row r="4379" hidden="1" customHeight="1" spans="1:8">
      <c r="A4379" s="11">
        <f ca="1">ROWS(【河南省市场监督管理局】:A4379)-1</f>
        <v>148</v>
      </c>
      <c r="B4379" s="11" t="s">
        <v>6941</v>
      </c>
      <c r="C4379" s="11" t="s">
        <v>6941</v>
      </c>
      <c r="D4379" s="11" t="s">
        <v>64</v>
      </c>
      <c r="E4379" s="11" t="s">
        <v>6942</v>
      </c>
      <c r="F4379" s="11" t="s">
        <v>6948</v>
      </c>
      <c r="G4379" s="11" t="s">
        <v>67</v>
      </c>
      <c r="H4379" s="11" t="s">
        <v>48</v>
      </c>
    </row>
    <row r="4380" hidden="1" customHeight="1" spans="1:8">
      <c r="A4380" s="11">
        <f ca="1">ROWS(【河南省市场监督管理局】:A4380)-1</f>
        <v>149</v>
      </c>
      <c r="B4380" s="11" t="s">
        <v>6941</v>
      </c>
      <c r="C4380" s="11" t="s">
        <v>6941</v>
      </c>
      <c r="D4380" s="11" t="s">
        <v>64</v>
      </c>
      <c r="E4380" s="11" t="s">
        <v>6942</v>
      </c>
      <c r="F4380" s="11" t="s">
        <v>6949</v>
      </c>
      <c r="G4380" s="11" t="s">
        <v>67</v>
      </c>
      <c r="H4380" s="11" t="s">
        <v>48</v>
      </c>
    </row>
    <row r="4381" hidden="1" customHeight="1" spans="1:8">
      <c r="A4381" s="11">
        <f ca="1">ROWS(【河南省市场监督管理局】:A4381)-1</f>
        <v>150</v>
      </c>
      <c r="B4381" s="11" t="s">
        <v>6941</v>
      </c>
      <c r="C4381" s="11" t="s">
        <v>6941</v>
      </c>
      <c r="D4381" s="11" t="s">
        <v>64</v>
      </c>
      <c r="E4381" s="11" t="s">
        <v>6942</v>
      </c>
      <c r="F4381" s="11" t="s">
        <v>6950</v>
      </c>
      <c r="G4381" s="11" t="s">
        <v>67</v>
      </c>
      <c r="H4381" s="11" t="s">
        <v>48</v>
      </c>
    </row>
    <row r="4382" hidden="1" customHeight="1" spans="1:8">
      <c r="A4382" s="11">
        <f ca="1">ROWS(【河南省市场监督管理局】:A4382)-1</f>
        <v>151</v>
      </c>
      <c r="B4382" s="11" t="s">
        <v>6941</v>
      </c>
      <c r="C4382" s="11" t="s">
        <v>6941</v>
      </c>
      <c r="D4382" s="11" t="s">
        <v>64</v>
      </c>
      <c r="E4382" s="11" t="s">
        <v>6942</v>
      </c>
      <c r="F4382" s="11" t="s">
        <v>6951</v>
      </c>
      <c r="G4382" s="11" t="s">
        <v>67</v>
      </c>
      <c r="H4382" s="11" t="s">
        <v>48</v>
      </c>
    </row>
    <row r="4383" hidden="1" customHeight="1" spans="1:8">
      <c r="A4383" s="11">
        <f ca="1">ROWS(【河南省市场监督管理局】:A4383)-1</f>
        <v>152</v>
      </c>
      <c r="B4383" s="11" t="s">
        <v>6941</v>
      </c>
      <c r="C4383" s="11" t="s">
        <v>6941</v>
      </c>
      <c r="D4383" s="11" t="s">
        <v>64</v>
      </c>
      <c r="E4383" s="11" t="s">
        <v>6942</v>
      </c>
      <c r="F4383" s="11" t="s">
        <v>6952</v>
      </c>
      <c r="G4383" s="11" t="s">
        <v>67</v>
      </c>
      <c r="H4383" s="11" t="s">
        <v>48</v>
      </c>
    </row>
    <row r="4384" hidden="1" customHeight="1" spans="1:8">
      <c r="A4384" s="11">
        <f ca="1">ROWS(【河南省市场监督管理局】:A4384)-1</f>
        <v>153</v>
      </c>
      <c r="B4384" s="11" t="s">
        <v>6941</v>
      </c>
      <c r="C4384" s="11" t="s">
        <v>6941</v>
      </c>
      <c r="D4384" s="11" t="s">
        <v>64</v>
      </c>
      <c r="E4384" s="11" t="s">
        <v>6942</v>
      </c>
      <c r="F4384" s="11" t="s">
        <v>6953</v>
      </c>
      <c r="G4384" s="11" t="s">
        <v>67</v>
      </c>
      <c r="H4384" s="11" t="s">
        <v>48</v>
      </c>
    </row>
    <row r="4385" hidden="1" customHeight="1" spans="1:8">
      <c r="A4385" s="11">
        <f ca="1">ROWS(【河南省市场监督管理局】:A4385)-1</f>
        <v>154</v>
      </c>
      <c r="B4385" s="11" t="s">
        <v>6941</v>
      </c>
      <c r="C4385" s="11" t="s">
        <v>6941</v>
      </c>
      <c r="D4385" s="11" t="s">
        <v>64</v>
      </c>
      <c r="E4385" s="11" t="s">
        <v>6942</v>
      </c>
      <c r="F4385" s="11" t="s">
        <v>6954</v>
      </c>
      <c r="G4385" s="11" t="s">
        <v>67</v>
      </c>
      <c r="H4385" s="11" t="s">
        <v>48</v>
      </c>
    </row>
    <row r="4386" hidden="1" customHeight="1" spans="1:8">
      <c r="A4386" s="11">
        <f ca="1">ROWS(【河南省市场监督管理局】:A4386)-1</f>
        <v>155</v>
      </c>
      <c r="B4386" s="11" t="s">
        <v>6941</v>
      </c>
      <c r="C4386" s="11" t="s">
        <v>6941</v>
      </c>
      <c r="D4386" s="11" t="s">
        <v>64</v>
      </c>
      <c r="E4386" s="11" t="s">
        <v>6942</v>
      </c>
      <c r="F4386" s="11" t="s">
        <v>6955</v>
      </c>
      <c r="G4386" s="11" t="s">
        <v>67</v>
      </c>
      <c r="H4386" s="11" t="s">
        <v>48</v>
      </c>
    </row>
    <row r="4387" hidden="1" customHeight="1" spans="1:8">
      <c r="A4387" s="11">
        <f ca="1">ROWS(【河南省市场监督管理局】:A4387)-1</f>
        <v>156</v>
      </c>
      <c r="B4387" s="11" t="s">
        <v>6956</v>
      </c>
      <c r="C4387" s="11" t="s">
        <v>6956</v>
      </c>
      <c r="D4387" s="11" t="s">
        <v>98</v>
      </c>
      <c r="E4387" s="11" t="s">
        <v>6957</v>
      </c>
      <c r="F4387" s="11" t="s">
        <v>6958</v>
      </c>
      <c r="G4387" s="11" t="s">
        <v>67</v>
      </c>
      <c r="H4387" s="11" t="s">
        <v>48</v>
      </c>
    </row>
    <row r="4388" customHeight="1" spans="1:8">
      <c r="A4388" s="11">
        <f ca="1">ROWS(【河南省市场监督管理局】:A4388)-1</f>
        <v>157</v>
      </c>
      <c r="B4388" s="11" t="s">
        <v>6956</v>
      </c>
      <c r="C4388" s="11" t="s">
        <v>6956</v>
      </c>
      <c r="D4388" s="11" t="s">
        <v>98</v>
      </c>
      <c r="E4388" s="11" t="s">
        <v>6957</v>
      </c>
      <c r="F4388" s="11" t="s">
        <v>6959</v>
      </c>
      <c r="G4388" s="11" t="s">
        <v>126</v>
      </c>
      <c r="H4388" s="11" t="s">
        <v>48</v>
      </c>
    </row>
    <row r="4389" hidden="1" customHeight="1" spans="1:8">
      <c r="A4389" s="11">
        <f ca="1">ROWS(【河南省市场监督管理局】:A4389)-1</f>
        <v>158</v>
      </c>
      <c r="B4389" s="11" t="s">
        <v>6960</v>
      </c>
      <c r="C4389" s="11" t="s">
        <v>6960</v>
      </c>
      <c r="D4389" s="11" t="s">
        <v>98</v>
      </c>
      <c r="E4389" s="11" t="s">
        <v>6961</v>
      </c>
      <c r="F4389" s="11" t="s">
        <v>6962</v>
      </c>
      <c r="G4389" s="11" t="s">
        <v>67</v>
      </c>
      <c r="H4389" s="11" t="s">
        <v>48</v>
      </c>
    </row>
    <row r="4390" customHeight="1" spans="1:8">
      <c r="A4390" s="11">
        <f ca="1">ROWS(【河南省市场监督管理局】:A4390)-1</f>
        <v>159</v>
      </c>
      <c r="B4390" s="11" t="s">
        <v>6960</v>
      </c>
      <c r="C4390" s="11" t="s">
        <v>6960</v>
      </c>
      <c r="D4390" s="11" t="s">
        <v>98</v>
      </c>
      <c r="E4390" s="11" t="s">
        <v>6961</v>
      </c>
      <c r="F4390" s="11" t="s">
        <v>6963</v>
      </c>
      <c r="G4390" s="11" t="s">
        <v>126</v>
      </c>
      <c r="H4390" s="11" t="s">
        <v>48</v>
      </c>
    </row>
    <row r="4391" hidden="1" customHeight="1" spans="1:8">
      <c r="A4391" s="11">
        <f ca="1">ROWS(【河南省市场监督管理局】:A4391)-1</f>
        <v>160</v>
      </c>
      <c r="B4391" s="11" t="s">
        <v>6964</v>
      </c>
      <c r="C4391" s="11" t="s">
        <v>6964</v>
      </c>
      <c r="D4391" s="11" t="s">
        <v>98</v>
      </c>
      <c r="E4391" s="11" t="s">
        <v>6965</v>
      </c>
      <c r="F4391" s="11" t="s">
        <v>6966</v>
      </c>
      <c r="G4391" s="11" t="s">
        <v>67</v>
      </c>
      <c r="H4391" s="11" t="s">
        <v>48</v>
      </c>
    </row>
    <row r="4392" customHeight="1" spans="1:8">
      <c r="A4392" s="11">
        <f ca="1">ROWS(【河南省市场监督管理局】:A4392)-1</f>
        <v>161</v>
      </c>
      <c r="B4392" s="11" t="s">
        <v>6964</v>
      </c>
      <c r="C4392" s="11" t="s">
        <v>6964</v>
      </c>
      <c r="D4392" s="11" t="s">
        <v>98</v>
      </c>
      <c r="E4392" s="11" t="s">
        <v>6965</v>
      </c>
      <c r="F4392" s="11" t="s">
        <v>6967</v>
      </c>
      <c r="G4392" s="11" t="s">
        <v>126</v>
      </c>
      <c r="H4392" s="11" t="s">
        <v>48</v>
      </c>
    </row>
    <row r="4393" hidden="1" customHeight="1" spans="1:8">
      <c r="A4393" s="11">
        <f ca="1">ROWS(【河南省市场监督管理局】:A4393)-1</f>
        <v>162</v>
      </c>
      <c r="B4393" s="11" t="s">
        <v>6964</v>
      </c>
      <c r="C4393" s="11" t="s">
        <v>6964</v>
      </c>
      <c r="D4393" s="11" t="s">
        <v>98</v>
      </c>
      <c r="E4393" s="11" t="s">
        <v>6965</v>
      </c>
      <c r="F4393" s="11" t="s">
        <v>6968</v>
      </c>
      <c r="G4393" s="11" t="s">
        <v>67</v>
      </c>
      <c r="H4393" s="11" t="s">
        <v>48</v>
      </c>
    </row>
    <row r="4394" customHeight="1" spans="1:8">
      <c r="A4394" s="11">
        <f ca="1">ROWS(【河南省市场监督管理局】:A4394)-1</f>
        <v>163</v>
      </c>
      <c r="B4394" s="11" t="s">
        <v>6964</v>
      </c>
      <c r="C4394" s="11" t="s">
        <v>6964</v>
      </c>
      <c r="D4394" s="11" t="s">
        <v>98</v>
      </c>
      <c r="E4394" s="11" t="s">
        <v>6965</v>
      </c>
      <c r="F4394" s="11" t="s">
        <v>6969</v>
      </c>
      <c r="G4394" s="11" t="s">
        <v>126</v>
      </c>
      <c r="H4394" s="11" t="s">
        <v>48</v>
      </c>
    </row>
    <row r="4395" hidden="1" customHeight="1" spans="1:8">
      <c r="A4395" s="11">
        <f ca="1">ROWS(【河南省市场监督管理局】:A4395)-1</f>
        <v>164</v>
      </c>
      <c r="B4395" s="11" t="s">
        <v>6970</v>
      </c>
      <c r="C4395" s="11" t="s">
        <v>6970</v>
      </c>
      <c r="D4395" s="11" t="s">
        <v>98</v>
      </c>
      <c r="E4395" s="11" t="s">
        <v>6971</v>
      </c>
      <c r="F4395" s="11" t="s">
        <v>6972</v>
      </c>
      <c r="G4395" s="11" t="s">
        <v>67</v>
      </c>
      <c r="H4395" s="11" t="s">
        <v>48</v>
      </c>
    </row>
    <row r="4396" customHeight="1" spans="1:8">
      <c r="A4396" s="11">
        <f ca="1">ROWS(【河南省市场监督管理局】:A4396)-1</f>
        <v>165</v>
      </c>
      <c r="B4396" s="11" t="s">
        <v>6970</v>
      </c>
      <c r="C4396" s="11" t="s">
        <v>6970</v>
      </c>
      <c r="D4396" s="11" t="s">
        <v>98</v>
      </c>
      <c r="E4396" s="11" t="s">
        <v>6971</v>
      </c>
      <c r="F4396" s="11" t="s">
        <v>6973</v>
      </c>
      <c r="G4396" s="11" t="s">
        <v>126</v>
      </c>
      <c r="H4396" s="11" t="s">
        <v>48</v>
      </c>
    </row>
    <row r="4397" customHeight="1" spans="1:8">
      <c r="A4397" s="11">
        <f ca="1">ROWS(【河南省市场监督管理局】:A4397)-1</f>
        <v>166</v>
      </c>
      <c r="B4397" s="11" t="s">
        <v>6974</v>
      </c>
      <c r="C4397" s="11" t="s">
        <v>6974</v>
      </c>
      <c r="D4397" s="11" t="s">
        <v>95</v>
      </c>
      <c r="E4397" s="11" t="s">
        <v>6975</v>
      </c>
      <c r="F4397" s="11" t="s">
        <v>6974</v>
      </c>
      <c r="G4397" s="11" t="s">
        <v>126</v>
      </c>
      <c r="H4397" s="11" t="s">
        <v>48</v>
      </c>
    </row>
    <row r="4398" hidden="1" customHeight="1" spans="1:8">
      <c r="A4398" s="11">
        <f ca="1">ROWS(【河南省市场监督管理局】:A4398)-1</f>
        <v>167</v>
      </c>
      <c r="B4398" s="11" t="s">
        <v>6976</v>
      </c>
      <c r="C4398" s="11" t="s">
        <v>6976</v>
      </c>
      <c r="D4398" s="11" t="s">
        <v>64</v>
      </c>
      <c r="E4398" s="11" t="s">
        <v>6977</v>
      </c>
      <c r="F4398" s="11" t="s">
        <v>6978</v>
      </c>
      <c r="G4398" s="11" t="s">
        <v>67</v>
      </c>
      <c r="H4398" s="11" t="s">
        <v>48</v>
      </c>
    </row>
    <row r="4399" hidden="1" customHeight="1" spans="1:8">
      <c r="A4399" s="11">
        <f ca="1">ROWS(【河南省市场监督管理局】:A4399)-1</f>
        <v>168</v>
      </c>
      <c r="B4399" s="11" t="s">
        <v>6976</v>
      </c>
      <c r="C4399" s="11" t="s">
        <v>6976</v>
      </c>
      <c r="D4399" s="11" t="s">
        <v>64</v>
      </c>
      <c r="E4399" s="11" t="s">
        <v>6979</v>
      </c>
      <c r="F4399" s="11" t="s">
        <v>6980</v>
      </c>
      <c r="G4399" s="11" t="s">
        <v>67</v>
      </c>
      <c r="H4399" s="11" t="s">
        <v>48</v>
      </c>
    </row>
    <row r="4400" hidden="1" customHeight="1" spans="1:8">
      <c r="A4400" s="11">
        <f ca="1">ROWS(【河南省市场监督管理局】:A4400)-1</f>
        <v>169</v>
      </c>
      <c r="B4400" s="11" t="s">
        <v>6976</v>
      </c>
      <c r="C4400" s="11" t="s">
        <v>6976</v>
      </c>
      <c r="D4400" s="11" t="s">
        <v>64</v>
      </c>
      <c r="E4400" s="11" t="s">
        <v>6981</v>
      </c>
      <c r="F4400" s="11" t="s">
        <v>6982</v>
      </c>
      <c r="G4400" s="11" t="s">
        <v>67</v>
      </c>
      <c r="H4400" s="11" t="s">
        <v>48</v>
      </c>
    </row>
    <row r="4401" hidden="1" customHeight="1" spans="1:8">
      <c r="A4401" s="11">
        <f ca="1">ROWS(【河南省市场监督管理局】:A4401)-1</f>
        <v>170</v>
      </c>
      <c r="B4401" s="11" t="s">
        <v>6976</v>
      </c>
      <c r="C4401" s="11" t="s">
        <v>6976</v>
      </c>
      <c r="D4401" s="11" t="s">
        <v>64</v>
      </c>
      <c r="E4401" s="11" t="s">
        <v>6983</v>
      </c>
      <c r="F4401" s="11" t="s">
        <v>6984</v>
      </c>
      <c r="G4401" s="11" t="s">
        <v>67</v>
      </c>
      <c r="H4401" s="11" t="s">
        <v>48</v>
      </c>
    </row>
    <row r="4402" hidden="1" customHeight="1" spans="1:8">
      <c r="A4402" s="11">
        <f ca="1">ROWS(【河南省市场监督管理局】:A4402)-1</f>
        <v>171</v>
      </c>
      <c r="B4402" s="11" t="s">
        <v>6976</v>
      </c>
      <c r="C4402" s="11" t="s">
        <v>6976</v>
      </c>
      <c r="D4402" s="11" t="s">
        <v>64</v>
      </c>
      <c r="E4402" s="11" t="s">
        <v>6985</v>
      </c>
      <c r="F4402" s="11" t="s">
        <v>6986</v>
      </c>
      <c r="G4402" s="11" t="s">
        <v>67</v>
      </c>
      <c r="H4402" s="11" t="s">
        <v>48</v>
      </c>
    </row>
    <row r="4403" customHeight="1" spans="1:8">
      <c r="A4403" s="11">
        <f ca="1">ROWS(【河南省市场监督管理局】:A4403)-1</f>
        <v>172</v>
      </c>
      <c r="B4403" s="11" t="s">
        <v>6976</v>
      </c>
      <c r="C4403" s="11" t="s">
        <v>6976</v>
      </c>
      <c r="D4403" s="11" t="s">
        <v>64</v>
      </c>
      <c r="E4403" s="11" t="s">
        <v>6985</v>
      </c>
      <c r="F4403" s="11" t="s">
        <v>6987</v>
      </c>
      <c r="G4403" s="11" t="s">
        <v>126</v>
      </c>
      <c r="H4403" s="11" t="s">
        <v>48</v>
      </c>
    </row>
    <row r="4404" hidden="1" customHeight="1" spans="1:8">
      <c r="A4404" s="11">
        <f ca="1">ROWS(【河南省市场监督管理局】:A4404)-1</f>
        <v>173</v>
      </c>
      <c r="B4404" s="11" t="s">
        <v>6976</v>
      </c>
      <c r="C4404" s="11" t="s">
        <v>6976</v>
      </c>
      <c r="D4404" s="11" t="s">
        <v>64</v>
      </c>
      <c r="E4404" s="11" t="s">
        <v>6985</v>
      </c>
      <c r="F4404" s="11" t="s">
        <v>6988</v>
      </c>
      <c r="G4404" s="11" t="s">
        <v>67</v>
      </c>
      <c r="H4404" s="11" t="s">
        <v>48</v>
      </c>
    </row>
    <row r="4405" customHeight="1" spans="1:8">
      <c r="A4405" s="11">
        <f ca="1">ROWS(【河南省市场监督管理局】:A4405)-1</f>
        <v>174</v>
      </c>
      <c r="B4405" s="11" t="s">
        <v>6976</v>
      </c>
      <c r="C4405" s="11" t="s">
        <v>6976</v>
      </c>
      <c r="D4405" s="11" t="s">
        <v>64</v>
      </c>
      <c r="E4405" s="11" t="s">
        <v>6985</v>
      </c>
      <c r="F4405" s="11" t="s">
        <v>6989</v>
      </c>
      <c r="G4405" s="11" t="s">
        <v>126</v>
      </c>
      <c r="H4405" s="11" t="s">
        <v>48</v>
      </c>
    </row>
    <row r="4406" hidden="1" customHeight="1" spans="1:8">
      <c r="A4406" s="11">
        <f ca="1">ROWS(【河南省市场监督管理局】:A4406)-1</f>
        <v>175</v>
      </c>
      <c r="B4406" s="11" t="s">
        <v>6976</v>
      </c>
      <c r="C4406" s="11" t="s">
        <v>6976</v>
      </c>
      <c r="D4406" s="11" t="s">
        <v>64</v>
      </c>
      <c r="E4406" s="11" t="s">
        <v>6985</v>
      </c>
      <c r="F4406" s="11" t="s">
        <v>6990</v>
      </c>
      <c r="G4406" s="11" t="s">
        <v>67</v>
      </c>
      <c r="H4406" s="11" t="s">
        <v>48</v>
      </c>
    </row>
    <row r="4407" customHeight="1" spans="1:8">
      <c r="A4407" s="11">
        <f ca="1">ROWS(【河南省市场监督管理局】:A4407)-1</f>
        <v>176</v>
      </c>
      <c r="B4407" s="11" t="s">
        <v>6976</v>
      </c>
      <c r="C4407" s="11" t="s">
        <v>6976</v>
      </c>
      <c r="D4407" s="11" t="s">
        <v>64</v>
      </c>
      <c r="E4407" s="11" t="s">
        <v>6985</v>
      </c>
      <c r="F4407" s="11" t="s">
        <v>6991</v>
      </c>
      <c r="G4407" s="11" t="s">
        <v>126</v>
      </c>
      <c r="H4407" s="11" t="s">
        <v>48</v>
      </c>
    </row>
    <row r="4408" hidden="1" customHeight="1" spans="1:8">
      <c r="A4408" s="11">
        <f ca="1">ROWS(【河南省市场监督管理局】:A4408)-1</f>
        <v>177</v>
      </c>
      <c r="B4408" s="11" t="s">
        <v>6976</v>
      </c>
      <c r="C4408" s="11" t="s">
        <v>6976</v>
      </c>
      <c r="D4408" s="11" t="s">
        <v>64</v>
      </c>
      <c r="E4408" s="11" t="s">
        <v>6985</v>
      </c>
      <c r="F4408" s="11" t="s">
        <v>6992</v>
      </c>
      <c r="G4408" s="11" t="s">
        <v>67</v>
      </c>
      <c r="H4408" s="11" t="s">
        <v>48</v>
      </c>
    </row>
    <row r="4409" customHeight="1" spans="1:8">
      <c r="A4409" s="11">
        <f ca="1">ROWS(【河南省市场监督管理局】:A4409)-1</f>
        <v>178</v>
      </c>
      <c r="B4409" s="11" t="s">
        <v>6976</v>
      </c>
      <c r="C4409" s="11" t="s">
        <v>6976</v>
      </c>
      <c r="D4409" s="11" t="s">
        <v>64</v>
      </c>
      <c r="E4409" s="11" t="s">
        <v>6985</v>
      </c>
      <c r="F4409" s="11" t="s">
        <v>6993</v>
      </c>
      <c r="G4409" s="11" t="s">
        <v>126</v>
      </c>
      <c r="H4409" s="11" t="s">
        <v>48</v>
      </c>
    </row>
    <row r="4410" customHeight="1" spans="1:8">
      <c r="A4410" s="11">
        <f ca="1">ROWS(【河南省市场监督管理局】:A4410)-1</f>
        <v>179</v>
      </c>
      <c r="B4410" s="11" t="s">
        <v>6994</v>
      </c>
      <c r="C4410" s="11" t="s">
        <v>6994</v>
      </c>
      <c r="D4410" s="11" t="s">
        <v>64</v>
      </c>
      <c r="E4410" s="11" t="s">
        <v>6995</v>
      </c>
      <c r="F4410" s="11" t="s">
        <v>6996</v>
      </c>
      <c r="G4410" s="11" t="s">
        <v>126</v>
      </c>
      <c r="H4410" s="11" t="s">
        <v>48</v>
      </c>
    </row>
    <row r="4411" customHeight="1" spans="1:8">
      <c r="A4411" s="11">
        <f ca="1">ROWS(【河南省市场监督管理局】:A4411)-1</f>
        <v>180</v>
      </c>
      <c r="B4411" s="11" t="s">
        <v>6994</v>
      </c>
      <c r="C4411" s="11" t="s">
        <v>6994</v>
      </c>
      <c r="D4411" s="11" t="s">
        <v>64</v>
      </c>
      <c r="E4411" s="11" t="s">
        <v>6995</v>
      </c>
      <c r="F4411" s="11" t="s">
        <v>6997</v>
      </c>
      <c r="G4411" s="11" t="s">
        <v>126</v>
      </c>
      <c r="H4411" s="11" t="s">
        <v>48</v>
      </c>
    </row>
    <row r="4412" customHeight="1" spans="1:8">
      <c r="A4412" s="11">
        <f ca="1">ROWS(【河南省市场监督管理局】:A4412)-1</f>
        <v>181</v>
      </c>
      <c r="B4412" s="11" t="s">
        <v>6994</v>
      </c>
      <c r="C4412" s="11" t="s">
        <v>6994</v>
      </c>
      <c r="D4412" s="11" t="s">
        <v>64</v>
      </c>
      <c r="E4412" s="11" t="s">
        <v>6995</v>
      </c>
      <c r="F4412" s="11" t="s">
        <v>6998</v>
      </c>
      <c r="G4412" s="11" t="s">
        <v>126</v>
      </c>
      <c r="H4412" s="11" t="s">
        <v>48</v>
      </c>
    </row>
    <row r="4413" customHeight="1" spans="1:8">
      <c r="A4413" s="11">
        <f ca="1">ROWS(【河南省市场监督管理局】:A4413)-1</f>
        <v>182</v>
      </c>
      <c r="B4413" s="11" t="s">
        <v>6994</v>
      </c>
      <c r="C4413" s="11" t="s">
        <v>6994</v>
      </c>
      <c r="D4413" s="11" t="s">
        <v>64</v>
      </c>
      <c r="E4413" s="11" t="s">
        <v>6995</v>
      </c>
      <c r="F4413" s="11" t="s">
        <v>6999</v>
      </c>
      <c r="G4413" s="11" t="s">
        <v>126</v>
      </c>
      <c r="H4413" s="11" t="s">
        <v>48</v>
      </c>
    </row>
    <row r="4414" customHeight="1" spans="1:8">
      <c r="A4414" s="11">
        <f ca="1">ROWS(【河南省市场监督管理局】:A4414)-1</f>
        <v>183</v>
      </c>
      <c r="B4414" s="11" t="s">
        <v>6994</v>
      </c>
      <c r="C4414" s="11" t="s">
        <v>6994</v>
      </c>
      <c r="D4414" s="11" t="s">
        <v>64</v>
      </c>
      <c r="E4414" s="11" t="s">
        <v>6995</v>
      </c>
      <c r="F4414" s="11" t="s">
        <v>7000</v>
      </c>
      <c r="G4414" s="11" t="s">
        <v>126</v>
      </c>
      <c r="H4414" s="11" t="s">
        <v>48</v>
      </c>
    </row>
    <row r="4415" customHeight="1" spans="1:8">
      <c r="A4415" s="11">
        <f ca="1">ROWS(【河南省市场监督管理局】:A4415)-1</f>
        <v>184</v>
      </c>
      <c r="B4415" s="11" t="s">
        <v>6994</v>
      </c>
      <c r="C4415" s="11" t="s">
        <v>6994</v>
      </c>
      <c r="D4415" s="11" t="s">
        <v>64</v>
      </c>
      <c r="E4415" s="11" t="s">
        <v>6995</v>
      </c>
      <c r="F4415" s="11" t="s">
        <v>7001</v>
      </c>
      <c r="G4415" s="11" t="s">
        <v>126</v>
      </c>
      <c r="H4415" s="11" t="s">
        <v>48</v>
      </c>
    </row>
    <row r="4416" hidden="1" customHeight="1" spans="1:8">
      <c r="A4416" s="11">
        <f ca="1">ROWS(【河南省市场监督管理局】:A4416)-1</f>
        <v>185</v>
      </c>
      <c r="B4416" s="11" t="s">
        <v>7002</v>
      </c>
      <c r="C4416" s="11" t="s">
        <v>7002</v>
      </c>
      <c r="D4416" s="11" t="s">
        <v>64</v>
      </c>
      <c r="E4416" s="11" t="s">
        <v>7003</v>
      </c>
      <c r="F4416" s="79" t="s">
        <v>7004</v>
      </c>
      <c r="G4416" s="11" t="s">
        <v>67</v>
      </c>
      <c r="H4416" s="11" t="s">
        <v>48</v>
      </c>
    </row>
    <row r="4417" hidden="1" customHeight="1" spans="1:8">
      <c r="A4417" s="11">
        <f ca="1">ROWS(【河南省市场监督管理局】:A4417)-1</f>
        <v>186</v>
      </c>
      <c r="B4417" s="11" t="s">
        <v>7002</v>
      </c>
      <c r="C4417" s="11" t="s">
        <v>7002</v>
      </c>
      <c r="D4417" s="11" t="s">
        <v>64</v>
      </c>
      <c r="E4417" s="11" t="s">
        <v>7003</v>
      </c>
      <c r="F4417" s="79" t="s">
        <v>7005</v>
      </c>
      <c r="G4417" s="11" t="s">
        <v>67</v>
      </c>
      <c r="H4417" s="11" t="s">
        <v>48</v>
      </c>
    </row>
    <row r="4418" hidden="1" customHeight="1" spans="1:8">
      <c r="A4418" s="11">
        <f ca="1">ROWS(【河南省市场监督管理局】:A4418)-1</f>
        <v>187</v>
      </c>
      <c r="B4418" s="11" t="s">
        <v>7002</v>
      </c>
      <c r="C4418" s="11" t="s">
        <v>7002</v>
      </c>
      <c r="D4418" s="11" t="s">
        <v>64</v>
      </c>
      <c r="E4418" s="11" t="s">
        <v>7003</v>
      </c>
      <c r="F4418" s="79" t="s">
        <v>7006</v>
      </c>
      <c r="G4418" s="11" t="s">
        <v>67</v>
      </c>
      <c r="H4418" s="11" t="s">
        <v>48</v>
      </c>
    </row>
    <row r="4419" hidden="1" customHeight="1" spans="1:8">
      <c r="A4419" s="11">
        <f ca="1">ROWS(【河南省市场监督管理局】:A4419)-1</f>
        <v>188</v>
      </c>
      <c r="B4419" s="11" t="s">
        <v>7002</v>
      </c>
      <c r="C4419" s="11" t="s">
        <v>7002</v>
      </c>
      <c r="D4419" s="11" t="s">
        <v>64</v>
      </c>
      <c r="E4419" s="11" t="s">
        <v>7003</v>
      </c>
      <c r="F4419" s="79" t="s">
        <v>7007</v>
      </c>
      <c r="G4419" s="11" t="s">
        <v>67</v>
      </c>
      <c r="H4419" s="11" t="s">
        <v>48</v>
      </c>
    </row>
    <row r="4420" hidden="1" customHeight="1" spans="1:8">
      <c r="A4420" s="11">
        <f ca="1">ROWS(【河南省市场监督管理局】:A4420)-1</f>
        <v>189</v>
      </c>
      <c r="B4420" s="11" t="s">
        <v>7008</v>
      </c>
      <c r="C4420" s="11" t="s">
        <v>7008</v>
      </c>
      <c r="D4420" s="11" t="s">
        <v>64</v>
      </c>
      <c r="E4420" s="11" t="s">
        <v>7009</v>
      </c>
      <c r="F4420" s="11" t="s">
        <v>7008</v>
      </c>
      <c r="G4420" s="11" t="s">
        <v>67</v>
      </c>
      <c r="H4420" s="11" t="s">
        <v>48</v>
      </c>
    </row>
    <row r="4421" customHeight="1" spans="1:8">
      <c r="A4421" s="11">
        <f ca="1">ROWS(【河南省市场监督管理局】:A4421)-1</f>
        <v>190</v>
      </c>
      <c r="B4421" s="11" t="s">
        <v>7010</v>
      </c>
      <c r="C4421" s="11" t="s">
        <v>7010</v>
      </c>
      <c r="D4421" s="11" t="s">
        <v>64</v>
      </c>
      <c r="E4421" s="11" t="s">
        <v>7011</v>
      </c>
      <c r="F4421" s="11" t="s">
        <v>7010</v>
      </c>
      <c r="G4421" s="11" t="s">
        <v>78</v>
      </c>
      <c r="H4421" s="11" t="s">
        <v>48</v>
      </c>
    </row>
    <row r="4422" hidden="1" customHeight="1" spans="1:8">
      <c r="A4422" s="11">
        <f ca="1">ROWS(【河南省市场监督管理局】:A4422)-1</f>
        <v>191</v>
      </c>
      <c r="B4422" s="11" t="s">
        <v>7012</v>
      </c>
      <c r="C4422" s="11" t="s">
        <v>7012</v>
      </c>
      <c r="D4422" s="11" t="s">
        <v>64</v>
      </c>
      <c r="E4422" s="11" t="s">
        <v>7013</v>
      </c>
      <c r="F4422" s="11" t="s">
        <v>7012</v>
      </c>
      <c r="G4422" s="11" t="s">
        <v>67</v>
      </c>
      <c r="H4422" s="11" t="s">
        <v>48</v>
      </c>
    </row>
    <row r="4423" hidden="1" customHeight="1" spans="1:8">
      <c r="A4423" s="11">
        <f ca="1">ROWS(【河南省市场监督管理局】:A4423)-1</f>
        <v>192</v>
      </c>
      <c r="B4423" s="11" t="s">
        <v>7014</v>
      </c>
      <c r="C4423" s="11" t="s">
        <v>7014</v>
      </c>
      <c r="D4423" s="11" t="s">
        <v>64</v>
      </c>
      <c r="E4423" s="11" t="s">
        <v>7015</v>
      </c>
      <c r="F4423" s="11" t="s">
        <v>7014</v>
      </c>
      <c r="G4423" s="11" t="s">
        <v>67</v>
      </c>
      <c r="H4423" s="11" t="s">
        <v>48</v>
      </c>
    </row>
    <row r="4424" hidden="1" customHeight="1" spans="1:8">
      <c r="A4424" s="11">
        <f ca="1">ROWS(【河南省市场监督管理局】:A4424)-1</f>
        <v>193</v>
      </c>
      <c r="B4424" s="11" t="s">
        <v>7016</v>
      </c>
      <c r="C4424" s="11" t="s">
        <v>7016</v>
      </c>
      <c r="D4424" s="11" t="s">
        <v>64</v>
      </c>
      <c r="E4424" s="11" t="s">
        <v>7017</v>
      </c>
      <c r="F4424" s="11" t="s">
        <v>7016</v>
      </c>
      <c r="G4424" s="11" t="s">
        <v>67</v>
      </c>
      <c r="H4424" s="11" t="s">
        <v>48</v>
      </c>
    </row>
    <row r="4425" customHeight="1" spans="1:8">
      <c r="A4425" s="11">
        <f ca="1">ROWS(【河南省市场监督管理局】:A4425)-1</f>
        <v>194</v>
      </c>
      <c r="B4425" s="11" t="s">
        <v>7018</v>
      </c>
      <c r="C4425" s="11" t="s">
        <v>7018</v>
      </c>
      <c r="D4425" s="11" t="s">
        <v>64</v>
      </c>
      <c r="E4425" s="11" t="s">
        <v>7019</v>
      </c>
      <c r="F4425" s="11" t="s">
        <v>7018</v>
      </c>
      <c r="G4425" s="11" t="s">
        <v>78</v>
      </c>
      <c r="H4425" s="11" t="s">
        <v>48</v>
      </c>
    </row>
    <row r="4426" customHeight="1" spans="1:8">
      <c r="A4426" s="11">
        <f ca="1">ROWS(【河南省市场监督管理局】:A4426)-1</f>
        <v>195</v>
      </c>
      <c r="B4426" s="11" t="s">
        <v>7020</v>
      </c>
      <c r="C4426" s="11" t="s">
        <v>7020</v>
      </c>
      <c r="D4426" s="11" t="s">
        <v>98</v>
      </c>
      <c r="E4426" s="11" t="s">
        <v>7021</v>
      </c>
      <c r="F4426" s="11" t="s">
        <v>7020</v>
      </c>
      <c r="G4426" s="11" t="s">
        <v>78</v>
      </c>
      <c r="H4426" s="11" t="s">
        <v>48</v>
      </c>
    </row>
    <row r="4427" hidden="1" customHeight="1" spans="1:8">
      <c r="A4427" s="11">
        <f ca="1">ROWS(【河南省市场监督管理局】:A4427)-1</f>
        <v>196</v>
      </c>
      <c r="B4427" s="11" t="s">
        <v>7022</v>
      </c>
      <c r="C4427" s="11" t="s">
        <v>7022</v>
      </c>
      <c r="D4427" s="11" t="s">
        <v>98</v>
      </c>
      <c r="E4427" s="11" t="s">
        <v>7023</v>
      </c>
      <c r="F4427" s="11" t="s">
        <v>7022</v>
      </c>
      <c r="G4427" s="11" t="s">
        <v>67</v>
      </c>
      <c r="H4427" s="11" t="s">
        <v>48</v>
      </c>
    </row>
    <row r="4428" hidden="1" customHeight="1" spans="1:8">
      <c r="A4428" s="11">
        <f ca="1">ROWS(【河南省市场监督管理局】:A4428)-1</f>
        <v>197</v>
      </c>
      <c r="B4428" s="79" t="s">
        <v>7024</v>
      </c>
      <c r="C4428" s="79" t="s">
        <v>7024</v>
      </c>
      <c r="D4428" s="79" t="s">
        <v>64</v>
      </c>
      <c r="E4428" s="79" t="s">
        <v>7025</v>
      </c>
      <c r="F4428" s="79" t="s">
        <v>7026</v>
      </c>
      <c r="G4428" s="79" t="s">
        <v>67</v>
      </c>
      <c r="H4428" s="79" t="s">
        <v>48</v>
      </c>
    </row>
    <row r="4429" hidden="1" customHeight="1" spans="1:8">
      <c r="A4429" s="11">
        <f ca="1">ROWS(【河南省市场监督管理局】:A4429)-1</f>
        <v>198</v>
      </c>
      <c r="B4429" s="79" t="s">
        <v>7024</v>
      </c>
      <c r="C4429" s="79" t="s">
        <v>7024</v>
      </c>
      <c r="D4429" s="79" t="s">
        <v>64</v>
      </c>
      <c r="E4429" s="79" t="s">
        <v>7025</v>
      </c>
      <c r="F4429" s="79" t="s">
        <v>7027</v>
      </c>
      <c r="G4429" s="79" t="s">
        <v>67</v>
      </c>
      <c r="H4429" s="79" t="s">
        <v>48</v>
      </c>
    </row>
    <row r="4430" hidden="1" customHeight="1" spans="1:8">
      <c r="A4430" s="11">
        <f ca="1">ROWS(【河南省市场监督管理局】:A4430)-1</f>
        <v>199</v>
      </c>
      <c r="B4430" s="79" t="s">
        <v>7024</v>
      </c>
      <c r="C4430" s="79" t="s">
        <v>7024</v>
      </c>
      <c r="D4430" s="79" t="s">
        <v>64</v>
      </c>
      <c r="E4430" s="79" t="s">
        <v>7025</v>
      </c>
      <c r="F4430" s="79" t="s">
        <v>7028</v>
      </c>
      <c r="G4430" s="79" t="s">
        <v>67</v>
      </c>
      <c r="H4430" s="79" t="s">
        <v>48</v>
      </c>
    </row>
    <row r="4431" hidden="1" customHeight="1" spans="1:8">
      <c r="A4431" s="11">
        <f ca="1">ROWS(【河南省市场监督管理局】:A4431)-1</f>
        <v>200</v>
      </c>
      <c r="B4431" s="79" t="s">
        <v>7024</v>
      </c>
      <c r="C4431" s="79" t="s">
        <v>7024</v>
      </c>
      <c r="D4431" s="79" t="s">
        <v>64</v>
      </c>
      <c r="E4431" s="79" t="s">
        <v>7025</v>
      </c>
      <c r="F4431" s="79" t="s">
        <v>7029</v>
      </c>
      <c r="G4431" s="79" t="s">
        <v>67</v>
      </c>
      <c r="H4431" s="79" t="s">
        <v>48</v>
      </c>
    </row>
    <row r="4432" hidden="1" customHeight="1" spans="1:8">
      <c r="A4432" s="11">
        <f ca="1">ROWS(【河南省市场监督管理局】:A4432)-1</f>
        <v>201</v>
      </c>
      <c r="B4432" s="79" t="s">
        <v>7024</v>
      </c>
      <c r="C4432" s="79" t="s">
        <v>7024</v>
      </c>
      <c r="D4432" s="79" t="s">
        <v>64</v>
      </c>
      <c r="E4432" s="79" t="s">
        <v>7025</v>
      </c>
      <c r="F4432" s="79" t="s">
        <v>7030</v>
      </c>
      <c r="G4432" s="79" t="s">
        <v>67</v>
      </c>
      <c r="H4432" s="79" t="s">
        <v>48</v>
      </c>
    </row>
    <row r="4433" hidden="1" customHeight="1" spans="1:8">
      <c r="A4433" s="11">
        <f ca="1">ROWS(【河南省市场监督管理局】:A4433)-1</f>
        <v>202</v>
      </c>
      <c r="B4433" s="79" t="s">
        <v>7031</v>
      </c>
      <c r="C4433" s="79" t="s">
        <v>7031</v>
      </c>
      <c r="D4433" s="79" t="s">
        <v>64</v>
      </c>
      <c r="E4433" s="79" t="s">
        <v>7032</v>
      </c>
      <c r="F4433" s="79" t="s">
        <v>7033</v>
      </c>
      <c r="G4433" s="79" t="s">
        <v>67</v>
      </c>
      <c r="H4433" s="79" t="s">
        <v>48</v>
      </c>
    </row>
    <row r="4434" hidden="1" customHeight="1" spans="1:8">
      <c r="A4434" s="11">
        <f ca="1">ROWS(【河南省市场监督管理局】:A4434)-1</f>
        <v>203</v>
      </c>
      <c r="B4434" s="79" t="s">
        <v>7031</v>
      </c>
      <c r="C4434" s="79" t="s">
        <v>7031</v>
      </c>
      <c r="D4434" s="79" t="s">
        <v>64</v>
      </c>
      <c r="E4434" s="79" t="s">
        <v>7032</v>
      </c>
      <c r="F4434" s="79" t="s">
        <v>7034</v>
      </c>
      <c r="G4434" s="79" t="s">
        <v>67</v>
      </c>
      <c r="H4434" s="79" t="s">
        <v>48</v>
      </c>
    </row>
    <row r="4435" hidden="1" customHeight="1" spans="1:8">
      <c r="A4435" s="11">
        <f ca="1">ROWS(【河南省市场监督管理局】:A4435)-1</f>
        <v>204</v>
      </c>
      <c r="B4435" s="79" t="s">
        <v>7031</v>
      </c>
      <c r="C4435" s="79" t="s">
        <v>7031</v>
      </c>
      <c r="D4435" s="79" t="s">
        <v>64</v>
      </c>
      <c r="E4435" s="79" t="s">
        <v>7032</v>
      </c>
      <c r="F4435" s="79" t="s">
        <v>7035</v>
      </c>
      <c r="G4435" s="79" t="s">
        <v>67</v>
      </c>
      <c r="H4435" s="79" t="s">
        <v>48</v>
      </c>
    </row>
    <row r="4436" hidden="1" customHeight="1" spans="1:8">
      <c r="A4436" s="11">
        <f ca="1">ROWS(【河南省市场监督管理局】:A4436)-1</f>
        <v>205</v>
      </c>
      <c r="B4436" s="79" t="s">
        <v>7031</v>
      </c>
      <c r="C4436" s="79" t="s">
        <v>7031</v>
      </c>
      <c r="D4436" s="79" t="s">
        <v>64</v>
      </c>
      <c r="E4436" s="79" t="s">
        <v>7032</v>
      </c>
      <c r="F4436" s="79" t="s">
        <v>7036</v>
      </c>
      <c r="G4436" s="79" t="s">
        <v>67</v>
      </c>
      <c r="H4436" s="79" t="s">
        <v>48</v>
      </c>
    </row>
    <row r="4437" hidden="1" customHeight="1" spans="1:8">
      <c r="A4437" s="11">
        <f ca="1">ROWS(【河南省市场监督管理局】:A4437)-1</f>
        <v>206</v>
      </c>
      <c r="B4437" s="79" t="s">
        <v>7031</v>
      </c>
      <c r="C4437" s="79" t="s">
        <v>7031</v>
      </c>
      <c r="D4437" s="79" t="s">
        <v>64</v>
      </c>
      <c r="E4437" s="79" t="s">
        <v>7032</v>
      </c>
      <c r="F4437" s="79" t="s">
        <v>7037</v>
      </c>
      <c r="G4437" s="79" t="s">
        <v>67</v>
      </c>
      <c r="H4437" s="79" t="s">
        <v>48</v>
      </c>
    </row>
    <row r="4438" hidden="1" customHeight="1" spans="1:8">
      <c r="A4438" s="104" t="s">
        <v>7038</v>
      </c>
      <c r="B4438" s="104"/>
      <c r="C4438" s="104"/>
      <c r="D4438" s="104"/>
      <c r="E4438" s="104"/>
      <c r="F4438" s="104"/>
      <c r="G4438" s="104"/>
      <c r="H4438" s="104"/>
    </row>
    <row r="4439" customHeight="1" spans="1:8">
      <c r="A4439" s="11">
        <f ca="1">ROWS(【河南省电力公司】:A4439)-1</f>
        <v>1</v>
      </c>
      <c r="B4439" s="11" t="s">
        <v>7039</v>
      </c>
      <c r="C4439" s="11" t="s">
        <v>7040</v>
      </c>
      <c r="D4439" s="11" t="s">
        <v>114</v>
      </c>
      <c r="E4439" s="11" t="s">
        <v>7041</v>
      </c>
      <c r="F4439" s="11" t="s">
        <v>7042</v>
      </c>
      <c r="G4439" s="11" t="s">
        <v>126</v>
      </c>
      <c r="H4439" s="11" t="s">
        <v>50</v>
      </c>
    </row>
    <row r="4440" customHeight="1" spans="1:8">
      <c r="A4440" s="11">
        <f ca="1">ROWS(【河南省电力公司】:A4440)-1</f>
        <v>2</v>
      </c>
      <c r="B4440" s="11" t="s">
        <v>7039</v>
      </c>
      <c r="C4440" s="11" t="s">
        <v>7040</v>
      </c>
      <c r="D4440" s="11" t="s">
        <v>114</v>
      </c>
      <c r="E4440" s="11" t="s">
        <v>7041</v>
      </c>
      <c r="F4440" s="11" t="s">
        <v>7043</v>
      </c>
      <c r="G4440" s="11" t="s">
        <v>126</v>
      </c>
      <c r="H4440" s="11" t="s">
        <v>50</v>
      </c>
    </row>
    <row r="4441" customHeight="1" spans="1:8">
      <c r="A4441" s="11">
        <f ca="1">ROWS(【河南省电力公司】:A4441)-1</f>
        <v>3</v>
      </c>
      <c r="B4441" s="11" t="s">
        <v>7039</v>
      </c>
      <c r="C4441" s="11" t="s">
        <v>7040</v>
      </c>
      <c r="D4441" s="11" t="s">
        <v>114</v>
      </c>
      <c r="E4441" s="11" t="s">
        <v>7041</v>
      </c>
      <c r="F4441" s="11" t="s">
        <v>7044</v>
      </c>
      <c r="G4441" s="11" t="s">
        <v>126</v>
      </c>
      <c r="H4441" s="11" t="s">
        <v>50</v>
      </c>
    </row>
    <row r="4442" customHeight="1" spans="1:8">
      <c r="A4442" s="11">
        <f ca="1">ROWS(【河南省电力公司】:A4442)-1</f>
        <v>4</v>
      </c>
      <c r="B4442" s="11" t="s">
        <v>7039</v>
      </c>
      <c r="C4442" s="11" t="s">
        <v>7045</v>
      </c>
      <c r="D4442" s="11" t="s">
        <v>114</v>
      </c>
      <c r="E4442" s="11" t="s">
        <v>7046</v>
      </c>
      <c r="F4442" s="11" t="s">
        <v>7047</v>
      </c>
      <c r="G4442" s="11" t="s">
        <v>126</v>
      </c>
      <c r="H4442" s="11" t="s">
        <v>50</v>
      </c>
    </row>
    <row r="4443" customHeight="1" spans="1:8">
      <c r="A4443" s="11">
        <f ca="1">ROWS(【河南省电力公司】:A4443)-1</f>
        <v>5</v>
      </c>
      <c r="B4443" s="11" t="s">
        <v>7039</v>
      </c>
      <c r="C4443" s="11" t="s">
        <v>7045</v>
      </c>
      <c r="D4443" s="11" t="s">
        <v>114</v>
      </c>
      <c r="E4443" s="11" t="s">
        <v>7048</v>
      </c>
      <c r="F4443" s="11" t="s">
        <v>7049</v>
      </c>
      <c r="G4443" s="11" t="s">
        <v>126</v>
      </c>
      <c r="H4443" s="11" t="s">
        <v>50</v>
      </c>
    </row>
    <row r="4444" customHeight="1" spans="1:8">
      <c r="A4444" s="11">
        <f ca="1">ROWS(【河南省电力公司】:A4444)-1</f>
        <v>6</v>
      </c>
      <c r="B4444" s="11" t="s">
        <v>7039</v>
      </c>
      <c r="C4444" s="11" t="s">
        <v>7045</v>
      </c>
      <c r="D4444" s="11" t="s">
        <v>114</v>
      </c>
      <c r="E4444" s="11" t="s">
        <v>7050</v>
      </c>
      <c r="F4444" s="11" t="s">
        <v>7051</v>
      </c>
      <c r="G4444" s="11" t="s">
        <v>126</v>
      </c>
      <c r="H4444" s="11" t="s">
        <v>50</v>
      </c>
    </row>
    <row r="4445" customHeight="1" spans="1:8">
      <c r="A4445" s="11">
        <f ca="1">ROWS(【河南省电力公司】:A4445)-1</f>
        <v>7</v>
      </c>
      <c r="B4445" s="11" t="s">
        <v>7039</v>
      </c>
      <c r="C4445" s="11" t="s">
        <v>7052</v>
      </c>
      <c r="D4445" s="11" t="s">
        <v>114</v>
      </c>
      <c r="E4445" s="11" t="s">
        <v>7053</v>
      </c>
      <c r="F4445" s="11" t="s">
        <v>7054</v>
      </c>
      <c r="G4445" s="11" t="s">
        <v>126</v>
      </c>
      <c r="H4445" s="11" t="s">
        <v>50</v>
      </c>
    </row>
    <row r="4446" customHeight="1" spans="1:8">
      <c r="A4446" s="11">
        <f ca="1">ROWS(【河南省电力公司】:A4446)-1</f>
        <v>8</v>
      </c>
      <c r="B4446" s="11" t="s">
        <v>7039</v>
      </c>
      <c r="C4446" s="11" t="s">
        <v>7052</v>
      </c>
      <c r="D4446" s="11" t="s">
        <v>114</v>
      </c>
      <c r="E4446" s="11" t="s">
        <v>7053</v>
      </c>
      <c r="F4446" s="11" t="s">
        <v>7055</v>
      </c>
      <c r="G4446" s="11" t="s">
        <v>126</v>
      </c>
      <c r="H4446" s="11" t="s">
        <v>50</v>
      </c>
    </row>
    <row r="4447" customHeight="1" spans="1:8">
      <c r="A4447" s="11">
        <f ca="1">ROWS(【河南省电力公司】:A4447)-1</f>
        <v>9</v>
      </c>
      <c r="B4447" s="11" t="s">
        <v>7039</v>
      </c>
      <c r="C4447" s="11" t="s">
        <v>7052</v>
      </c>
      <c r="D4447" s="11" t="s">
        <v>114</v>
      </c>
      <c r="E4447" s="11" t="s">
        <v>7056</v>
      </c>
      <c r="F4447" s="11" t="s">
        <v>7057</v>
      </c>
      <c r="G4447" s="11" t="s">
        <v>126</v>
      </c>
      <c r="H4447" s="11" t="s">
        <v>50</v>
      </c>
    </row>
    <row r="4448" customHeight="1" spans="1:8">
      <c r="A4448" s="11">
        <f ca="1">ROWS(【河南省电力公司】:A4448)-1</f>
        <v>10</v>
      </c>
      <c r="B4448" s="11" t="s">
        <v>7039</v>
      </c>
      <c r="C4448" s="11" t="s">
        <v>7052</v>
      </c>
      <c r="D4448" s="11" t="s">
        <v>114</v>
      </c>
      <c r="E4448" s="11" t="s">
        <v>7056</v>
      </c>
      <c r="F4448" s="11" t="s">
        <v>7058</v>
      </c>
      <c r="G4448" s="11" t="s">
        <v>126</v>
      </c>
      <c r="H4448" s="11" t="s">
        <v>50</v>
      </c>
    </row>
    <row r="4449" customHeight="1" spans="1:8">
      <c r="A4449" s="11">
        <f ca="1">ROWS(【河南省电力公司】:A4449)-1</f>
        <v>11</v>
      </c>
      <c r="B4449" s="11" t="s">
        <v>7039</v>
      </c>
      <c r="C4449" s="11" t="s">
        <v>7052</v>
      </c>
      <c r="D4449" s="11" t="s">
        <v>114</v>
      </c>
      <c r="E4449" s="11" t="s">
        <v>7059</v>
      </c>
      <c r="F4449" s="11" t="s">
        <v>7060</v>
      </c>
      <c r="G4449" s="11" t="s">
        <v>126</v>
      </c>
      <c r="H4449" s="11" t="s">
        <v>50</v>
      </c>
    </row>
    <row r="4450" customHeight="1" spans="1:8">
      <c r="A4450" s="11">
        <f ca="1">ROWS(【河南省电力公司】:A4450)-1</f>
        <v>12</v>
      </c>
      <c r="B4450" s="11" t="s">
        <v>7039</v>
      </c>
      <c r="C4450" s="11" t="s">
        <v>7052</v>
      </c>
      <c r="D4450" s="11" t="s">
        <v>114</v>
      </c>
      <c r="E4450" s="11" t="s">
        <v>7059</v>
      </c>
      <c r="F4450" s="11" t="s">
        <v>7061</v>
      </c>
      <c r="G4450" s="11" t="s">
        <v>126</v>
      </c>
      <c r="H4450" s="11" t="s">
        <v>50</v>
      </c>
    </row>
    <row r="4451" customHeight="1" spans="1:8">
      <c r="A4451" s="11">
        <f ca="1">ROWS(【河南省电力公司】:A4451)-1</f>
        <v>13</v>
      </c>
      <c r="B4451" s="11" t="s">
        <v>7039</v>
      </c>
      <c r="C4451" s="11" t="s">
        <v>7052</v>
      </c>
      <c r="D4451" s="11" t="s">
        <v>114</v>
      </c>
      <c r="E4451" s="11" t="s">
        <v>7062</v>
      </c>
      <c r="F4451" s="11" t="s">
        <v>7063</v>
      </c>
      <c r="G4451" s="11" t="s">
        <v>126</v>
      </c>
      <c r="H4451" s="11" t="s">
        <v>50</v>
      </c>
    </row>
    <row r="4452" customHeight="1" spans="1:8">
      <c r="A4452" s="11">
        <f ca="1">ROWS(【河南省电力公司】:A4452)-1</f>
        <v>14</v>
      </c>
      <c r="B4452" s="11" t="s">
        <v>7039</v>
      </c>
      <c r="C4452" s="11" t="s">
        <v>7052</v>
      </c>
      <c r="D4452" s="11" t="s">
        <v>114</v>
      </c>
      <c r="E4452" s="11" t="s">
        <v>7064</v>
      </c>
      <c r="F4452" s="11" t="s">
        <v>7065</v>
      </c>
      <c r="G4452" s="11" t="s">
        <v>126</v>
      </c>
      <c r="H4452" s="11" t="s">
        <v>50</v>
      </c>
    </row>
    <row r="4453" customHeight="1" spans="1:8">
      <c r="A4453" s="11">
        <f ca="1">ROWS(【河南省电力公司】:A4453)-1</f>
        <v>15</v>
      </c>
      <c r="B4453" s="11" t="s">
        <v>7039</v>
      </c>
      <c r="C4453" s="11" t="s">
        <v>7052</v>
      </c>
      <c r="D4453" s="11" t="s">
        <v>114</v>
      </c>
      <c r="E4453" s="11" t="s">
        <v>7064</v>
      </c>
      <c r="F4453" s="11" t="s">
        <v>7066</v>
      </c>
      <c r="G4453" s="11" t="s">
        <v>126</v>
      </c>
      <c r="H4453" s="11" t="s">
        <v>50</v>
      </c>
    </row>
    <row r="4454" customHeight="1" spans="1:8">
      <c r="A4454" s="11">
        <f ca="1">ROWS(【河南省电力公司】:A4454)-1</f>
        <v>16</v>
      </c>
      <c r="B4454" s="11" t="s">
        <v>7039</v>
      </c>
      <c r="C4454" s="11" t="s">
        <v>7052</v>
      </c>
      <c r="D4454" s="11" t="s">
        <v>114</v>
      </c>
      <c r="E4454" s="11" t="s">
        <v>7067</v>
      </c>
      <c r="F4454" s="11" t="s">
        <v>7068</v>
      </c>
      <c r="G4454" s="11" t="s">
        <v>126</v>
      </c>
      <c r="H4454" s="11" t="s">
        <v>50</v>
      </c>
    </row>
    <row r="4455" customHeight="1" spans="1:8">
      <c r="A4455" s="11">
        <f ca="1">ROWS(【河南省电力公司】:A4455)-1</f>
        <v>17</v>
      </c>
      <c r="B4455" s="11" t="s">
        <v>7039</v>
      </c>
      <c r="C4455" s="11" t="s">
        <v>7052</v>
      </c>
      <c r="D4455" s="11" t="s">
        <v>114</v>
      </c>
      <c r="E4455" s="11" t="s">
        <v>7067</v>
      </c>
      <c r="F4455" s="11" t="s">
        <v>7069</v>
      </c>
      <c r="G4455" s="11" t="s">
        <v>126</v>
      </c>
      <c r="H4455" s="11" t="s">
        <v>50</v>
      </c>
    </row>
    <row r="4456" customHeight="1" spans="1:8">
      <c r="A4456" s="11">
        <f ca="1">ROWS(【河南省电力公司】:A4456)-1</f>
        <v>18</v>
      </c>
      <c r="B4456" s="11" t="s">
        <v>7039</v>
      </c>
      <c r="C4456" s="11" t="s">
        <v>7052</v>
      </c>
      <c r="D4456" s="11" t="s">
        <v>114</v>
      </c>
      <c r="E4456" s="11" t="s">
        <v>7070</v>
      </c>
      <c r="F4456" s="11" t="s">
        <v>7071</v>
      </c>
      <c r="G4456" s="11" t="s">
        <v>126</v>
      </c>
      <c r="H4456" s="11" t="s">
        <v>50</v>
      </c>
    </row>
    <row r="4457" customHeight="1" spans="1:8">
      <c r="A4457" s="11">
        <f ca="1">ROWS(【河南省电力公司】:A4457)-1</f>
        <v>19</v>
      </c>
      <c r="B4457" s="11" t="s">
        <v>7039</v>
      </c>
      <c r="C4457" s="11" t="s">
        <v>7052</v>
      </c>
      <c r="D4457" s="11" t="s">
        <v>114</v>
      </c>
      <c r="E4457" s="11" t="s">
        <v>7072</v>
      </c>
      <c r="F4457" s="11" t="s">
        <v>7073</v>
      </c>
      <c r="G4457" s="11" t="s">
        <v>126</v>
      </c>
      <c r="H4457" s="11" t="s">
        <v>50</v>
      </c>
    </row>
    <row r="4458" customHeight="1" spans="1:8">
      <c r="A4458" s="11">
        <f ca="1">ROWS(【河南省电力公司】:A4458)-1</f>
        <v>20</v>
      </c>
      <c r="B4458" s="11" t="s">
        <v>7039</v>
      </c>
      <c r="C4458" s="11" t="s">
        <v>7052</v>
      </c>
      <c r="D4458" s="11" t="s">
        <v>114</v>
      </c>
      <c r="E4458" s="11" t="s">
        <v>7074</v>
      </c>
      <c r="F4458" s="11" t="s">
        <v>7075</v>
      </c>
      <c r="G4458" s="11" t="s">
        <v>126</v>
      </c>
      <c r="H4458" s="11" t="s">
        <v>50</v>
      </c>
    </row>
    <row r="4459" customHeight="1" spans="1:8">
      <c r="A4459" s="11">
        <f ca="1">ROWS(【河南省电力公司】:A4459)-1</f>
        <v>21</v>
      </c>
      <c r="B4459" s="11" t="s">
        <v>7039</v>
      </c>
      <c r="C4459" s="11" t="s">
        <v>7052</v>
      </c>
      <c r="D4459" s="11" t="s">
        <v>114</v>
      </c>
      <c r="E4459" s="11" t="s">
        <v>7076</v>
      </c>
      <c r="F4459" s="11" t="s">
        <v>7077</v>
      </c>
      <c r="G4459" s="11" t="s">
        <v>126</v>
      </c>
      <c r="H4459" s="11" t="s">
        <v>50</v>
      </c>
    </row>
    <row r="4460" customHeight="1" spans="1:8">
      <c r="A4460" s="11">
        <f ca="1">ROWS(【河南省电力公司】:A4460)-1</f>
        <v>22</v>
      </c>
      <c r="B4460" s="11" t="s">
        <v>7039</v>
      </c>
      <c r="C4460" s="11" t="s">
        <v>7052</v>
      </c>
      <c r="D4460" s="11" t="s">
        <v>114</v>
      </c>
      <c r="E4460" s="11" t="s">
        <v>7076</v>
      </c>
      <c r="F4460" s="11" t="s">
        <v>7078</v>
      </c>
      <c r="G4460" s="11" t="s">
        <v>126</v>
      </c>
      <c r="H4460" s="11" t="s">
        <v>50</v>
      </c>
    </row>
    <row r="4461" customHeight="1" spans="1:8">
      <c r="A4461" s="11">
        <f ca="1">ROWS(【河南省电力公司】:A4461)-1</f>
        <v>23</v>
      </c>
      <c r="B4461" s="11" t="s">
        <v>7039</v>
      </c>
      <c r="C4461" s="11" t="s">
        <v>7052</v>
      </c>
      <c r="D4461" s="11" t="s">
        <v>114</v>
      </c>
      <c r="E4461" s="11" t="s">
        <v>7076</v>
      </c>
      <c r="F4461" s="11" t="s">
        <v>7079</v>
      </c>
      <c r="G4461" s="11" t="s">
        <v>126</v>
      </c>
      <c r="H4461" s="11" t="s">
        <v>50</v>
      </c>
    </row>
    <row r="4462" customHeight="1" spans="1:8">
      <c r="A4462" s="11">
        <f ca="1">ROWS(【河南省电力公司】:A4462)-1</f>
        <v>24</v>
      </c>
      <c r="B4462" s="11" t="s">
        <v>7039</v>
      </c>
      <c r="C4462" s="11" t="s">
        <v>7040</v>
      </c>
      <c r="D4462" s="11" t="s">
        <v>114</v>
      </c>
      <c r="E4462" s="11" t="s">
        <v>7080</v>
      </c>
      <c r="F4462" s="11" t="s">
        <v>7081</v>
      </c>
      <c r="G4462" s="11" t="s">
        <v>126</v>
      </c>
      <c r="H4462" s="11" t="s">
        <v>50</v>
      </c>
    </row>
    <row r="4463" hidden="1" customHeight="1" spans="1:8">
      <c r="A4463" s="104" t="s">
        <v>7082</v>
      </c>
      <c r="B4463" s="104"/>
      <c r="C4463" s="104"/>
      <c r="D4463" s="104"/>
      <c r="E4463" s="104"/>
      <c r="F4463" s="104"/>
      <c r="G4463" s="104"/>
      <c r="H4463" s="104"/>
    </row>
    <row r="4464" hidden="1" customHeight="1" spans="1:8">
      <c r="A4464" s="11">
        <f ca="1">ROWS(【河南省人民政府侨务办公室】:A4464)-1</f>
        <v>1</v>
      </c>
      <c r="B4464" s="11" t="s">
        <v>7083</v>
      </c>
      <c r="C4464" s="11" t="s">
        <v>7083</v>
      </c>
      <c r="D4464" s="11" t="s">
        <v>87</v>
      </c>
      <c r="E4464" s="11" t="s">
        <v>7084</v>
      </c>
      <c r="F4464" s="11" t="s">
        <v>7085</v>
      </c>
      <c r="G4464" s="11" t="s">
        <v>520</v>
      </c>
      <c r="H4464" s="11" t="s">
        <v>52</v>
      </c>
    </row>
    <row r="4465" hidden="1" customHeight="1" spans="1:8">
      <c r="A4465" s="11">
        <f ca="1">ROWS(【河南省人民政府侨务办公室】:A4465)-1</f>
        <v>2</v>
      </c>
      <c r="B4465" s="11" t="s">
        <v>7083</v>
      </c>
      <c r="C4465" s="11" t="s">
        <v>7083</v>
      </c>
      <c r="D4465" s="11" t="s">
        <v>87</v>
      </c>
      <c r="E4465" s="11" t="s">
        <v>7084</v>
      </c>
      <c r="F4465" s="11" t="s">
        <v>7086</v>
      </c>
      <c r="G4465" s="11" t="s">
        <v>67</v>
      </c>
      <c r="H4465" s="11" t="s">
        <v>52</v>
      </c>
    </row>
    <row r="4466" hidden="1" customHeight="1" spans="1:8">
      <c r="A4466" s="11">
        <f ca="1">ROWS(【河南省人民政府侨务办公室】:A4466)-1</f>
        <v>3</v>
      </c>
      <c r="B4466" s="11" t="s">
        <v>7083</v>
      </c>
      <c r="C4466" s="11" t="s">
        <v>7083</v>
      </c>
      <c r="D4466" s="11" t="s">
        <v>87</v>
      </c>
      <c r="E4466" s="11" t="s">
        <v>7087</v>
      </c>
      <c r="F4466" s="11" t="s">
        <v>7088</v>
      </c>
      <c r="G4466" s="11" t="s">
        <v>520</v>
      </c>
      <c r="H4466" s="11" t="s">
        <v>52</v>
      </c>
    </row>
    <row r="4467" hidden="1" customHeight="1" spans="1:8">
      <c r="A4467" s="11">
        <f ca="1">ROWS(【河南省人民政府侨务办公室】:A4467)-1</f>
        <v>4</v>
      </c>
      <c r="B4467" s="11" t="s">
        <v>7083</v>
      </c>
      <c r="C4467" s="11" t="s">
        <v>7083</v>
      </c>
      <c r="D4467" s="11" t="s">
        <v>87</v>
      </c>
      <c r="E4467" s="11" t="s">
        <v>7087</v>
      </c>
      <c r="F4467" s="11" t="s">
        <v>7089</v>
      </c>
      <c r="G4467" s="11" t="s">
        <v>67</v>
      </c>
      <c r="H4467" s="11" t="s">
        <v>52</v>
      </c>
    </row>
    <row r="4468" hidden="1" customHeight="1" spans="1:8">
      <c r="A4468" s="11">
        <f ca="1">ROWS(【河南省人民政府侨务办公室】:A4468)-1</f>
        <v>5</v>
      </c>
      <c r="B4468" s="11" t="s">
        <v>7090</v>
      </c>
      <c r="C4468" s="11" t="s">
        <v>7090</v>
      </c>
      <c r="D4468" s="11" t="s">
        <v>87</v>
      </c>
      <c r="E4468" s="11" t="s">
        <v>7091</v>
      </c>
      <c r="F4468" s="11" t="s">
        <v>7092</v>
      </c>
      <c r="G4468" s="11" t="s">
        <v>520</v>
      </c>
      <c r="H4468" s="11" t="s">
        <v>52</v>
      </c>
    </row>
    <row r="4469" hidden="1" customHeight="1" spans="1:8">
      <c r="A4469" s="11">
        <f ca="1">ROWS(【河南省人民政府侨务办公室】:A4469)-1</f>
        <v>6</v>
      </c>
      <c r="B4469" s="11" t="s">
        <v>7090</v>
      </c>
      <c r="C4469" s="11" t="s">
        <v>7090</v>
      </c>
      <c r="D4469" s="11" t="s">
        <v>87</v>
      </c>
      <c r="E4469" s="11" t="s">
        <v>7091</v>
      </c>
      <c r="F4469" s="11" t="s">
        <v>7093</v>
      </c>
      <c r="G4469" s="11" t="s">
        <v>67</v>
      </c>
      <c r="H4469" s="11" t="s">
        <v>52</v>
      </c>
    </row>
    <row r="4470" hidden="1" customHeight="1" spans="1:8">
      <c r="A4470" s="11">
        <f ca="1">ROWS(【河南省人民政府侨务办公室】:A4470)-1</f>
        <v>7</v>
      </c>
      <c r="B4470" s="11" t="s">
        <v>7094</v>
      </c>
      <c r="C4470" s="11" t="s">
        <v>7094</v>
      </c>
      <c r="D4470" s="11" t="s">
        <v>64</v>
      </c>
      <c r="E4470" s="11" t="s">
        <v>7095</v>
      </c>
      <c r="F4470" s="11" t="s">
        <v>7096</v>
      </c>
      <c r="G4470" s="11" t="s">
        <v>520</v>
      </c>
      <c r="H4470" s="11" t="s">
        <v>52</v>
      </c>
    </row>
    <row r="4471" hidden="1" customHeight="1" spans="1:8">
      <c r="A4471" s="11">
        <f ca="1">ROWS(【河南省人民政府侨务办公室】:A4471)-1</f>
        <v>8</v>
      </c>
      <c r="B4471" s="11" t="s">
        <v>7094</v>
      </c>
      <c r="C4471" s="11" t="s">
        <v>7094</v>
      </c>
      <c r="D4471" s="11" t="s">
        <v>64</v>
      </c>
      <c r="E4471" s="11" t="s">
        <v>7095</v>
      </c>
      <c r="F4471" s="11" t="s">
        <v>7094</v>
      </c>
      <c r="G4471" s="11" t="s">
        <v>67</v>
      </c>
      <c r="H4471" s="11" t="s">
        <v>52</v>
      </c>
    </row>
    <row r="4472" hidden="1" customHeight="1" spans="1:8">
      <c r="A4472" s="11">
        <f ca="1">ROWS(【河南省人民政府侨务办公室】:A4472)-1</f>
        <v>9</v>
      </c>
      <c r="B4472" s="11" t="s">
        <v>7094</v>
      </c>
      <c r="C4472" s="11" t="s">
        <v>7094</v>
      </c>
      <c r="D4472" s="11" t="s">
        <v>64</v>
      </c>
      <c r="E4472" s="11" t="s">
        <v>7097</v>
      </c>
      <c r="F4472" s="11" t="s">
        <v>7098</v>
      </c>
      <c r="G4472" s="11" t="s">
        <v>520</v>
      </c>
      <c r="H4472" s="11" t="s">
        <v>52</v>
      </c>
    </row>
    <row r="4473" hidden="1" customHeight="1" spans="1:8">
      <c r="A4473" s="11">
        <f ca="1">ROWS(【河南省人民政府侨务办公室】:A4473)-1</f>
        <v>10</v>
      </c>
      <c r="B4473" s="11" t="s">
        <v>7094</v>
      </c>
      <c r="C4473" s="11" t="s">
        <v>7094</v>
      </c>
      <c r="D4473" s="11" t="s">
        <v>64</v>
      </c>
      <c r="E4473" s="11" t="s">
        <v>7097</v>
      </c>
      <c r="F4473" s="11" t="s">
        <v>7099</v>
      </c>
      <c r="G4473" s="11" t="s">
        <v>67</v>
      </c>
      <c r="H4473" s="11" t="s">
        <v>52</v>
      </c>
    </row>
    <row r="4474" hidden="1" customHeight="1" spans="1:8">
      <c r="A4474" s="104" t="s">
        <v>7100</v>
      </c>
      <c r="B4474" s="104"/>
      <c r="C4474" s="104"/>
      <c r="D4474" s="104"/>
      <c r="E4474" s="104"/>
      <c r="F4474" s="104"/>
      <c r="G4474" s="104"/>
      <c r="H4474" s="104"/>
    </row>
    <row r="4475" hidden="1" customHeight="1" spans="1:8">
      <c r="A4475" s="18">
        <f ca="1">ROWS(【河南省卫生健康委员会】:A4475)-1</f>
        <v>1</v>
      </c>
      <c r="B4475" s="11" t="s">
        <v>7101</v>
      </c>
      <c r="C4475" s="11" t="s">
        <v>7101</v>
      </c>
      <c r="D4475" s="11" t="s">
        <v>64</v>
      </c>
      <c r="E4475" s="11" t="s">
        <v>7102</v>
      </c>
      <c r="F4475" s="11" t="s">
        <v>7103</v>
      </c>
      <c r="G4475" s="11" t="s">
        <v>67</v>
      </c>
      <c r="H4475" s="11" t="s">
        <v>44</v>
      </c>
    </row>
    <row r="4476" hidden="1" customHeight="1" spans="1:8">
      <c r="A4476" s="18">
        <f ca="1">ROWS(【河南省卫生健康委员会】:A4476)-1</f>
        <v>2</v>
      </c>
      <c r="B4476" s="11" t="s">
        <v>7101</v>
      </c>
      <c r="C4476" s="11" t="s">
        <v>7101</v>
      </c>
      <c r="D4476" s="11" t="s">
        <v>64</v>
      </c>
      <c r="E4476" s="11" t="s">
        <v>7102</v>
      </c>
      <c r="F4476" s="11" t="s">
        <v>7104</v>
      </c>
      <c r="G4476" s="11" t="s">
        <v>67</v>
      </c>
      <c r="H4476" s="11" t="s">
        <v>44</v>
      </c>
    </row>
    <row r="4477" hidden="1" customHeight="1" spans="1:8">
      <c r="A4477" s="18">
        <f ca="1">ROWS(【河南省卫生健康委员会】:A4477)-1</f>
        <v>3</v>
      </c>
      <c r="B4477" s="11" t="s">
        <v>7101</v>
      </c>
      <c r="C4477" s="11" t="s">
        <v>7101</v>
      </c>
      <c r="D4477" s="11" t="s">
        <v>64</v>
      </c>
      <c r="E4477" s="11" t="s">
        <v>7102</v>
      </c>
      <c r="F4477" s="11" t="s">
        <v>7105</v>
      </c>
      <c r="G4477" s="11" t="s">
        <v>67</v>
      </c>
      <c r="H4477" s="11" t="s">
        <v>44</v>
      </c>
    </row>
    <row r="4478" hidden="1" customHeight="1" spans="1:8">
      <c r="A4478" s="18">
        <f ca="1">ROWS(【河南省卫生健康委员会】:A4478)-1</f>
        <v>4</v>
      </c>
      <c r="B4478" s="11" t="s">
        <v>7101</v>
      </c>
      <c r="C4478" s="11" t="s">
        <v>7101</v>
      </c>
      <c r="D4478" s="11" t="s">
        <v>64</v>
      </c>
      <c r="E4478" s="11" t="s">
        <v>7102</v>
      </c>
      <c r="F4478" s="11" t="s">
        <v>7106</v>
      </c>
      <c r="G4478" s="11" t="s">
        <v>67</v>
      </c>
      <c r="H4478" s="11" t="s">
        <v>44</v>
      </c>
    </row>
    <row r="4479" hidden="1" customHeight="1" spans="1:8">
      <c r="A4479" s="18">
        <f ca="1">ROWS(【河南省卫生健康委员会】:A4479)-1</f>
        <v>5</v>
      </c>
      <c r="B4479" s="11" t="s">
        <v>7101</v>
      </c>
      <c r="C4479" s="11" t="s">
        <v>7101</v>
      </c>
      <c r="D4479" s="11" t="s">
        <v>64</v>
      </c>
      <c r="E4479" s="11" t="s">
        <v>7102</v>
      </c>
      <c r="F4479" s="11" t="s">
        <v>7107</v>
      </c>
      <c r="G4479" s="11" t="s">
        <v>67</v>
      </c>
      <c r="H4479" s="11" t="s">
        <v>44</v>
      </c>
    </row>
    <row r="4480" hidden="1" customHeight="1" spans="1:8">
      <c r="A4480" s="18">
        <f ca="1">ROWS(【河南省卫生健康委员会】:A4480)-1</f>
        <v>6</v>
      </c>
      <c r="B4480" s="11" t="s">
        <v>7101</v>
      </c>
      <c r="C4480" s="11" t="s">
        <v>7101</v>
      </c>
      <c r="D4480" s="11" t="s">
        <v>64</v>
      </c>
      <c r="E4480" s="11" t="s">
        <v>7102</v>
      </c>
      <c r="F4480" s="11" t="s">
        <v>7108</v>
      </c>
      <c r="G4480" s="11" t="s">
        <v>67</v>
      </c>
      <c r="H4480" s="11" t="s">
        <v>44</v>
      </c>
    </row>
    <row r="4481" customHeight="1" spans="1:8">
      <c r="A4481" s="18">
        <f ca="1">ROWS(【河南省卫生健康委员会】:A4481)-1</f>
        <v>7</v>
      </c>
      <c r="B4481" s="11" t="s">
        <v>7101</v>
      </c>
      <c r="C4481" s="11" t="s">
        <v>7101</v>
      </c>
      <c r="D4481" s="11" t="s">
        <v>64</v>
      </c>
      <c r="E4481" s="11" t="s">
        <v>7102</v>
      </c>
      <c r="F4481" s="11" t="s">
        <v>7101</v>
      </c>
      <c r="G4481" s="11" t="s">
        <v>78</v>
      </c>
      <c r="H4481" s="11" t="s">
        <v>44</v>
      </c>
    </row>
    <row r="4482" customHeight="1" spans="1:8">
      <c r="A4482" s="18">
        <f ca="1">ROWS(【河南省卫生健康委员会】:A4482)-1</f>
        <v>8</v>
      </c>
      <c r="B4482" s="11" t="s">
        <v>7101</v>
      </c>
      <c r="C4482" s="11" t="s">
        <v>7101</v>
      </c>
      <c r="D4482" s="11" t="s">
        <v>64</v>
      </c>
      <c r="E4482" s="11" t="s">
        <v>7102</v>
      </c>
      <c r="F4482" s="11" t="s">
        <v>7109</v>
      </c>
      <c r="G4482" s="11" t="s">
        <v>78</v>
      </c>
      <c r="H4482" s="11" t="s">
        <v>44</v>
      </c>
    </row>
    <row r="4483" customHeight="1" spans="1:8">
      <c r="A4483" s="18">
        <f ca="1">ROWS(【河南省卫生健康委员会】:A4483)-1</f>
        <v>9</v>
      </c>
      <c r="B4483" s="11" t="s">
        <v>7101</v>
      </c>
      <c r="C4483" s="11" t="s">
        <v>7101</v>
      </c>
      <c r="D4483" s="11" t="s">
        <v>64</v>
      </c>
      <c r="E4483" s="11" t="s">
        <v>7102</v>
      </c>
      <c r="F4483" s="11" t="s">
        <v>7110</v>
      </c>
      <c r="G4483" s="11" t="s">
        <v>78</v>
      </c>
      <c r="H4483" s="11" t="s">
        <v>44</v>
      </c>
    </row>
    <row r="4484" customHeight="1" spans="1:8">
      <c r="A4484" s="18">
        <f ca="1">ROWS(【河南省卫生健康委员会】:A4484)-1</f>
        <v>10</v>
      </c>
      <c r="B4484" s="11" t="s">
        <v>7101</v>
      </c>
      <c r="C4484" s="11" t="s">
        <v>7101</v>
      </c>
      <c r="D4484" s="11" t="s">
        <v>64</v>
      </c>
      <c r="E4484" s="11" t="s">
        <v>7102</v>
      </c>
      <c r="F4484" s="11" t="s">
        <v>7111</v>
      </c>
      <c r="G4484" s="11" t="s">
        <v>78</v>
      </c>
      <c r="H4484" s="11" t="s">
        <v>44</v>
      </c>
    </row>
    <row r="4485" customHeight="1" spans="1:8">
      <c r="A4485" s="18">
        <f ca="1">ROWS(【河南省卫生健康委员会】:A4485)-1</f>
        <v>11</v>
      </c>
      <c r="B4485" s="11" t="s">
        <v>7101</v>
      </c>
      <c r="C4485" s="11" t="s">
        <v>7101</v>
      </c>
      <c r="D4485" s="11" t="s">
        <v>64</v>
      </c>
      <c r="E4485" s="11" t="s">
        <v>7102</v>
      </c>
      <c r="F4485" s="11" t="s">
        <v>7112</v>
      </c>
      <c r="G4485" s="11" t="s">
        <v>78</v>
      </c>
      <c r="H4485" s="11" t="s">
        <v>44</v>
      </c>
    </row>
    <row r="4486" customHeight="1" spans="1:8">
      <c r="A4486" s="18">
        <f ca="1">ROWS(【河南省卫生健康委员会】:A4486)-1</f>
        <v>12</v>
      </c>
      <c r="B4486" s="11" t="s">
        <v>7101</v>
      </c>
      <c r="C4486" s="11" t="s">
        <v>7101</v>
      </c>
      <c r="D4486" s="11" t="s">
        <v>64</v>
      </c>
      <c r="E4486" s="11" t="s">
        <v>7102</v>
      </c>
      <c r="F4486" s="11" t="s">
        <v>7113</v>
      </c>
      <c r="G4486" s="11" t="s">
        <v>78</v>
      </c>
      <c r="H4486" s="11" t="s">
        <v>44</v>
      </c>
    </row>
    <row r="4487" hidden="1" customHeight="1" spans="1:8">
      <c r="A4487" s="18">
        <f ca="1">ROWS(【河南省卫生健康委员会】:A4487)-1</f>
        <v>13</v>
      </c>
      <c r="B4487" s="11" t="s">
        <v>7114</v>
      </c>
      <c r="C4487" s="11" t="s">
        <v>7114</v>
      </c>
      <c r="D4487" s="11" t="s">
        <v>98</v>
      </c>
      <c r="E4487" s="11" t="s">
        <v>7115</v>
      </c>
      <c r="F4487" s="11" t="s">
        <v>7116</v>
      </c>
      <c r="G4487" s="11" t="s">
        <v>67</v>
      </c>
      <c r="H4487" s="11" t="s">
        <v>44</v>
      </c>
    </row>
    <row r="4488" customHeight="1" spans="1:8">
      <c r="A4488" s="18">
        <f ca="1">ROWS(【河南省卫生健康委员会】:A4488)-1</f>
        <v>14</v>
      </c>
      <c r="B4488" s="11" t="s">
        <v>7114</v>
      </c>
      <c r="C4488" s="11" t="s">
        <v>7114</v>
      </c>
      <c r="D4488" s="11" t="s">
        <v>98</v>
      </c>
      <c r="E4488" s="11" t="s">
        <v>7117</v>
      </c>
      <c r="F4488" s="11" t="s">
        <v>7114</v>
      </c>
      <c r="G4488" s="11" t="s">
        <v>823</v>
      </c>
      <c r="H4488" s="11" t="s">
        <v>44</v>
      </c>
    </row>
    <row r="4489" hidden="1" customHeight="1" spans="1:8">
      <c r="A4489" s="18">
        <f ca="1">ROWS(【河南省卫生健康委员会】:A4489)-1</f>
        <v>15</v>
      </c>
      <c r="B4489" s="11" t="s">
        <v>7118</v>
      </c>
      <c r="C4489" s="11" t="s">
        <v>7118</v>
      </c>
      <c r="D4489" s="11" t="s">
        <v>64</v>
      </c>
      <c r="E4489" s="11" t="s">
        <v>7119</v>
      </c>
      <c r="F4489" s="11" t="s">
        <v>7120</v>
      </c>
      <c r="G4489" s="11" t="s">
        <v>67</v>
      </c>
      <c r="H4489" s="11" t="s">
        <v>44</v>
      </c>
    </row>
    <row r="4490" customHeight="1" spans="1:8">
      <c r="A4490" s="18">
        <f ca="1">ROWS(【河南省卫生健康委员会】:A4490)-1</f>
        <v>16</v>
      </c>
      <c r="B4490" s="11" t="s">
        <v>7118</v>
      </c>
      <c r="C4490" s="11" t="s">
        <v>7118</v>
      </c>
      <c r="D4490" s="11" t="s">
        <v>64</v>
      </c>
      <c r="E4490" s="11" t="s">
        <v>7119</v>
      </c>
      <c r="F4490" s="11" t="s">
        <v>7118</v>
      </c>
      <c r="G4490" s="11" t="s">
        <v>78</v>
      </c>
      <c r="H4490" s="11" t="s">
        <v>44</v>
      </c>
    </row>
    <row r="4491" hidden="1" customHeight="1" spans="1:8">
      <c r="A4491" s="18">
        <f ca="1">ROWS(【河南省卫生健康委员会】:A4491)-1</f>
        <v>17</v>
      </c>
      <c r="B4491" s="11" t="s">
        <v>7121</v>
      </c>
      <c r="C4491" s="11" t="s">
        <v>7121</v>
      </c>
      <c r="D4491" s="11" t="s">
        <v>64</v>
      </c>
      <c r="E4491" s="11" t="s">
        <v>7122</v>
      </c>
      <c r="F4491" s="11" t="s">
        <v>7123</v>
      </c>
      <c r="G4491" s="11" t="s">
        <v>67</v>
      </c>
      <c r="H4491" s="11" t="s">
        <v>44</v>
      </c>
    </row>
    <row r="4492" customHeight="1" spans="1:8">
      <c r="A4492" s="18">
        <f ca="1">ROWS(【河南省卫生健康委员会】:A4492)-1</f>
        <v>18</v>
      </c>
      <c r="B4492" s="11" t="s">
        <v>7121</v>
      </c>
      <c r="C4492" s="11" t="s">
        <v>7121</v>
      </c>
      <c r="D4492" s="11" t="s">
        <v>64</v>
      </c>
      <c r="E4492" s="11" t="s">
        <v>7122</v>
      </c>
      <c r="F4492" s="11" t="s">
        <v>7124</v>
      </c>
      <c r="G4492" s="11" t="s">
        <v>487</v>
      </c>
      <c r="H4492" s="11" t="s">
        <v>44</v>
      </c>
    </row>
    <row r="4493" hidden="1" customHeight="1" spans="1:8">
      <c r="A4493" s="18">
        <f ca="1">ROWS(【河南省卫生健康委员会】:A4493)-1</f>
        <v>19</v>
      </c>
      <c r="B4493" s="11" t="s">
        <v>7121</v>
      </c>
      <c r="C4493" s="11" t="s">
        <v>7121</v>
      </c>
      <c r="D4493" s="11" t="s">
        <v>64</v>
      </c>
      <c r="E4493" s="11" t="s">
        <v>7122</v>
      </c>
      <c r="F4493" s="11" t="s">
        <v>7125</v>
      </c>
      <c r="G4493" s="11" t="s">
        <v>67</v>
      </c>
      <c r="H4493" s="11" t="s">
        <v>44</v>
      </c>
    </row>
    <row r="4494" hidden="1" customHeight="1" spans="1:8">
      <c r="A4494" s="18">
        <f ca="1">ROWS(【河南省卫生健康委员会】:A4494)-1</f>
        <v>20</v>
      </c>
      <c r="B4494" s="11" t="s">
        <v>7121</v>
      </c>
      <c r="C4494" s="11" t="s">
        <v>7121</v>
      </c>
      <c r="D4494" s="11" t="s">
        <v>64</v>
      </c>
      <c r="E4494" s="11" t="s">
        <v>7126</v>
      </c>
      <c r="F4494" s="11" t="s">
        <v>7127</v>
      </c>
      <c r="G4494" s="11" t="s">
        <v>520</v>
      </c>
      <c r="H4494" s="11" t="s">
        <v>44</v>
      </c>
    </row>
    <row r="4495" hidden="1" customHeight="1" spans="1:8">
      <c r="A4495" s="18">
        <f ca="1">ROWS(【河南省卫生健康委员会】:A4495)-1</f>
        <v>21</v>
      </c>
      <c r="B4495" s="11" t="s">
        <v>7121</v>
      </c>
      <c r="C4495" s="11" t="s">
        <v>7121</v>
      </c>
      <c r="D4495" s="11" t="s">
        <v>64</v>
      </c>
      <c r="E4495" s="11" t="s">
        <v>7122</v>
      </c>
      <c r="F4495" s="11" t="s">
        <v>7128</v>
      </c>
      <c r="G4495" s="11" t="s">
        <v>67</v>
      </c>
      <c r="H4495" s="11" t="s">
        <v>44</v>
      </c>
    </row>
    <row r="4496" hidden="1" customHeight="1" spans="1:8">
      <c r="A4496" s="18">
        <f ca="1">ROWS(【河南省卫生健康委员会】:A4496)-1</f>
        <v>22</v>
      </c>
      <c r="B4496" s="11" t="s">
        <v>7121</v>
      </c>
      <c r="C4496" s="11" t="s">
        <v>7121</v>
      </c>
      <c r="D4496" s="11" t="s">
        <v>64</v>
      </c>
      <c r="E4496" s="11" t="s">
        <v>7122</v>
      </c>
      <c r="F4496" s="11" t="s">
        <v>7129</v>
      </c>
      <c r="G4496" s="11" t="s">
        <v>67</v>
      </c>
      <c r="H4496" s="11" t="s">
        <v>44</v>
      </c>
    </row>
    <row r="4497" hidden="1" customHeight="1" spans="1:8">
      <c r="A4497" s="18">
        <f ca="1">ROWS(【河南省卫生健康委员会】:A4497)-1</f>
        <v>23</v>
      </c>
      <c r="B4497" s="11" t="s">
        <v>7121</v>
      </c>
      <c r="C4497" s="11" t="s">
        <v>7121</v>
      </c>
      <c r="D4497" s="11" t="s">
        <v>64</v>
      </c>
      <c r="E4497" s="11" t="s">
        <v>7122</v>
      </c>
      <c r="F4497" s="11" t="s">
        <v>7130</v>
      </c>
      <c r="G4497" s="11" t="s">
        <v>67</v>
      </c>
      <c r="H4497" s="11" t="s">
        <v>44</v>
      </c>
    </row>
    <row r="4498" customHeight="1" spans="1:8">
      <c r="A4498" s="18">
        <f ca="1">ROWS(【河南省卫生健康委员会】:A4498)-1</f>
        <v>24</v>
      </c>
      <c r="B4498" s="11" t="s">
        <v>7131</v>
      </c>
      <c r="C4498" s="11" t="s">
        <v>7131</v>
      </c>
      <c r="D4498" s="11" t="s">
        <v>64</v>
      </c>
      <c r="E4498" s="11" t="s">
        <v>7132</v>
      </c>
      <c r="F4498" s="11" t="s">
        <v>7131</v>
      </c>
      <c r="G4498" s="11" t="s">
        <v>89</v>
      </c>
      <c r="H4498" s="11" t="s">
        <v>44</v>
      </c>
    </row>
    <row r="4499" customHeight="1" spans="1:8">
      <c r="A4499" s="18">
        <f ca="1">ROWS(【河南省卫生健康委员会】:A4499)-1</f>
        <v>25</v>
      </c>
      <c r="B4499" s="11" t="s">
        <v>7131</v>
      </c>
      <c r="C4499" s="11" t="s">
        <v>7131</v>
      </c>
      <c r="D4499" s="11" t="s">
        <v>64</v>
      </c>
      <c r="E4499" s="11" t="s">
        <v>7132</v>
      </c>
      <c r="F4499" s="11" t="s">
        <v>7133</v>
      </c>
      <c r="G4499" s="11" t="s">
        <v>89</v>
      </c>
      <c r="H4499" s="11" t="s">
        <v>44</v>
      </c>
    </row>
    <row r="4500" customHeight="1" spans="1:8">
      <c r="A4500" s="18">
        <f ca="1">ROWS(【河南省卫生健康委员会】:A4500)-1</f>
        <v>26</v>
      </c>
      <c r="B4500" s="11" t="s">
        <v>7131</v>
      </c>
      <c r="C4500" s="11" t="s">
        <v>7131</v>
      </c>
      <c r="D4500" s="11" t="s">
        <v>64</v>
      </c>
      <c r="E4500" s="11" t="s">
        <v>7132</v>
      </c>
      <c r="F4500" s="11" t="s">
        <v>7134</v>
      </c>
      <c r="G4500" s="11" t="s">
        <v>89</v>
      </c>
      <c r="H4500" s="11" t="s">
        <v>44</v>
      </c>
    </row>
    <row r="4501" customHeight="1" spans="1:8">
      <c r="A4501" s="18">
        <f ca="1">ROWS(【河南省卫生健康委员会】:A4501)-1</f>
        <v>27</v>
      </c>
      <c r="B4501" s="11" t="s">
        <v>7131</v>
      </c>
      <c r="C4501" s="11" t="s">
        <v>7131</v>
      </c>
      <c r="D4501" s="11" t="s">
        <v>64</v>
      </c>
      <c r="E4501" s="11" t="s">
        <v>7132</v>
      </c>
      <c r="F4501" s="11" t="s">
        <v>7135</v>
      </c>
      <c r="G4501" s="11" t="s">
        <v>89</v>
      </c>
      <c r="H4501" s="11" t="s">
        <v>44</v>
      </c>
    </row>
    <row r="4502" customHeight="1" spans="1:8">
      <c r="A4502" s="18">
        <f ca="1">ROWS(【河南省卫生健康委员会】:A4502)-1</f>
        <v>28</v>
      </c>
      <c r="B4502" s="11" t="s">
        <v>7131</v>
      </c>
      <c r="C4502" s="11" t="s">
        <v>7131</v>
      </c>
      <c r="D4502" s="11" t="s">
        <v>64</v>
      </c>
      <c r="E4502" s="11" t="s">
        <v>7132</v>
      </c>
      <c r="F4502" s="11" t="s">
        <v>7136</v>
      </c>
      <c r="G4502" s="11" t="s">
        <v>89</v>
      </c>
      <c r="H4502" s="11" t="s">
        <v>44</v>
      </c>
    </row>
    <row r="4503" customHeight="1" spans="1:8">
      <c r="A4503" s="18">
        <f ca="1">ROWS(【河南省卫生健康委员会】:A4503)-1</f>
        <v>29</v>
      </c>
      <c r="B4503" s="11" t="s">
        <v>7131</v>
      </c>
      <c r="C4503" s="11" t="s">
        <v>7131</v>
      </c>
      <c r="D4503" s="11" t="s">
        <v>64</v>
      </c>
      <c r="E4503" s="11" t="s">
        <v>7132</v>
      </c>
      <c r="F4503" s="11" t="s">
        <v>7137</v>
      </c>
      <c r="G4503" s="11" t="s">
        <v>89</v>
      </c>
      <c r="H4503" s="11" t="s">
        <v>44</v>
      </c>
    </row>
    <row r="4504" customHeight="1" spans="1:8">
      <c r="A4504" s="18">
        <f ca="1">ROWS(【河南省卫生健康委员会】:A4504)-1</f>
        <v>30</v>
      </c>
      <c r="B4504" s="11" t="s">
        <v>7131</v>
      </c>
      <c r="C4504" s="11" t="s">
        <v>7131</v>
      </c>
      <c r="D4504" s="11" t="s">
        <v>64</v>
      </c>
      <c r="E4504" s="11" t="s">
        <v>7132</v>
      </c>
      <c r="F4504" s="11" t="s">
        <v>7138</v>
      </c>
      <c r="G4504" s="11" t="s">
        <v>89</v>
      </c>
      <c r="H4504" s="11" t="s">
        <v>44</v>
      </c>
    </row>
    <row r="4505" customHeight="1" spans="1:8">
      <c r="A4505" s="18">
        <f ca="1">ROWS(【河南省卫生健康委员会】:A4505)-1</f>
        <v>31</v>
      </c>
      <c r="B4505" s="11" t="s">
        <v>7131</v>
      </c>
      <c r="C4505" s="11" t="s">
        <v>7131</v>
      </c>
      <c r="D4505" s="11" t="s">
        <v>64</v>
      </c>
      <c r="E4505" s="11" t="s">
        <v>7132</v>
      </c>
      <c r="F4505" s="11" t="s">
        <v>7139</v>
      </c>
      <c r="G4505" s="11" t="s">
        <v>89</v>
      </c>
      <c r="H4505" s="11" t="s">
        <v>44</v>
      </c>
    </row>
    <row r="4506" customHeight="1" spans="1:8">
      <c r="A4506" s="18">
        <f ca="1">ROWS(【河南省卫生健康委员会】:A4506)-1</f>
        <v>32</v>
      </c>
      <c r="B4506" s="11" t="s">
        <v>7131</v>
      </c>
      <c r="C4506" s="11" t="s">
        <v>7131</v>
      </c>
      <c r="D4506" s="11" t="s">
        <v>64</v>
      </c>
      <c r="E4506" s="11" t="s">
        <v>7140</v>
      </c>
      <c r="F4506" s="11" t="s">
        <v>7141</v>
      </c>
      <c r="G4506" s="11" t="s">
        <v>89</v>
      </c>
      <c r="H4506" s="11" t="s">
        <v>44</v>
      </c>
    </row>
    <row r="4507" customHeight="1" spans="1:8">
      <c r="A4507" s="18">
        <f ca="1">ROWS(【河南省卫生健康委员会】:A4507)-1</f>
        <v>33</v>
      </c>
      <c r="B4507" s="11" t="s">
        <v>7131</v>
      </c>
      <c r="C4507" s="11" t="s">
        <v>7131</v>
      </c>
      <c r="D4507" s="11" t="s">
        <v>64</v>
      </c>
      <c r="E4507" s="11" t="s">
        <v>7132</v>
      </c>
      <c r="F4507" s="11" t="s">
        <v>7142</v>
      </c>
      <c r="G4507" s="11" t="s">
        <v>89</v>
      </c>
      <c r="H4507" s="11" t="s">
        <v>44</v>
      </c>
    </row>
    <row r="4508" customHeight="1" spans="1:8">
      <c r="A4508" s="18">
        <f ca="1">ROWS(【河南省卫生健康委员会】:A4508)-1</f>
        <v>34</v>
      </c>
      <c r="B4508" s="11" t="s">
        <v>7131</v>
      </c>
      <c r="C4508" s="11" t="s">
        <v>7131</v>
      </c>
      <c r="D4508" s="11" t="s">
        <v>64</v>
      </c>
      <c r="E4508" s="11" t="s">
        <v>7132</v>
      </c>
      <c r="F4508" s="11" t="s">
        <v>7143</v>
      </c>
      <c r="G4508" s="11" t="s">
        <v>89</v>
      </c>
      <c r="H4508" s="11" t="s">
        <v>44</v>
      </c>
    </row>
    <row r="4509" customHeight="1" spans="1:8">
      <c r="A4509" s="18">
        <f ca="1">ROWS(【河南省卫生健康委员会】:A4509)-1</f>
        <v>35</v>
      </c>
      <c r="B4509" s="11" t="s">
        <v>7131</v>
      </c>
      <c r="C4509" s="11" t="s">
        <v>7131</v>
      </c>
      <c r="D4509" s="11" t="s">
        <v>64</v>
      </c>
      <c r="E4509" s="11" t="s">
        <v>7132</v>
      </c>
      <c r="F4509" s="11" t="s">
        <v>7144</v>
      </c>
      <c r="G4509" s="11" t="s">
        <v>89</v>
      </c>
      <c r="H4509" s="11" t="s">
        <v>44</v>
      </c>
    </row>
    <row r="4510" customHeight="1" spans="1:8">
      <c r="A4510" s="18">
        <f ca="1">ROWS(【河南省卫生健康委员会】:A4510)-1</f>
        <v>36</v>
      </c>
      <c r="B4510" s="11" t="s">
        <v>7131</v>
      </c>
      <c r="C4510" s="11" t="s">
        <v>7131</v>
      </c>
      <c r="D4510" s="11" t="s">
        <v>64</v>
      </c>
      <c r="E4510" s="11" t="s">
        <v>7132</v>
      </c>
      <c r="F4510" s="11" t="s">
        <v>7145</v>
      </c>
      <c r="G4510" s="11" t="s">
        <v>89</v>
      </c>
      <c r="H4510" s="11" t="s">
        <v>44</v>
      </c>
    </row>
    <row r="4511" customHeight="1" spans="1:8">
      <c r="A4511" s="18">
        <f ca="1">ROWS(【河南省卫生健康委员会】:A4511)-1</f>
        <v>37</v>
      </c>
      <c r="B4511" s="11" t="s">
        <v>7131</v>
      </c>
      <c r="C4511" s="11" t="s">
        <v>7131</v>
      </c>
      <c r="D4511" s="11" t="s">
        <v>64</v>
      </c>
      <c r="E4511" s="11" t="s">
        <v>7132</v>
      </c>
      <c r="F4511" s="11" t="s">
        <v>7146</v>
      </c>
      <c r="G4511" s="11" t="s">
        <v>89</v>
      </c>
      <c r="H4511" s="11" t="s">
        <v>44</v>
      </c>
    </row>
    <row r="4512" customHeight="1" spans="1:8">
      <c r="A4512" s="18">
        <f ca="1">ROWS(【河南省卫生健康委员会】:A4512)-1</f>
        <v>38</v>
      </c>
      <c r="B4512" s="11" t="s">
        <v>7131</v>
      </c>
      <c r="C4512" s="11" t="s">
        <v>7131</v>
      </c>
      <c r="D4512" s="11" t="s">
        <v>64</v>
      </c>
      <c r="E4512" s="11" t="s">
        <v>7132</v>
      </c>
      <c r="F4512" s="11" t="s">
        <v>7147</v>
      </c>
      <c r="G4512" s="11" t="s">
        <v>89</v>
      </c>
      <c r="H4512" s="11" t="s">
        <v>44</v>
      </c>
    </row>
    <row r="4513" hidden="1" customHeight="1" spans="1:8">
      <c r="A4513" s="18">
        <f ca="1">ROWS(【河南省卫生健康委员会】:A4513)-1</f>
        <v>39</v>
      </c>
      <c r="B4513" s="11" t="s">
        <v>7148</v>
      </c>
      <c r="C4513" s="11" t="s">
        <v>7148</v>
      </c>
      <c r="D4513" s="11" t="s">
        <v>64</v>
      </c>
      <c r="E4513" s="11" t="s">
        <v>7149</v>
      </c>
      <c r="F4513" s="11" t="s">
        <v>7150</v>
      </c>
      <c r="G4513" s="11" t="s">
        <v>67</v>
      </c>
      <c r="H4513" s="11" t="s">
        <v>44</v>
      </c>
    </row>
    <row r="4514" hidden="1" customHeight="1" spans="1:8">
      <c r="A4514" s="18">
        <f ca="1">ROWS(【河南省卫生健康委员会】:A4514)-1</f>
        <v>40</v>
      </c>
      <c r="B4514" s="11" t="s">
        <v>7148</v>
      </c>
      <c r="C4514" s="11" t="s">
        <v>7148</v>
      </c>
      <c r="D4514" s="11" t="s">
        <v>64</v>
      </c>
      <c r="E4514" s="11" t="s">
        <v>7149</v>
      </c>
      <c r="F4514" s="11" t="s">
        <v>7151</v>
      </c>
      <c r="G4514" s="11" t="s">
        <v>67</v>
      </c>
      <c r="H4514" s="11" t="s">
        <v>44</v>
      </c>
    </row>
    <row r="4515" hidden="1" customHeight="1" spans="1:8">
      <c r="A4515" s="18">
        <f ca="1">ROWS(【河南省卫生健康委员会】:A4515)-1</f>
        <v>41</v>
      </c>
      <c r="B4515" s="11" t="s">
        <v>7148</v>
      </c>
      <c r="C4515" s="11" t="s">
        <v>7148</v>
      </c>
      <c r="D4515" s="11" t="s">
        <v>64</v>
      </c>
      <c r="E4515" s="11" t="s">
        <v>7149</v>
      </c>
      <c r="F4515" s="11" t="s">
        <v>7152</v>
      </c>
      <c r="G4515" s="11" t="s">
        <v>67</v>
      </c>
      <c r="H4515" s="11" t="s">
        <v>44</v>
      </c>
    </row>
    <row r="4516" hidden="1" customHeight="1" spans="1:8">
      <c r="A4516" s="18">
        <f ca="1">ROWS(【河南省卫生健康委员会】:A4516)-1</f>
        <v>42</v>
      </c>
      <c r="B4516" s="11" t="s">
        <v>7148</v>
      </c>
      <c r="C4516" s="11" t="s">
        <v>7148</v>
      </c>
      <c r="D4516" s="11" t="s">
        <v>64</v>
      </c>
      <c r="E4516" s="11" t="s">
        <v>7149</v>
      </c>
      <c r="F4516" s="11" t="s">
        <v>7153</v>
      </c>
      <c r="G4516" s="11" t="s">
        <v>67</v>
      </c>
      <c r="H4516" s="11" t="s">
        <v>44</v>
      </c>
    </row>
    <row r="4517" hidden="1" customHeight="1" spans="1:8">
      <c r="A4517" s="18">
        <f ca="1">ROWS(【河南省卫生健康委员会】:A4517)-1</f>
        <v>43</v>
      </c>
      <c r="B4517" s="11" t="s">
        <v>7148</v>
      </c>
      <c r="C4517" s="11" t="s">
        <v>7148</v>
      </c>
      <c r="D4517" s="11" t="s">
        <v>64</v>
      </c>
      <c r="E4517" s="11" t="s">
        <v>7149</v>
      </c>
      <c r="F4517" s="11" t="s">
        <v>7154</v>
      </c>
      <c r="G4517" s="11" t="s">
        <v>67</v>
      </c>
      <c r="H4517" s="11" t="s">
        <v>44</v>
      </c>
    </row>
    <row r="4518" hidden="1" customHeight="1" spans="1:8">
      <c r="A4518" s="18">
        <f ca="1">ROWS(【河南省卫生健康委员会】:A4518)-1</f>
        <v>44</v>
      </c>
      <c r="B4518" s="11" t="s">
        <v>7148</v>
      </c>
      <c r="C4518" s="11" t="s">
        <v>7148</v>
      </c>
      <c r="D4518" s="11" t="s">
        <v>64</v>
      </c>
      <c r="E4518" s="11" t="s">
        <v>7149</v>
      </c>
      <c r="F4518" s="11" t="s">
        <v>7155</v>
      </c>
      <c r="G4518" s="11" t="s">
        <v>67</v>
      </c>
      <c r="H4518" s="11" t="s">
        <v>44</v>
      </c>
    </row>
    <row r="4519" hidden="1" customHeight="1" spans="1:8">
      <c r="A4519" s="18">
        <f ca="1">ROWS(【河南省卫生健康委员会】:A4519)-1</f>
        <v>45</v>
      </c>
      <c r="B4519" s="11" t="s">
        <v>7148</v>
      </c>
      <c r="C4519" s="11" t="s">
        <v>7148</v>
      </c>
      <c r="D4519" s="11" t="s">
        <v>64</v>
      </c>
      <c r="E4519" s="11" t="s">
        <v>7149</v>
      </c>
      <c r="F4519" s="11" t="s">
        <v>7156</v>
      </c>
      <c r="G4519" s="11" t="s">
        <v>67</v>
      </c>
      <c r="H4519" s="11" t="s">
        <v>44</v>
      </c>
    </row>
    <row r="4520" hidden="1" customHeight="1" spans="1:8">
      <c r="A4520" s="18">
        <f ca="1">ROWS(【河南省卫生健康委员会】:A4520)-1</f>
        <v>46</v>
      </c>
      <c r="B4520" s="11" t="s">
        <v>7148</v>
      </c>
      <c r="C4520" s="11" t="s">
        <v>7148</v>
      </c>
      <c r="D4520" s="11" t="s">
        <v>64</v>
      </c>
      <c r="E4520" s="11" t="s">
        <v>7149</v>
      </c>
      <c r="F4520" s="11" t="s">
        <v>7157</v>
      </c>
      <c r="G4520" s="11" t="s">
        <v>67</v>
      </c>
      <c r="H4520" s="11" t="s">
        <v>44</v>
      </c>
    </row>
    <row r="4521" hidden="1" customHeight="1" spans="1:8">
      <c r="A4521" s="18">
        <f ca="1">ROWS(【河南省卫生健康委员会】:A4521)-1</f>
        <v>47</v>
      </c>
      <c r="B4521" s="11" t="s">
        <v>7158</v>
      </c>
      <c r="C4521" s="11" t="s">
        <v>7158</v>
      </c>
      <c r="D4521" s="11" t="s">
        <v>64</v>
      </c>
      <c r="E4521" s="11" t="s">
        <v>7159</v>
      </c>
      <c r="F4521" s="11" t="s">
        <v>7160</v>
      </c>
      <c r="G4521" s="11" t="s">
        <v>67</v>
      </c>
      <c r="H4521" s="11" t="s">
        <v>44</v>
      </c>
    </row>
    <row r="4522" hidden="1" customHeight="1" spans="1:8">
      <c r="A4522" s="18">
        <f ca="1">ROWS(【河南省卫生健康委员会】:A4522)-1</f>
        <v>48</v>
      </c>
      <c r="B4522" s="11" t="s">
        <v>7158</v>
      </c>
      <c r="C4522" s="11" t="s">
        <v>7158</v>
      </c>
      <c r="D4522" s="11" t="s">
        <v>64</v>
      </c>
      <c r="E4522" s="11" t="s">
        <v>7159</v>
      </c>
      <c r="F4522" s="11" t="s">
        <v>7161</v>
      </c>
      <c r="G4522" s="11" t="s">
        <v>67</v>
      </c>
      <c r="H4522" s="11" t="s">
        <v>44</v>
      </c>
    </row>
    <row r="4523" hidden="1" customHeight="1" spans="1:8">
      <c r="A4523" s="18">
        <f ca="1">ROWS(【河南省卫生健康委员会】:A4523)-1</f>
        <v>49</v>
      </c>
      <c r="B4523" s="11" t="s">
        <v>7158</v>
      </c>
      <c r="C4523" s="11" t="s">
        <v>7158</v>
      </c>
      <c r="D4523" s="11" t="s">
        <v>64</v>
      </c>
      <c r="E4523" s="11" t="s">
        <v>7159</v>
      </c>
      <c r="F4523" s="11" t="s">
        <v>7162</v>
      </c>
      <c r="G4523" s="11" t="s">
        <v>67</v>
      </c>
      <c r="H4523" s="11" t="s">
        <v>44</v>
      </c>
    </row>
    <row r="4524" hidden="1" customHeight="1" spans="1:8">
      <c r="A4524" s="18">
        <f ca="1">ROWS(【河南省卫生健康委员会】:A4524)-1</f>
        <v>50</v>
      </c>
      <c r="B4524" s="11" t="s">
        <v>7158</v>
      </c>
      <c r="C4524" s="11" t="s">
        <v>7158</v>
      </c>
      <c r="D4524" s="11" t="s">
        <v>64</v>
      </c>
      <c r="E4524" s="11" t="s">
        <v>7159</v>
      </c>
      <c r="F4524" s="11" t="s">
        <v>7163</v>
      </c>
      <c r="G4524" s="11" t="s">
        <v>67</v>
      </c>
      <c r="H4524" s="11" t="s">
        <v>44</v>
      </c>
    </row>
    <row r="4525" hidden="1" customHeight="1" spans="1:8">
      <c r="A4525" s="18">
        <f ca="1">ROWS(【河南省卫生健康委员会】:A4525)-1</f>
        <v>51</v>
      </c>
      <c r="B4525" s="11" t="s">
        <v>7158</v>
      </c>
      <c r="C4525" s="11" t="s">
        <v>7158</v>
      </c>
      <c r="D4525" s="11" t="s">
        <v>64</v>
      </c>
      <c r="E4525" s="11" t="s">
        <v>7159</v>
      </c>
      <c r="F4525" s="11" t="s">
        <v>7164</v>
      </c>
      <c r="G4525" s="11" t="s">
        <v>67</v>
      </c>
      <c r="H4525" s="11" t="s">
        <v>44</v>
      </c>
    </row>
    <row r="4526" hidden="1" customHeight="1" spans="1:8">
      <c r="A4526" s="18">
        <f ca="1">ROWS(【河南省卫生健康委员会】:A4526)-1</f>
        <v>52</v>
      </c>
      <c r="B4526" s="11" t="s">
        <v>7158</v>
      </c>
      <c r="C4526" s="11" t="s">
        <v>7158</v>
      </c>
      <c r="D4526" s="11" t="s">
        <v>64</v>
      </c>
      <c r="E4526" s="11" t="s">
        <v>7159</v>
      </c>
      <c r="F4526" s="11" t="s">
        <v>7165</v>
      </c>
      <c r="G4526" s="11" t="s">
        <v>67</v>
      </c>
      <c r="H4526" s="11" t="s">
        <v>44</v>
      </c>
    </row>
    <row r="4527" hidden="1" customHeight="1" spans="1:8">
      <c r="A4527" s="18">
        <f ca="1">ROWS(【河南省卫生健康委员会】:A4527)-1</f>
        <v>53</v>
      </c>
      <c r="B4527" s="11" t="s">
        <v>7158</v>
      </c>
      <c r="C4527" s="11" t="s">
        <v>7158</v>
      </c>
      <c r="D4527" s="11" t="s">
        <v>64</v>
      </c>
      <c r="E4527" s="11" t="s">
        <v>7159</v>
      </c>
      <c r="F4527" s="11" t="s">
        <v>7166</v>
      </c>
      <c r="G4527" s="11" t="s">
        <v>67</v>
      </c>
      <c r="H4527" s="11" t="s">
        <v>44</v>
      </c>
    </row>
    <row r="4528" hidden="1" customHeight="1" spans="1:8">
      <c r="A4528" s="18">
        <f ca="1">ROWS(【河南省卫生健康委员会】:A4528)-1</f>
        <v>54</v>
      </c>
      <c r="B4528" s="11" t="s">
        <v>7167</v>
      </c>
      <c r="C4528" s="11" t="s">
        <v>7167</v>
      </c>
      <c r="D4528" s="11" t="s">
        <v>64</v>
      </c>
      <c r="E4528" s="11" t="s">
        <v>7168</v>
      </c>
      <c r="F4528" s="11" t="s">
        <v>7169</v>
      </c>
      <c r="G4528" s="11" t="s">
        <v>67</v>
      </c>
      <c r="H4528" s="11" t="s">
        <v>44</v>
      </c>
    </row>
    <row r="4529" hidden="1" customHeight="1" spans="1:8">
      <c r="A4529" s="18">
        <f ca="1">ROWS(【河南省卫生健康委员会】:A4529)-1</f>
        <v>55</v>
      </c>
      <c r="B4529" s="11" t="s">
        <v>7170</v>
      </c>
      <c r="C4529" s="11" t="s">
        <v>7170</v>
      </c>
      <c r="D4529" s="11" t="s">
        <v>64</v>
      </c>
      <c r="E4529" s="11" t="s">
        <v>7171</v>
      </c>
      <c r="F4529" s="11" t="s">
        <v>7170</v>
      </c>
      <c r="G4529" s="11" t="s">
        <v>67</v>
      </c>
      <c r="H4529" s="11" t="s">
        <v>44</v>
      </c>
    </row>
    <row r="4530" hidden="1" customHeight="1" spans="1:8">
      <c r="A4530" s="18">
        <f ca="1">ROWS(【河南省卫生健康委员会】:A4530)-1</f>
        <v>56</v>
      </c>
      <c r="B4530" s="11" t="s">
        <v>7172</v>
      </c>
      <c r="C4530" s="11" t="s">
        <v>7172</v>
      </c>
      <c r="D4530" s="11" t="s">
        <v>98</v>
      </c>
      <c r="E4530" s="11" t="s">
        <v>7117</v>
      </c>
      <c r="F4530" s="11" t="s">
        <v>7172</v>
      </c>
      <c r="G4530" s="11" t="s">
        <v>67</v>
      </c>
      <c r="H4530" s="11" t="s">
        <v>44</v>
      </c>
    </row>
    <row r="4531" hidden="1" customHeight="1" spans="1:8">
      <c r="A4531" s="18">
        <f ca="1">ROWS(【河南省卫生健康委员会】:A4531)-1</f>
        <v>57</v>
      </c>
      <c r="B4531" s="11" t="s">
        <v>7170</v>
      </c>
      <c r="C4531" s="11" t="s">
        <v>7170</v>
      </c>
      <c r="D4531" s="11" t="s">
        <v>64</v>
      </c>
      <c r="E4531" s="11" t="s">
        <v>7173</v>
      </c>
      <c r="F4531" s="11" t="s">
        <v>7174</v>
      </c>
      <c r="G4531" s="11" t="s">
        <v>67</v>
      </c>
      <c r="H4531" s="11" t="s">
        <v>44</v>
      </c>
    </row>
    <row r="4532" hidden="1" customHeight="1" spans="1:8">
      <c r="A4532" s="18">
        <f ca="1">ROWS(【河南省卫生健康委员会】:A4532)-1</f>
        <v>58</v>
      </c>
      <c r="B4532" s="11" t="s">
        <v>7170</v>
      </c>
      <c r="C4532" s="11" t="s">
        <v>7170</v>
      </c>
      <c r="D4532" s="11" t="s">
        <v>64</v>
      </c>
      <c r="E4532" s="11" t="s">
        <v>7175</v>
      </c>
      <c r="F4532" s="11" t="s">
        <v>7176</v>
      </c>
      <c r="G4532" s="11" t="s">
        <v>67</v>
      </c>
      <c r="H4532" s="11" t="s">
        <v>44</v>
      </c>
    </row>
    <row r="4533" hidden="1" customHeight="1" spans="1:8">
      <c r="A4533" s="18">
        <f ca="1">ROWS(【河南省卫生健康委员会】:A4533)-1</f>
        <v>59</v>
      </c>
      <c r="B4533" s="11" t="s">
        <v>7177</v>
      </c>
      <c r="C4533" s="11" t="s">
        <v>7177</v>
      </c>
      <c r="D4533" s="11" t="s">
        <v>64</v>
      </c>
      <c r="E4533" s="11" t="s">
        <v>7178</v>
      </c>
      <c r="F4533" s="11" t="s">
        <v>7177</v>
      </c>
      <c r="G4533" s="11" t="s">
        <v>67</v>
      </c>
      <c r="H4533" s="11" t="s">
        <v>44</v>
      </c>
    </row>
    <row r="4534" hidden="1" customHeight="1" spans="1:8">
      <c r="A4534" s="18">
        <f ca="1">ROWS(【河南省卫生健康委员会】:A4534)-1</f>
        <v>60</v>
      </c>
      <c r="B4534" s="11" t="s">
        <v>7179</v>
      </c>
      <c r="C4534" s="11" t="s">
        <v>7179</v>
      </c>
      <c r="D4534" s="11" t="s">
        <v>98</v>
      </c>
      <c r="E4534" s="11" t="s">
        <v>7117</v>
      </c>
      <c r="F4534" s="11" t="s">
        <v>7179</v>
      </c>
      <c r="G4534" s="11" t="s">
        <v>67</v>
      </c>
      <c r="H4534" s="11" t="s">
        <v>44</v>
      </c>
    </row>
    <row r="4535" hidden="1" customHeight="1" spans="1:8">
      <c r="A4535" s="18">
        <f ca="1">ROWS(【河南省卫生健康委员会】:A4535)-1</f>
        <v>61</v>
      </c>
      <c r="B4535" s="11" t="s">
        <v>7177</v>
      </c>
      <c r="C4535" s="11" t="s">
        <v>7177</v>
      </c>
      <c r="D4535" s="11" t="s">
        <v>64</v>
      </c>
      <c r="E4535" s="11" t="s">
        <v>7178</v>
      </c>
      <c r="F4535" s="11" t="s">
        <v>7180</v>
      </c>
      <c r="G4535" s="11" t="s">
        <v>67</v>
      </c>
      <c r="H4535" s="11" t="s">
        <v>44</v>
      </c>
    </row>
    <row r="4536" hidden="1" customHeight="1" spans="1:8">
      <c r="A4536" s="18">
        <f ca="1">ROWS(【河南省卫生健康委员会】:A4536)-1</f>
        <v>62</v>
      </c>
      <c r="B4536" s="11" t="s">
        <v>7181</v>
      </c>
      <c r="C4536" s="11" t="s">
        <v>7181</v>
      </c>
      <c r="D4536" s="11" t="s">
        <v>64</v>
      </c>
      <c r="E4536" s="11" t="s">
        <v>7182</v>
      </c>
      <c r="F4536" s="11" t="s">
        <v>7183</v>
      </c>
      <c r="G4536" s="11" t="s">
        <v>67</v>
      </c>
      <c r="H4536" s="11" t="s">
        <v>44</v>
      </c>
    </row>
    <row r="4537" hidden="1" customHeight="1" spans="1:8">
      <c r="A4537" s="18">
        <f ca="1">ROWS(【河南省卫生健康委员会】:A4537)-1</f>
        <v>63</v>
      </c>
      <c r="B4537" s="11" t="s">
        <v>7181</v>
      </c>
      <c r="C4537" s="11" t="s">
        <v>7181</v>
      </c>
      <c r="D4537" s="11" t="s">
        <v>64</v>
      </c>
      <c r="E4537" s="11" t="s">
        <v>7182</v>
      </c>
      <c r="F4537" s="11" t="s">
        <v>7184</v>
      </c>
      <c r="G4537" s="11" t="s">
        <v>67</v>
      </c>
      <c r="H4537" s="11" t="s">
        <v>44</v>
      </c>
    </row>
    <row r="4538" hidden="1" customHeight="1" spans="1:8">
      <c r="A4538" s="18">
        <f ca="1">ROWS(【河南省卫生健康委员会】:A4538)-1</f>
        <v>64</v>
      </c>
      <c r="B4538" s="11" t="s">
        <v>7181</v>
      </c>
      <c r="C4538" s="11" t="s">
        <v>7181</v>
      </c>
      <c r="D4538" s="11" t="s">
        <v>64</v>
      </c>
      <c r="E4538" s="11" t="s">
        <v>7182</v>
      </c>
      <c r="F4538" s="11" t="s">
        <v>7185</v>
      </c>
      <c r="G4538" s="11" t="s">
        <v>67</v>
      </c>
      <c r="H4538" s="11" t="s">
        <v>44</v>
      </c>
    </row>
    <row r="4539" hidden="1" customHeight="1" spans="1:8">
      <c r="A4539" s="18">
        <f ca="1">ROWS(【河南省卫生健康委员会】:A4539)-1</f>
        <v>65</v>
      </c>
      <c r="B4539" s="11" t="s">
        <v>7186</v>
      </c>
      <c r="C4539" s="11" t="s">
        <v>7186</v>
      </c>
      <c r="D4539" s="11" t="s">
        <v>64</v>
      </c>
      <c r="E4539" s="11" t="s">
        <v>7187</v>
      </c>
      <c r="F4539" s="11" t="s">
        <v>7186</v>
      </c>
      <c r="G4539" s="11" t="s">
        <v>67</v>
      </c>
      <c r="H4539" s="11" t="s">
        <v>44</v>
      </c>
    </row>
    <row r="4540" customHeight="1" spans="1:8">
      <c r="A4540" s="18">
        <f ca="1">ROWS(【河南省卫生健康委员会】:A4540)-1</f>
        <v>66</v>
      </c>
      <c r="B4540" s="11" t="s">
        <v>7188</v>
      </c>
      <c r="C4540" s="11" t="s">
        <v>7188</v>
      </c>
      <c r="D4540" s="11" t="s">
        <v>64</v>
      </c>
      <c r="E4540" s="11" t="s">
        <v>7189</v>
      </c>
      <c r="F4540" s="11" t="s">
        <v>7190</v>
      </c>
      <c r="G4540" s="11" t="s">
        <v>89</v>
      </c>
      <c r="H4540" s="11" t="s">
        <v>44</v>
      </c>
    </row>
    <row r="4541" customHeight="1" spans="1:8">
      <c r="A4541" s="18">
        <f ca="1">ROWS(【河南省卫生健康委员会】:A4541)-1</f>
        <v>67</v>
      </c>
      <c r="B4541" s="11" t="s">
        <v>7188</v>
      </c>
      <c r="C4541" s="11" t="s">
        <v>7188</v>
      </c>
      <c r="D4541" s="11" t="s">
        <v>64</v>
      </c>
      <c r="E4541" s="11" t="s">
        <v>7189</v>
      </c>
      <c r="F4541" s="11" t="s">
        <v>7191</v>
      </c>
      <c r="G4541" s="11" t="s">
        <v>89</v>
      </c>
      <c r="H4541" s="11" t="s">
        <v>44</v>
      </c>
    </row>
    <row r="4542" customHeight="1" spans="1:8">
      <c r="A4542" s="18">
        <f ca="1">ROWS(【河南省卫生健康委员会】:A4542)-1</f>
        <v>68</v>
      </c>
      <c r="B4542" s="11" t="s">
        <v>7188</v>
      </c>
      <c r="C4542" s="11" t="s">
        <v>7188</v>
      </c>
      <c r="D4542" s="11" t="s">
        <v>64</v>
      </c>
      <c r="E4542" s="11" t="s">
        <v>7189</v>
      </c>
      <c r="F4542" s="11" t="s">
        <v>7192</v>
      </c>
      <c r="G4542" s="11" t="s">
        <v>89</v>
      </c>
      <c r="H4542" s="11" t="s">
        <v>44</v>
      </c>
    </row>
    <row r="4543" customHeight="1" spans="1:8">
      <c r="A4543" s="18">
        <f ca="1">ROWS(【河南省卫生健康委员会】:A4543)-1</f>
        <v>69</v>
      </c>
      <c r="B4543" s="11" t="s">
        <v>7188</v>
      </c>
      <c r="C4543" s="11" t="s">
        <v>7188</v>
      </c>
      <c r="D4543" s="11" t="s">
        <v>64</v>
      </c>
      <c r="E4543" s="11" t="s">
        <v>7189</v>
      </c>
      <c r="F4543" s="11" t="s">
        <v>7193</v>
      </c>
      <c r="G4543" s="11" t="s">
        <v>89</v>
      </c>
      <c r="H4543" s="11" t="s">
        <v>44</v>
      </c>
    </row>
    <row r="4544" customHeight="1" spans="1:8">
      <c r="A4544" s="18">
        <f ca="1">ROWS(【河南省卫生健康委员会】:A4544)-1</f>
        <v>70</v>
      </c>
      <c r="B4544" s="11" t="s">
        <v>7188</v>
      </c>
      <c r="C4544" s="11" t="s">
        <v>7188</v>
      </c>
      <c r="D4544" s="11" t="s">
        <v>64</v>
      </c>
      <c r="E4544" s="11" t="s">
        <v>7189</v>
      </c>
      <c r="F4544" s="11" t="s">
        <v>7194</v>
      </c>
      <c r="G4544" s="11" t="s">
        <v>89</v>
      </c>
      <c r="H4544" s="11" t="s">
        <v>44</v>
      </c>
    </row>
    <row r="4545" customHeight="1" spans="1:8">
      <c r="A4545" s="18">
        <f ca="1">ROWS(【河南省卫生健康委员会】:A4545)-1</f>
        <v>71</v>
      </c>
      <c r="B4545" s="11" t="s">
        <v>7188</v>
      </c>
      <c r="C4545" s="11" t="s">
        <v>7188</v>
      </c>
      <c r="D4545" s="11" t="s">
        <v>64</v>
      </c>
      <c r="E4545" s="11" t="s">
        <v>7189</v>
      </c>
      <c r="F4545" s="11" t="s">
        <v>7195</v>
      </c>
      <c r="G4545" s="11" t="s">
        <v>89</v>
      </c>
      <c r="H4545" s="11" t="s">
        <v>44</v>
      </c>
    </row>
    <row r="4546" customHeight="1" spans="1:8">
      <c r="A4546" s="18">
        <f ca="1">ROWS(【河南省卫生健康委员会】:A4546)-1</f>
        <v>72</v>
      </c>
      <c r="B4546" s="11" t="s">
        <v>7188</v>
      </c>
      <c r="C4546" s="11" t="s">
        <v>7188</v>
      </c>
      <c r="D4546" s="11" t="s">
        <v>64</v>
      </c>
      <c r="E4546" s="11" t="s">
        <v>7189</v>
      </c>
      <c r="F4546" s="11" t="s">
        <v>7196</v>
      </c>
      <c r="G4546" s="11" t="s">
        <v>89</v>
      </c>
      <c r="H4546" s="11" t="s">
        <v>44</v>
      </c>
    </row>
    <row r="4547" customHeight="1" spans="1:8">
      <c r="A4547" s="18">
        <f ca="1">ROWS(【河南省卫生健康委员会】:A4547)-1</f>
        <v>73</v>
      </c>
      <c r="B4547" s="11" t="s">
        <v>7188</v>
      </c>
      <c r="C4547" s="11" t="s">
        <v>7188</v>
      </c>
      <c r="D4547" s="11" t="s">
        <v>64</v>
      </c>
      <c r="E4547" s="11" t="s">
        <v>7189</v>
      </c>
      <c r="F4547" s="11" t="s">
        <v>7197</v>
      </c>
      <c r="G4547" s="11" t="s">
        <v>89</v>
      </c>
      <c r="H4547" s="11" t="s">
        <v>44</v>
      </c>
    </row>
    <row r="4548" customHeight="1" spans="1:8">
      <c r="A4548" s="18">
        <f ca="1">ROWS(【河南省卫生健康委员会】:A4548)-1</f>
        <v>74</v>
      </c>
      <c r="B4548" s="11" t="s">
        <v>7188</v>
      </c>
      <c r="C4548" s="11" t="s">
        <v>7188</v>
      </c>
      <c r="D4548" s="11" t="s">
        <v>64</v>
      </c>
      <c r="E4548" s="11" t="s">
        <v>7189</v>
      </c>
      <c r="F4548" s="11" t="s">
        <v>7198</v>
      </c>
      <c r="G4548" s="11" t="s">
        <v>89</v>
      </c>
      <c r="H4548" s="11" t="s">
        <v>44</v>
      </c>
    </row>
    <row r="4549" hidden="1" customHeight="1" spans="1:8">
      <c r="A4549" s="18">
        <f ca="1">ROWS(【河南省卫生健康委员会】:A4549)-1</f>
        <v>75</v>
      </c>
      <c r="B4549" s="11" t="s">
        <v>7199</v>
      </c>
      <c r="C4549" s="11" t="s">
        <v>7199</v>
      </c>
      <c r="D4549" s="11" t="s">
        <v>64</v>
      </c>
      <c r="E4549" s="11" t="s">
        <v>7200</v>
      </c>
      <c r="F4549" s="11" t="s">
        <v>7201</v>
      </c>
      <c r="G4549" s="11" t="s">
        <v>520</v>
      </c>
      <c r="H4549" s="11" t="s">
        <v>44</v>
      </c>
    </row>
    <row r="4550" hidden="1" customHeight="1" spans="1:8">
      <c r="A4550" s="18">
        <f ca="1">ROWS(【河南省卫生健康委员会】:A4550)-1</f>
        <v>76</v>
      </c>
      <c r="B4550" s="11" t="s">
        <v>7199</v>
      </c>
      <c r="C4550" s="11" t="s">
        <v>7199</v>
      </c>
      <c r="D4550" s="11" t="s">
        <v>64</v>
      </c>
      <c r="E4550" s="11" t="s">
        <v>7200</v>
      </c>
      <c r="F4550" s="11" t="s">
        <v>7202</v>
      </c>
      <c r="G4550" s="11" t="s">
        <v>2447</v>
      </c>
      <c r="H4550" s="11" t="s">
        <v>44</v>
      </c>
    </row>
    <row r="4551" hidden="1" customHeight="1" spans="1:8">
      <c r="A4551" s="18">
        <f ca="1">ROWS(【河南省卫生健康委员会】:A4551)-1</f>
        <v>77</v>
      </c>
      <c r="B4551" s="11" t="s">
        <v>7199</v>
      </c>
      <c r="C4551" s="11" t="s">
        <v>7199</v>
      </c>
      <c r="D4551" s="11" t="s">
        <v>64</v>
      </c>
      <c r="E4551" s="11" t="s">
        <v>7200</v>
      </c>
      <c r="F4551" s="11" t="s">
        <v>7203</v>
      </c>
      <c r="G4551" s="11" t="s">
        <v>2447</v>
      </c>
      <c r="H4551" s="11" t="s">
        <v>44</v>
      </c>
    </row>
    <row r="4552" hidden="1" customHeight="1" spans="1:8">
      <c r="A4552" s="18">
        <f ca="1">ROWS(【河南省卫生健康委员会】:A4552)-1</f>
        <v>78</v>
      </c>
      <c r="B4552" s="11" t="s">
        <v>7199</v>
      </c>
      <c r="C4552" s="11" t="s">
        <v>7199</v>
      </c>
      <c r="D4552" s="11" t="s">
        <v>64</v>
      </c>
      <c r="E4552" s="11" t="s">
        <v>7200</v>
      </c>
      <c r="F4552" s="11" t="s">
        <v>7204</v>
      </c>
      <c r="G4552" s="11" t="s">
        <v>2447</v>
      </c>
      <c r="H4552" s="11" t="s">
        <v>44</v>
      </c>
    </row>
    <row r="4553" customHeight="1" spans="1:8">
      <c r="A4553" s="18">
        <f ca="1">ROWS(【河南省卫生健康委员会】:A4553)-1</f>
        <v>79</v>
      </c>
      <c r="B4553" s="11" t="s">
        <v>7205</v>
      </c>
      <c r="C4553" s="11" t="s">
        <v>7205</v>
      </c>
      <c r="D4553" s="11" t="s">
        <v>64</v>
      </c>
      <c r="E4553" s="11" t="s">
        <v>7206</v>
      </c>
      <c r="F4553" s="11" t="s">
        <v>7207</v>
      </c>
      <c r="G4553" s="11" t="s">
        <v>126</v>
      </c>
      <c r="H4553" s="11" t="s">
        <v>44</v>
      </c>
    </row>
    <row r="4554" customHeight="1" spans="1:8">
      <c r="A4554" s="18">
        <f ca="1">ROWS(【河南省卫生健康委员会】:A4554)-1</f>
        <v>80</v>
      </c>
      <c r="B4554" s="11" t="s">
        <v>7205</v>
      </c>
      <c r="C4554" s="11" t="s">
        <v>7205</v>
      </c>
      <c r="D4554" s="11" t="s">
        <v>64</v>
      </c>
      <c r="E4554" s="11" t="s">
        <v>7206</v>
      </c>
      <c r="F4554" s="11" t="s">
        <v>7208</v>
      </c>
      <c r="G4554" s="11" t="s">
        <v>126</v>
      </c>
      <c r="H4554" s="11" t="s">
        <v>44</v>
      </c>
    </row>
    <row r="4555" customHeight="1" spans="1:8">
      <c r="A4555" s="18">
        <f ca="1">ROWS(【河南省卫生健康委员会】:A4555)-1</f>
        <v>81</v>
      </c>
      <c r="B4555" s="11" t="s">
        <v>7205</v>
      </c>
      <c r="C4555" s="11" t="s">
        <v>7205</v>
      </c>
      <c r="D4555" s="11" t="s">
        <v>64</v>
      </c>
      <c r="E4555" s="11" t="s">
        <v>7206</v>
      </c>
      <c r="F4555" s="11" t="s">
        <v>7209</v>
      </c>
      <c r="G4555" s="11" t="s">
        <v>126</v>
      </c>
      <c r="H4555" s="11" t="s">
        <v>44</v>
      </c>
    </row>
    <row r="4556" customHeight="1" spans="1:8">
      <c r="A4556" s="18">
        <f ca="1">ROWS(【河南省卫生健康委员会】:A4556)-1</f>
        <v>82</v>
      </c>
      <c r="B4556" s="11" t="s">
        <v>7205</v>
      </c>
      <c r="C4556" s="11" t="s">
        <v>7205</v>
      </c>
      <c r="D4556" s="11" t="s">
        <v>64</v>
      </c>
      <c r="E4556" s="11" t="s">
        <v>7206</v>
      </c>
      <c r="F4556" s="11" t="s">
        <v>7210</v>
      </c>
      <c r="G4556" s="11" t="s">
        <v>126</v>
      </c>
      <c r="H4556" s="11" t="s">
        <v>44</v>
      </c>
    </row>
    <row r="4557" customHeight="1" spans="1:8">
      <c r="A4557" s="18">
        <f ca="1">ROWS(【河南省卫生健康委员会】:A4557)-1</f>
        <v>83</v>
      </c>
      <c r="B4557" s="11" t="s">
        <v>7205</v>
      </c>
      <c r="C4557" s="11" t="s">
        <v>7205</v>
      </c>
      <c r="D4557" s="11" t="s">
        <v>64</v>
      </c>
      <c r="E4557" s="11" t="s">
        <v>7206</v>
      </c>
      <c r="F4557" s="11" t="s">
        <v>7211</v>
      </c>
      <c r="G4557" s="11" t="s">
        <v>126</v>
      </c>
      <c r="H4557" s="11" t="s">
        <v>44</v>
      </c>
    </row>
    <row r="4558" customHeight="1" spans="1:8">
      <c r="A4558" s="18">
        <f ca="1">ROWS(【河南省卫生健康委员会】:A4558)-1</f>
        <v>84</v>
      </c>
      <c r="B4558" s="11" t="s">
        <v>7205</v>
      </c>
      <c r="C4558" s="11" t="s">
        <v>7205</v>
      </c>
      <c r="D4558" s="11" t="s">
        <v>64</v>
      </c>
      <c r="E4558" s="11" t="s">
        <v>7206</v>
      </c>
      <c r="F4558" s="11" t="s">
        <v>7212</v>
      </c>
      <c r="G4558" s="11" t="s">
        <v>126</v>
      </c>
      <c r="H4558" s="11" t="s">
        <v>44</v>
      </c>
    </row>
    <row r="4559" customHeight="1" spans="1:8">
      <c r="A4559" s="18">
        <f ca="1">ROWS(【河南省卫生健康委员会】:A4559)-1</f>
        <v>85</v>
      </c>
      <c r="B4559" s="11" t="s">
        <v>7213</v>
      </c>
      <c r="C4559" s="11" t="s">
        <v>7213</v>
      </c>
      <c r="D4559" s="11" t="s">
        <v>64</v>
      </c>
      <c r="E4559" s="11" t="s">
        <v>7214</v>
      </c>
      <c r="F4559" s="11" t="s">
        <v>7213</v>
      </c>
      <c r="G4559" s="11" t="s">
        <v>126</v>
      </c>
      <c r="H4559" s="11" t="s">
        <v>44</v>
      </c>
    </row>
    <row r="4560" customHeight="1" spans="1:8">
      <c r="A4560" s="18">
        <f ca="1">ROWS(【河南省卫生健康委员会】:A4560)-1</f>
        <v>86</v>
      </c>
      <c r="B4560" s="11" t="s">
        <v>7213</v>
      </c>
      <c r="C4560" s="11" t="s">
        <v>7213</v>
      </c>
      <c r="D4560" s="11" t="s">
        <v>64</v>
      </c>
      <c r="E4560" s="11" t="s">
        <v>7214</v>
      </c>
      <c r="F4560" s="11" t="s">
        <v>7215</v>
      </c>
      <c r="G4560" s="11" t="s">
        <v>126</v>
      </c>
      <c r="H4560" s="11" t="s">
        <v>44</v>
      </c>
    </row>
    <row r="4561" customHeight="1" spans="1:8">
      <c r="A4561" s="18">
        <f ca="1">ROWS(【河南省卫生健康委员会】:A4561)-1</f>
        <v>87</v>
      </c>
      <c r="B4561" s="11" t="s">
        <v>7213</v>
      </c>
      <c r="C4561" s="11" t="s">
        <v>7213</v>
      </c>
      <c r="D4561" s="11" t="s">
        <v>64</v>
      </c>
      <c r="E4561" s="11" t="s">
        <v>7214</v>
      </c>
      <c r="F4561" s="11" t="s">
        <v>7216</v>
      </c>
      <c r="G4561" s="11" t="s">
        <v>126</v>
      </c>
      <c r="H4561" s="11" t="s">
        <v>44</v>
      </c>
    </row>
    <row r="4562" customHeight="1" spans="1:8">
      <c r="A4562" s="18">
        <f ca="1">ROWS(【河南省卫生健康委员会】:A4562)-1</f>
        <v>88</v>
      </c>
      <c r="B4562" s="11" t="s">
        <v>7213</v>
      </c>
      <c r="C4562" s="11" t="s">
        <v>7213</v>
      </c>
      <c r="D4562" s="11" t="s">
        <v>64</v>
      </c>
      <c r="E4562" s="11" t="s">
        <v>7214</v>
      </c>
      <c r="F4562" s="11" t="s">
        <v>7217</v>
      </c>
      <c r="G4562" s="11" t="s">
        <v>126</v>
      </c>
      <c r="H4562" s="11" t="s">
        <v>44</v>
      </c>
    </row>
    <row r="4563" customHeight="1" spans="1:8">
      <c r="A4563" s="18">
        <f ca="1">ROWS(【河南省卫生健康委员会】:A4563)-1</f>
        <v>89</v>
      </c>
      <c r="B4563" s="11" t="s">
        <v>7213</v>
      </c>
      <c r="C4563" s="11" t="s">
        <v>7213</v>
      </c>
      <c r="D4563" s="11" t="s">
        <v>64</v>
      </c>
      <c r="E4563" s="11" t="s">
        <v>7214</v>
      </c>
      <c r="F4563" s="11" t="s">
        <v>7218</v>
      </c>
      <c r="G4563" s="11" t="s">
        <v>126</v>
      </c>
      <c r="H4563" s="11" t="s">
        <v>44</v>
      </c>
    </row>
    <row r="4564" customHeight="1" spans="1:8">
      <c r="A4564" s="18">
        <f ca="1">ROWS(【河南省卫生健康委员会】:A4564)-1</f>
        <v>90</v>
      </c>
      <c r="B4564" s="11" t="s">
        <v>7213</v>
      </c>
      <c r="C4564" s="11" t="s">
        <v>7213</v>
      </c>
      <c r="D4564" s="11" t="s">
        <v>64</v>
      </c>
      <c r="E4564" s="11" t="s">
        <v>7214</v>
      </c>
      <c r="F4564" s="11" t="s">
        <v>7219</v>
      </c>
      <c r="G4564" s="11" t="s">
        <v>126</v>
      </c>
      <c r="H4564" s="11" t="s">
        <v>44</v>
      </c>
    </row>
    <row r="4565" customHeight="1" spans="1:8">
      <c r="A4565" s="18">
        <f ca="1">ROWS(【河南省卫生健康委员会】:A4565)-1</f>
        <v>91</v>
      </c>
      <c r="B4565" s="11" t="s">
        <v>7213</v>
      </c>
      <c r="C4565" s="11" t="s">
        <v>7213</v>
      </c>
      <c r="D4565" s="11" t="s">
        <v>64</v>
      </c>
      <c r="E4565" s="11" t="s">
        <v>7214</v>
      </c>
      <c r="F4565" s="11" t="s">
        <v>7220</v>
      </c>
      <c r="G4565" s="11" t="s">
        <v>126</v>
      </c>
      <c r="H4565" s="11" t="s">
        <v>44</v>
      </c>
    </row>
    <row r="4566" customHeight="1" spans="1:8">
      <c r="A4566" s="18">
        <f ca="1">ROWS(【河南省卫生健康委员会】:A4566)-1</f>
        <v>92</v>
      </c>
      <c r="B4566" s="11" t="s">
        <v>7213</v>
      </c>
      <c r="C4566" s="11" t="s">
        <v>7213</v>
      </c>
      <c r="D4566" s="11" t="s">
        <v>64</v>
      </c>
      <c r="E4566" s="11" t="s">
        <v>7214</v>
      </c>
      <c r="F4566" s="11" t="s">
        <v>7221</v>
      </c>
      <c r="G4566" s="11" t="s">
        <v>126</v>
      </c>
      <c r="H4566" s="11" t="s">
        <v>44</v>
      </c>
    </row>
    <row r="4567" customHeight="1" spans="1:8">
      <c r="A4567" s="18">
        <f ca="1">ROWS(【河南省卫生健康委员会】:A4567)-1</f>
        <v>93</v>
      </c>
      <c r="B4567" s="11" t="s">
        <v>7213</v>
      </c>
      <c r="C4567" s="11" t="s">
        <v>7213</v>
      </c>
      <c r="D4567" s="11" t="s">
        <v>64</v>
      </c>
      <c r="E4567" s="11" t="s">
        <v>7214</v>
      </c>
      <c r="F4567" s="11" t="s">
        <v>7222</v>
      </c>
      <c r="G4567" s="11" t="s">
        <v>126</v>
      </c>
      <c r="H4567" s="11" t="s">
        <v>44</v>
      </c>
    </row>
    <row r="4568" customHeight="1" spans="1:8">
      <c r="A4568" s="18">
        <f ca="1">ROWS(【河南省卫生健康委员会】:A4568)-1</f>
        <v>94</v>
      </c>
      <c r="B4568" s="11" t="s">
        <v>7213</v>
      </c>
      <c r="C4568" s="11" t="s">
        <v>7213</v>
      </c>
      <c r="D4568" s="11" t="s">
        <v>64</v>
      </c>
      <c r="E4568" s="11" t="s">
        <v>7214</v>
      </c>
      <c r="F4568" s="11" t="s">
        <v>7223</v>
      </c>
      <c r="G4568" s="11" t="s">
        <v>126</v>
      </c>
      <c r="H4568" s="11" t="s">
        <v>44</v>
      </c>
    </row>
    <row r="4569" customHeight="1" spans="1:8">
      <c r="A4569" s="18">
        <f ca="1">ROWS(【河南省卫生健康委员会】:A4569)-1</f>
        <v>95</v>
      </c>
      <c r="B4569" s="11" t="s">
        <v>7224</v>
      </c>
      <c r="C4569" s="11" t="s">
        <v>7224</v>
      </c>
      <c r="D4569" s="11" t="s">
        <v>64</v>
      </c>
      <c r="E4569" s="11" t="s">
        <v>7225</v>
      </c>
      <c r="F4569" s="11" t="s">
        <v>7224</v>
      </c>
      <c r="G4569" s="11" t="s">
        <v>126</v>
      </c>
      <c r="H4569" s="11" t="s">
        <v>44</v>
      </c>
    </row>
    <row r="4570" customHeight="1" spans="1:8">
      <c r="A4570" s="18">
        <f ca="1">ROWS(【河南省卫生健康委员会】:A4570)-1</f>
        <v>96</v>
      </c>
      <c r="B4570" s="11" t="s">
        <v>7224</v>
      </c>
      <c r="C4570" s="11" t="s">
        <v>7224</v>
      </c>
      <c r="D4570" s="11" t="s">
        <v>64</v>
      </c>
      <c r="E4570" s="11" t="s">
        <v>7225</v>
      </c>
      <c r="F4570" s="11" t="s">
        <v>7226</v>
      </c>
      <c r="G4570" s="11" t="s">
        <v>126</v>
      </c>
      <c r="H4570" s="11" t="s">
        <v>44</v>
      </c>
    </row>
    <row r="4571" hidden="1" customHeight="1" spans="1:8">
      <c r="A4571" s="18">
        <f ca="1">ROWS(【河南省卫生健康委员会】:A4571)-1</f>
        <v>97</v>
      </c>
      <c r="B4571" s="11" t="s">
        <v>7227</v>
      </c>
      <c r="C4571" s="11" t="s">
        <v>7228</v>
      </c>
      <c r="D4571" s="11" t="s">
        <v>64</v>
      </c>
      <c r="E4571" s="11" t="s">
        <v>7229</v>
      </c>
      <c r="F4571" s="11" t="s">
        <v>7228</v>
      </c>
      <c r="G4571" s="11" t="s">
        <v>67</v>
      </c>
      <c r="H4571" s="11" t="s">
        <v>44</v>
      </c>
    </row>
    <row r="4572" hidden="1" customHeight="1" spans="1:8">
      <c r="A4572" s="18">
        <f ca="1">ROWS(【河南省卫生健康委员会】:A4572)-1</f>
        <v>98</v>
      </c>
      <c r="B4572" s="11" t="s">
        <v>7227</v>
      </c>
      <c r="C4572" s="11" t="s">
        <v>7228</v>
      </c>
      <c r="D4572" s="11" t="s">
        <v>64</v>
      </c>
      <c r="E4572" s="11" t="s">
        <v>7229</v>
      </c>
      <c r="F4572" s="11" t="s">
        <v>7230</v>
      </c>
      <c r="G4572" s="11" t="s">
        <v>67</v>
      </c>
      <c r="H4572" s="11" t="s">
        <v>44</v>
      </c>
    </row>
    <row r="4573" hidden="1" customHeight="1" spans="1:8">
      <c r="A4573" s="18">
        <f ca="1">ROWS(【河南省卫生健康委员会】:A4573)-1</f>
        <v>99</v>
      </c>
      <c r="B4573" s="11" t="s">
        <v>7227</v>
      </c>
      <c r="C4573" s="11" t="s">
        <v>7228</v>
      </c>
      <c r="D4573" s="11" t="s">
        <v>64</v>
      </c>
      <c r="E4573" s="11" t="s">
        <v>7229</v>
      </c>
      <c r="F4573" s="11" t="s">
        <v>7231</v>
      </c>
      <c r="G4573" s="11" t="s">
        <v>67</v>
      </c>
      <c r="H4573" s="11" t="s">
        <v>44</v>
      </c>
    </row>
    <row r="4574" hidden="1" customHeight="1" spans="1:8">
      <c r="A4574" s="18">
        <f ca="1">ROWS(【河南省卫生健康委员会】:A4574)-1</f>
        <v>100</v>
      </c>
      <c r="B4574" s="11" t="s">
        <v>7227</v>
      </c>
      <c r="C4574" s="11" t="s">
        <v>7228</v>
      </c>
      <c r="D4574" s="11" t="s">
        <v>64</v>
      </c>
      <c r="E4574" s="11" t="s">
        <v>7229</v>
      </c>
      <c r="F4574" s="11" t="s">
        <v>7232</v>
      </c>
      <c r="G4574" s="11" t="s">
        <v>67</v>
      </c>
      <c r="H4574" s="11" t="s">
        <v>44</v>
      </c>
    </row>
    <row r="4575" hidden="1" customHeight="1" spans="1:8">
      <c r="A4575" s="18">
        <f ca="1">ROWS(【河南省卫生健康委员会】:A4575)-1</f>
        <v>101</v>
      </c>
      <c r="B4575" s="11" t="s">
        <v>7227</v>
      </c>
      <c r="C4575" s="11" t="s">
        <v>7228</v>
      </c>
      <c r="D4575" s="11" t="s">
        <v>64</v>
      </c>
      <c r="E4575" s="11" t="s">
        <v>7229</v>
      </c>
      <c r="F4575" s="11" t="s">
        <v>7233</v>
      </c>
      <c r="G4575" s="11" t="s">
        <v>67</v>
      </c>
      <c r="H4575" s="11" t="s">
        <v>44</v>
      </c>
    </row>
    <row r="4576" customHeight="1" spans="1:8">
      <c r="A4576" s="18">
        <f ca="1">ROWS(【河南省卫生健康委员会】:A4576)-1</f>
        <v>102</v>
      </c>
      <c r="B4576" s="11" t="s">
        <v>7234</v>
      </c>
      <c r="C4576" s="11" t="s">
        <v>7234</v>
      </c>
      <c r="D4576" s="11" t="s">
        <v>64</v>
      </c>
      <c r="E4576" s="11" t="s">
        <v>7235</v>
      </c>
      <c r="F4576" s="11" t="s">
        <v>7234</v>
      </c>
      <c r="G4576" s="11" t="s">
        <v>126</v>
      </c>
      <c r="H4576" s="11" t="s">
        <v>44</v>
      </c>
    </row>
    <row r="4577" customHeight="1" spans="1:8">
      <c r="A4577" s="18">
        <f ca="1">ROWS(【河南省卫生健康委员会】:A4577)-1</f>
        <v>103</v>
      </c>
      <c r="B4577" s="11" t="s">
        <v>7234</v>
      </c>
      <c r="C4577" s="11" t="s">
        <v>7234</v>
      </c>
      <c r="D4577" s="11" t="s">
        <v>64</v>
      </c>
      <c r="E4577" s="11" t="s">
        <v>7235</v>
      </c>
      <c r="F4577" s="11" t="s">
        <v>7236</v>
      </c>
      <c r="G4577" s="11" t="s">
        <v>126</v>
      </c>
      <c r="H4577" s="11" t="s">
        <v>44</v>
      </c>
    </row>
    <row r="4578" customHeight="1" spans="1:8">
      <c r="A4578" s="18">
        <f ca="1">ROWS(【河南省卫生健康委员会】:A4578)-1</f>
        <v>104</v>
      </c>
      <c r="B4578" s="11" t="s">
        <v>7234</v>
      </c>
      <c r="C4578" s="11" t="s">
        <v>7234</v>
      </c>
      <c r="D4578" s="11" t="s">
        <v>64</v>
      </c>
      <c r="E4578" s="11" t="s">
        <v>7235</v>
      </c>
      <c r="F4578" s="11" t="s">
        <v>7237</v>
      </c>
      <c r="G4578" s="11" t="s">
        <v>126</v>
      </c>
      <c r="H4578" s="11" t="s">
        <v>44</v>
      </c>
    </row>
    <row r="4579" customHeight="1" spans="1:8">
      <c r="A4579" s="18">
        <f ca="1">ROWS(【河南省卫生健康委员会】:A4579)-1</f>
        <v>105</v>
      </c>
      <c r="B4579" s="11" t="s">
        <v>7234</v>
      </c>
      <c r="C4579" s="11" t="s">
        <v>7234</v>
      </c>
      <c r="D4579" s="11" t="s">
        <v>64</v>
      </c>
      <c r="E4579" s="11" t="s">
        <v>7235</v>
      </c>
      <c r="F4579" s="11" t="s">
        <v>7238</v>
      </c>
      <c r="G4579" s="11" t="s">
        <v>126</v>
      </c>
      <c r="H4579" s="11" t="s">
        <v>44</v>
      </c>
    </row>
    <row r="4580" hidden="1" customHeight="1" spans="1:8">
      <c r="A4580" s="18">
        <f ca="1">ROWS(【河南省卫生健康委员会】:A4580)-1</f>
        <v>106</v>
      </c>
      <c r="B4580" s="11" t="s">
        <v>7239</v>
      </c>
      <c r="C4580" s="11" t="s">
        <v>7239</v>
      </c>
      <c r="D4580" s="11" t="s">
        <v>64</v>
      </c>
      <c r="E4580" s="11" t="s">
        <v>7240</v>
      </c>
      <c r="F4580" s="11" t="s">
        <v>7241</v>
      </c>
      <c r="G4580" s="11" t="s">
        <v>67</v>
      </c>
      <c r="H4580" s="11" t="s">
        <v>44</v>
      </c>
    </row>
    <row r="4581" hidden="1" customHeight="1" spans="1:8">
      <c r="A4581" s="18">
        <f ca="1">ROWS(【河南省卫生健康委员会】:A4581)-1</f>
        <v>107</v>
      </c>
      <c r="B4581" s="11" t="s">
        <v>7239</v>
      </c>
      <c r="C4581" s="11" t="s">
        <v>7239</v>
      </c>
      <c r="D4581" s="11" t="s">
        <v>64</v>
      </c>
      <c r="E4581" s="11" t="s">
        <v>7240</v>
      </c>
      <c r="F4581" s="11" t="s">
        <v>7242</v>
      </c>
      <c r="G4581" s="11" t="s">
        <v>67</v>
      </c>
      <c r="H4581" s="11" t="s">
        <v>44</v>
      </c>
    </row>
    <row r="4582" hidden="1" customHeight="1" spans="1:8">
      <c r="A4582" s="18">
        <f ca="1">ROWS(【河南省卫生健康委员会】:A4582)-1</f>
        <v>108</v>
      </c>
      <c r="B4582" s="11" t="s">
        <v>7239</v>
      </c>
      <c r="C4582" s="11" t="s">
        <v>7239</v>
      </c>
      <c r="D4582" s="11" t="s">
        <v>64</v>
      </c>
      <c r="E4582" s="11" t="s">
        <v>7240</v>
      </c>
      <c r="F4582" s="11" t="s">
        <v>7243</v>
      </c>
      <c r="G4582" s="11" t="s">
        <v>67</v>
      </c>
      <c r="H4582" s="11" t="s">
        <v>44</v>
      </c>
    </row>
    <row r="4583" hidden="1" customHeight="1" spans="1:8">
      <c r="A4583" s="18">
        <f ca="1">ROWS(【河南省卫生健康委员会】:A4583)-1</f>
        <v>109</v>
      </c>
      <c r="B4583" s="11" t="s">
        <v>7239</v>
      </c>
      <c r="C4583" s="11" t="s">
        <v>7239</v>
      </c>
      <c r="D4583" s="11" t="s">
        <v>64</v>
      </c>
      <c r="E4583" s="11" t="s">
        <v>7240</v>
      </c>
      <c r="F4583" s="11" t="s">
        <v>7244</v>
      </c>
      <c r="G4583" s="11" t="s">
        <v>67</v>
      </c>
      <c r="H4583" s="11" t="s">
        <v>44</v>
      </c>
    </row>
    <row r="4584" hidden="1" customHeight="1" spans="1:8">
      <c r="A4584" s="18">
        <f ca="1">ROWS(【河南省卫生健康委员会】:A4584)-1</f>
        <v>110</v>
      </c>
      <c r="B4584" s="11" t="s">
        <v>7239</v>
      </c>
      <c r="C4584" s="11" t="s">
        <v>7239</v>
      </c>
      <c r="D4584" s="11" t="s">
        <v>64</v>
      </c>
      <c r="E4584" s="11" t="s">
        <v>7240</v>
      </c>
      <c r="F4584" s="11" t="s">
        <v>7245</v>
      </c>
      <c r="G4584" s="11" t="s">
        <v>67</v>
      </c>
      <c r="H4584" s="11" t="s">
        <v>44</v>
      </c>
    </row>
    <row r="4585" hidden="1" customHeight="1" spans="1:8">
      <c r="A4585" s="18">
        <f ca="1">ROWS(【河南省卫生健康委员会】:A4585)-1</f>
        <v>111</v>
      </c>
      <c r="B4585" s="11" t="s">
        <v>7239</v>
      </c>
      <c r="C4585" s="11" t="s">
        <v>7239</v>
      </c>
      <c r="D4585" s="11" t="s">
        <v>64</v>
      </c>
      <c r="E4585" s="11" t="s">
        <v>7240</v>
      </c>
      <c r="F4585" s="11" t="s">
        <v>7246</v>
      </c>
      <c r="G4585" s="11" t="s">
        <v>67</v>
      </c>
      <c r="H4585" s="11" t="s">
        <v>44</v>
      </c>
    </row>
    <row r="4586" hidden="1" customHeight="1" spans="1:8">
      <c r="A4586" s="18">
        <f ca="1">ROWS(【河南省卫生健康委员会】:A4586)-1</f>
        <v>112</v>
      </c>
      <c r="B4586" s="11" t="s">
        <v>7239</v>
      </c>
      <c r="C4586" s="11" t="s">
        <v>7239</v>
      </c>
      <c r="D4586" s="11" t="s">
        <v>64</v>
      </c>
      <c r="E4586" s="11" t="s">
        <v>7240</v>
      </c>
      <c r="F4586" s="11" t="s">
        <v>7247</v>
      </c>
      <c r="G4586" s="11" t="s">
        <v>67</v>
      </c>
      <c r="H4586" s="11" t="s">
        <v>44</v>
      </c>
    </row>
    <row r="4587" hidden="1" customHeight="1" spans="1:8">
      <c r="A4587" s="18">
        <f ca="1">ROWS(【河南省卫生健康委员会】:A4587)-1</f>
        <v>113</v>
      </c>
      <c r="B4587" s="11" t="s">
        <v>7239</v>
      </c>
      <c r="C4587" s="11" t="s">
        <v>7239</v>
      </c>
      <c r="D4587" s="11" t="s">
        <v>64</v>
      </c>
      <c r="E4587" s="11" t="s">
        <v>7240</v>
      </c>
      <c r="F4587" s="11" t="s">
        <v>7248</v>
      </c>
      <c r="G4587" s="11" t="s">
        <v>67</v>
      </c>
      <c r="H4587" s="11" t="s">
        <v>44</v>
      </c>
    </row>
    <row r="4588" customHeight="1" spans="1:8">
      <c r="A4588" s="18">
        <f ca="1">ROWS(【河南省卫生健康委员会】:A4588)-1</f>
        <v>114</v>
      </c>
      <c r="B4588" s="11" t="s">
        <v>7249</v>
      </c>
      <c r="C4588" s="11" t="s">
        <v>7249</v>
      </c>
      <c r="D4588" s="11" t="s">
        <v>64</v>
      </c>
      <c r="E4588" s="11" t="s">
        <v>7250</v>
      </c>
      <c r="F4588" s="11" t="s">
        <v>7249</v>
      </c>
      <c r="G4588" s="11" t="s">
        <v>126</v>
      </c>
      <c r="H4588" s="11" t="s">
        <v>44</v>
      </c>
    </row>
    <row r="4589" customHeight="1" spans="1:8">
      <c r="A4589" s="18">
        <f ca="1">ROWS(【河南省卫生健康委员会】:A4589)-1</f>
        <v>115</v>
      </c>
      <c r="B4589" s="11" t="s">
        <v>7249</v>
      </c>
      <c r="C4589" s="11" t="s">
        <v>7249</v>
      </c>
      <c r="D4589" s="11" t="s">
        <v>64</v>
      </c>
      <c r="E4589" s="11" t="s">
        <v>7250</v>
      </c>
      <c r="F4589" s="11" t="s">
        <v>7251</v>
      </c>
      <c r="G4589" s="11" t="s">
        <v>126</v>
      </c>
      <c r="H4589" s="11" t="s">
        <v>44</v>
      </c>
    </row>
    <row r="4590" customHeight="1" spans="1:8">
      <c r="A4590" s="18">
        <f ca="1">ROWS(【河南省卫生健康委员会】:A4590)-1</f>
        <v>116</v>
      </c>
      <c r="B4590" s="11" t="s">
        <v>7249</v>
      </c>
      <c r="C4590" s="11" t="s">
        <v>7249</v>
      </c>
      <c r="D4590" s="11" t="s">
        <v>64</v>
      </c>
      <c r="E4590" s="11" t="s">
        <v>7250</v>
      </c>
      <c r="F4590" s="11" t="s">
        <v>7252</v>
      </c>
      <c r="G4590" s="11" t="s">
        <v>126</v>
      </c>
      <c r="H4590" s="11" t="s">
        <v>44</v>
      </c>
    </row>
    <row r="4591" customHeight="1" spans="1:8">
      <c r="A4591" s="18">
        <f ca="1">ROWS(【河南省卫生健康委员会】:A4591)-1</f>
        <v>117</v>
      </c>
      <c r="B4591" s="11" t="s">
        <v>7249</v>
      </c>
      <c r="C4591" s="11" t="s">
        <v>7249</v>
      </c>
      <c r="D4591" s="11" t="s">
        <v>64</v>
      </c>
      <c r="E4591" s="11" t="s">
        <v>7250</v>
      </c>
      <c r="F4591" s="11" t="s">
        <v>7253</v>
      </c>
      <c r="G4591" s="11" t="s">
        <v>126</v>
      </c>
      <c r="H4591" s="11" t="s">
        <v>44</v>
      </c>
    </row>
    <row r="4592" customHeight="1" spans="1:8">
      <c r="A4592" s="18">
        <f ca="1">ROWS(【河南省卫生健康委员会】:A4592)-1</f>
        <v>118</v>
      </c>
      <c r="B4592" s="11" t="s">
        <v>7249</v>
      </c>
      <c r="C4592" s="11" t="s">
        <v>7249</v>
      </c>
      <c r="D4592" s="11" t="s">
        <v>64</v>
      </c>
      <c r="E4592" s="11" t="s">
        <v>7250</v>
      </c>
      <c r="F4592" s="11" t="s">
        <v>7254</v>
      </c>
      <c r="G4592" s="11" t="s">
        <v>126</v>
      </c>
      <c r="H4592" s="11" t="s">
        <v>44</v>
      </c>
    </row>
    <row r="4593" customHeight="1" spans="1:8">
      <c r="A4593" s="18">
        <f ca="1">ROWS(【河南省卫生健康委员会】:A4593)-1</f>
        <v>119</v>
      </c>
      <c r="B4593" s="11" t="s">
        <v>7255</v>
      </c>
      <c r="C4593" s="11" t="s">
        <v>7255</v>
      </c>
      <c r="D4593" s="11" t="s">
        <v>114</v>
      </c>
      <c r="E4593" s="11" t="s">
        <v>7256</v>
      </c>
      <c r="F4593" s="11" t="s">
        <v>7255</v>
      </c>
      <c r="G4593" s="11" t="s">
        <v>126</v>
      </c>
      <c r="H4593" s="11" t="s">
        <v>44</v>
      </c>
    </row>
    <row r="4594" hidden="1" customHeight="1" spans="1:8">
      <c r="A4594" s="18">
        <f ca="1">ROWS(【河南省卫生健康委员会】:A4594)-1</f>
        <v>120</v>
      </c>
      <c r="B4594" s="11" t="s">
        <v>7257</v>
      </c>
      <c r="C4594" s="11" t="s">
        <v>7257</v>
      </c>
      <c r="D4594" s="11" t="s">
        <v>64</v>
      </c>
      <c r="E4594" s="11" t="s">
        <v>7258</v>
      </c>
      <c r="F4594" s="11" t="s">
        <v>7259</v>
      </c>
      <c r="G4594" s="11" t="s">
        <v>67</v>
      </c>
      <c r="H4594" s="11" t="s">
        <v>44</v>
      </c>
    </row>
    <row r="4595" hidden="1" customHeight="1" spans="1:8">
      <c r="A4595" s="18">
        <f ca="1">ROWS(【河南省卫生健康委员会】:A4595)-1</f>
        <v>121</v>
      </c>
      <c r="B4595" s="11" t="s">
        <v>7257</v>
      </c>
      <c r="C4595" s="11" t="s">
        <v>7257</v>
      </c>
      <c r="D4595" s="11" t="s">
        <v>64</v>
      </c>
      <c r="E4595" s="11" t="s">
        <v>7258</v>
      </c>
      <c r="F4595" s="11" t="s">
        <v>7260</v>
      </c>
      <c r="G4595" s="11" t="s">
        <v>67</v>
      </c>
      <c r="H4595" s="11" t="s">
        <v>44</v>
      </c>
    </row>
    <row r="4596" hidden="1" customHeight="1" spans="1:8">
      <c r="A4596" s="18">
        <f ca="1">ROWS(【河南省卫生健康委员会】:A4596)-1</f>
        <v>122</v>
      </c>
      <c r="B4596" s="11" t="s">
        <v>7257</v>
      </c>
      <c r="C4596" s="11" t="s">
        <v>7257</v>
      </c>
      <c r="D4596" s="11" t="s">
        <v>64</v>
      </c>
      <c r="E4596" s="11" t="s">
        <v>7258</v>
      </c>
      <c r="F4596" s="11" t="s">
        <v>7261</v>
      </c>
      <c r="G4596" s="11" t="s">
        <v>67</v>
      </c>
      <c r="H4596" s="11" t="s">
        <v>44</v>
      </c>
    </row>
    <row r="4597" hidden="1" customHeight="1" spans="1:8">
      <c r="A4597" s="18">
        <f ca="1">ROWS(【河南省卫生健康委员会】:A4597)-1</f>
        <v>123</v>
      </c>
      <c r="B4597" s="11" t="s">
        <v>7257</v>
      </c>
      <c r="C4597" s="11" t="s">
        <v>7257</v>
      </c>
      <c r="D4597" s="11" t="s">
        <v>64</v>
      </c>
      <c r="E4597" s="11" t="s">
        <v>7258</v>
      </c>
      <c r="F4597" s="11" t="s">
        <v>7262</v>
      </c>
      <c r="G4597" s="11" t="s">
        <v>67</v>
      </c>
      <c r="H4597" s="11" t="s">
        <v>44</v>
      </c>
    </row>
    <row r="4598" hidden="1" customHeight="1" spans="1:8">
      <c r="A4598" s="18">
        <f ca="1">ROWS(【河南省卫生健康委员会】:A4598)-1</f>
        <v>124</v>
      </c>
      <c r="B4598" s="11" t="s">
        <v>7257</v>
      </c>
      <c r="C4598" s="11" t="s">
        <v>7257</v>
      </c>
      <c r="D4598" s="11" t="s">
        <v>64</v>
      </c>
      <c r="E4598" s="11" t="s">
        <v>7258</v>
      </c>
      <c r="F4598" s="11" t="s">
        <v>7263</v>
      </c>
      <c r="G4598" s="11" t="s">
        <v>67</v>
      </c>
      <c r="H4598" s="11" t="s">
        <v>44</v>
      </c>
    </row>
    <row r="4599" hidden="1" customHeight="1" spans="1:8">
      <c r="A4599" s="18">
        <f ca="1">ROWS(【河南省卫生健康委员会】:A4599)-1</f>
        <v>125</v>
      </c>
      <c r="B4599" s="11" t="s">
        <v>7257</v>
      </c>
      <c r="C4599" s="11" t="s">
        <v>7257</v>
      </c>
      <c r="D4599" s="11" t="s">
        <v>64</v>
      </c>
      <c r="E4599" s="11" t="s">
        <v>7258</v>
      </c>
      <c r="F4599" s="11" t="s">
        <v>7264</v>
      </c>
      <c r="G4599" s="11" t="s">
        <v>67</v>
      </c>
      <c r="H4599" s="11" t="s">
        <v>44</v>
      </c>
    </row>
    <row r="4600" hidden="1" customHeight="1" spans="1:8">
      <c r="A4600" s="18">
        <f ca="1">ROWS(【河南省卫生健康委员会】:A4600)-1</f>
        <v>126</v>
      </c>
      <c r="B4600" s="11" t="s">
        <v>7257</v>
      </c>
      <c r="C4600" s="11" t="s">
        <v>7257</v>
      </c>
      <c r="D4600" s="11" t="s">
        <v>64</v>
      </c>
      <c r="E4600" s="11" t="s">
        <v>7258</v>
      </c>
      <c r="F4600" s="11" t="s">
        <v>7265</v>
      </c>
      <c r="G4600" s="11" t="s">
        <v>67</v>
      </c>
      <c r="H4600" s="11" t="s">
        <v>44</v>
      </c>
    </row>
    <row r="4601" customHeight="1" spans="1:8">
      <c r="A4601" s="18">
        <f ca="1">ROWS(【河南省卫生健康委员会】:A4601)-1</f>
        <v>127</v>
      </c>
      <c r="B4601" s="11" t="s">
        <v>7266</v>
      </c>
      <c r="C4601" s="11" t="s">
        <v>7266</v>
      </c>
      <c r="D4601" s="11" t="s">
        <v>64</v>
      </c>
      <c r="E4601" s="11" t="s">
        <v>7267</v>
      </c>
      <c r="F4601" s="11" t="s">
        <v>7266</v>
      </c>
      <c r="G4601" s="11" t="s">
        <v>89</v>
      </c>
      <c r="H4601" s="11" t="s">
        <v>44</v>
      </c>
    </row>
    <row r="4602" customHeight="1" spans="1:8">
      <c r="A4602" s="18">
        <f ca="1">ROWS(【河南省卫生健康委员会】:A4602)-1</f>
        <v>128</v>
      </c>
      <c r="B4602" s="11" t="s">
        <v>7266</v>
      </c>
      <c r="C4602" s="11" t="s">
        <v>7266</v>
      </c>
      <c r="D4602" s="11" t="s">
        <v>64</v>
      </c>
      <c r="E4602" s="11" t="s">
        <v>7267</v>
      </c>
      <c r="F4602" s="11" t="s">
        <v>7268</v>
      </c>
      <c r="G4602" s="11" t="s">
        <v>89</v>
      </c>
      <c r="H4602" s="11" t="s">
        <v>44</v>
      </c>
    </row>
    <row r="4603" customHeight="1" spans="1:8">
      <c r="A4603" s="18">
        <f ca="1">ROWS(【河南省卫生健康委员会】:A4603)-1</f>
        <v>129</v>
      </c>
      <c r="B4603" s="11" t="s">
        <v>7266</v>
      </c>
      <c r="C4603" s="11" t="s">
        <v>7266</v>
      </c>
      <c r="D4603" s="11" t="s">
        <v>64</v>
      </c>
      <c r="E4603" s="11" t="s">
        <v>7267</v>
      </c>
      <c r="F4603" s="11" t="s">
        <v>7269</v>
      </c>
      <c r="G4603" s="11" t="s">
        <v>89</v>
      </c>
      <c r="H4603" s="11" t="s">
        <v>44</v>
      </c>
    </row>
    <row r="4604" customHeight="1" spans="1:8">
      <c r="A4604" s="18">
        <f ca="1">ROWS(【河南省卫生健康委员会】:A4604)-1</f>
        <v>130</v>
      </c>
      <c r="B4604" s="11" t="s">
        <v>7266</v>
      </c>
      <c r="C4604" s="11" t="s">
        <v>7266</v>
      </c>
      <c r="D4604" s="11" t="s">
        <v>64</v>
      </c>
      <c r="E4604" s="11" t="s">
        <v>7267</v>
      </c>
      <c r="F4604" s="11" t="s">
        <v>7270</v>
      </c>
      <c r="G4604" s="11" t="s">
        <v>89</v>
      </c>
      <c r="H4604" s="11" t="s">
        <v>44</v>
      </c>
    </row>
    <row r="4605" customHeight="1" spans="1:8">
      <c r="A4605" s="18">
        <f ca="1">ROWS(【河南省卫生健康委员会】:A4605)-1</f>
        <v>131</v>
      </c>
      <c r="B4605" s="11" t="s">
        <v>7266</v>
      </c>
      <c r="C4605" s="11" t="s">
        <v>7266</v>
      </c>
      <c r="D4605" s="11" t="s">
        <v>64</v>
      </c>
      <c r="E4605" s="11" t="s">
        <v>7267</v>
      </c>
      <c r="F4605" s="11" t="s">
        <v>7271</v>
      </c>
      <c r="G4605" s="11" t="s">
        <v>89</v>
      </c>
      <c r="H4605" s="11" t="s">
        <v>44</v>
      </c>
    </row>
    <row r="4606" customHeight="1" spans="1:8">
      <c r="A4606" s="18">
        <f ca="1">ROWS(【河南省卫生健康委员会】:A4606)-1</f>
        <v>132</v>
      </c>
      <c r="B4606" s="11" t="s">
        <v>7266</v>
      </c>
      <c r="C4606" s="11" t="s">
        <v>7266</v>
      </c>
      <c r="D4606" s="11" t="s">
        <v>64</v>
      </c>
      <c r="E4606" s="11" t="s">
        <v>7267</v>
      </c>
      <c r="F4606" s="11" t="s">
        <v>7272</v>
      </c>
      <c r="G4606" s="11" t="s">
        <v>89</v>
      </c>
      <c r="H4606" s="11" t="s">
        <v>44</v>
      </c>
    </row>
    <row r="4607" customHeight="1" spans="1:8">
      <c r="A4607" s="18">
        <f ca="1">ROWS(【河南省卫生健康委员会】:A4607)-1</f>
        <v>133</v>
      </c>
      <c r="B4607" s="11" t="s">
        <v>7266</v>
      </c>
      <c r="C4607" s="11" t="s">
        <v>7266</v>
      </c>
      <c r="D4607" s="11" t="s">
        <v>64</v>
      </c>
      <c r="E4607" s="11" t="s">
        <v>7267</v>
      </c>
      <c r="F4607" s="11" t="s">
        <v>7273</v>
      </c>
      <c r="G4607" s="11" t="s">
        <v>89</v>
      </c>
      <c r="H4607" s="11" t="s">
        <v>44</v>
      </c>
    </row>
    <row r="4608" customHeight="1" spans="1:8">
      <c r="A4608" s="18">
        <f ca="1">ROWS(【河南省卫生健康委员会】:A4608)-1</f>
        <v>134</v>
      </c>
      <c r="B4608" s="11" t="s">
        <v>7274</v>
      </c>
      <c r="C4608" s="11" t="s">
        <v>7274</v>
      </c>
      <c r="D4608" s="11" t="s">
        <v>98</v>
      </c>
      <c r="E4608" s="11" t="s">
        <v>7275</v>
      </c>
      <c r="F4608" s="11" t="s">
        <v>7276</v>
      </c>
      <c r="G4608" s="11" t="s">
        <v>89</v>
      </c>
      <c r="H4608" s="11" t="s">
        <v>44</v>
      </c>
    </row>
    <row r="4609" customHeight="1" spans="1:8">
      <c r="A4609" s="18">
        <f ca="1">ROWS(【河南省卫生健康委员会】:A4609)-1</f>
        <v>135</v>
      </c>
      <c r="B4609" s="11" t="s">
        <v>7277</v>
      </c>
      <c r="C4609" s="11" t="s">
        <v>7277</v>
      </c>
      <c r="D4609" s="11" t="s">
        <v>64</v>
      </c>
      <c r="E4609" s="11" t="s">
        <v>7278</v>
      </c>
      <c r="F4609" s="11" t="s">
        <v>7277</v>
      </c>
      <c r="G4609" s="11" t="s">
        <v>89</v>
      </c>
      <c r="H4609" s="11" t="s">
        <v>44</v>
      </c>
    </row>
    <row r="4610" hidden="1" customHeight="1" spans="1:8">
      <c r="A4610" s="18">
        <f ca="1">ROWS(【河南省卫生健康委员会】:A4610)-1</f>
        <v>136</v>
      </c>
      <c r="B4610" s="11" t="s">
        <v>7279</v>
      </c>
      <c r="C4610" s="11" t="s">
        <v>7279</v>
      </c>
      <c r="D4610" s="11" t="s">
        <v>64</v>
      </c>
      <c r="E4610" s="11" t="s">
        <v>7280</v>
      </c>
      <c r="F4610" s="11" t="s">
        <v>7279</v>
      </c>
      <c r="G4610" s="11" t="s">
        <v>67</v>
      </c>
      <c r="H4610" s="11" t="s">
        <v>44</v>
      </c>
    </row>
    <row r="4611" customHeight="1" spans="1:8">
      <c r="A4611" s="18">
        <f ca="1">ROWS(【河南省卫生健康委员会】:A4611)-1</f>
        <v>137</v>
      </c>
      <c r="B4611" s="11" t="s">
        <v>7281</v>
      </c>
      <c r="C4611" s="11" t="s">
        <v>7281</v>
      </c>
      <c r="D4611" s="11" t="s">
        <v>64</v>
      </c>
      <c r="E4611" s="11" t="s">
        <v>7282</v>
      </c>
      <c r="F4611" s="11" t="s">
        <v>7283</v>
      </c>
      <c r="G4611" s="11" t="s">
        <v>78</v>
      </c>
      <c r="H4611" s="11" t="s">
        <v>44</v>
      </c>
    </row>
    <row r="4612" customHeight="1" spans="1:8">
      <c r="A4612" s="18">
        <f ca="1">ROWS(【河南省卫生健康委员会】:A4612)-1</f>
        <v>138</v>
      </c>
      <c r="B4612" s="11" t="s">
        <v>7281</v>
      </c>
      <c r="C4612" s="11" t="s">
        <v>7281</v>
      </c>
      <c r="D4612" s="11" t="s">
        <v>64</v>
      </c>
      <c r="E4612" s="11" t="s">
        <v>7282</v>
      </c>
      <c r="F4612" s="11" t="s">
        <v>7284</v>
      </c>
      <c r="G4612" s="11" t="s">
        <v>78</v>
      </c>
      <c r="H4612" s="11" t="s">
        <v>44</v>
      </c>
    </row>
    <row r="4613" customHeight="1" spans="1:8">
      <c r="A4613" s="18">
        <f ca="1">ROWS(【河南省卫生健康委员会】:A4613)-1</f>
        <v>139</v>
      </c>
      <c r="B4613" s="11" t="s">
        <v>7281</v>
      </c>
      <c r="C4613" s="11" t="s">
        <v>7281</v>
      </c>
      <c r="D4613" s="11" t="s">
        <v>64</v>
      </c>
      <c r="E4613" s="11" t="s">
        <v>7282</v>
      </c>
      <c r="F4613" s="11" t="s">
        <v>7285</v>
      </c>
      <c r="G4613" s="11" t="s">
        <v>78</v>
      </c>
      <c r="H4613" s="11" t="s">
        <v>44</v>
      </c>
    </row>
    <row r="4614" hidden="1" customHeight="1" spans="1:8">
      <c r="A4614" s="18">
        <f ca="1">ROWS(【河南省卫生健康委员会】:A4614)-1</f>
        <v>140</v>
      </c>
      <c r="B4614" s="11" t="s">
        <v>7286</v>
      </c>
      <c r="C4614" s="11" t="s">
        <v>7286</v>
      </c>
      <c r="D4614" s="11" t="s">
        <v>64</v>
      </c>
      <c r="E4614" s="11" t="s">
        <v>7287</v>
      </c>
      <c r="F4614" s="11" t="s">
        <v>7286</v>
      </c>
      <c r="G4614" s="11" t="s">
        <v>67</v>
      </c>
      <c r="H4614" s="11" t="s">
        <v>44</v>
      </c>
    </row>
    <row r="4615" hidden="1" customHeight="1" spans="1:8">
      <c r="A4615" s="18">
        <f ca="1">ROWS(【河南省卫生健康委员会】:A4615)-1</f>
        <v>141</v>
      </c>
      <c r="B4615" s="11" t="s">
        <v>7288</v>
      </c>
      <c r="C4615" s="11" t="s">
        <v>7288</v>
      </c>
      <c r="D4615" s="11" t="s">
        <v>64</v>
      </c>
      <c r="E4615" s="11" t="s">
        <v>7289</v>
      </c>
      <c r="F4615" s="11" t="s">
        <v>7288</v>
      </c>
      <c r="G4615" s="11" t="s">
        <v>67</v>
      </c>
      <c r="H4615" s="11" t="s">
        <v>44</v>
      </c>
    </row>
    <row r="4616" customHeight="1" spans="1:8">
      <c r="A4616" s="18">
        <f ca="1">ROWS(【河南省卫生健康委员会】:A4616)-1</f>
        <v>142</v>
      </c>
      <c r="B4616" s="11" t="s">
        <v>7290</v>
      </c>
      <c r="C4616" s="11" t="s">
        <v>7290</v>
      </c>
      <c r="D4616" s="11" t="s">
        <v>64</v>
      </c>
      <c r="E4616" s="11" t="s">
        <v>7291</v>
      </c>
      <c r="F4616" s="11" t="s">
        <v>7290</v>
      </c>
      <c r="G4616" s="11" t="s">
        <v>89</v>
      </c>
      <c r="H4616" s="11" t="s">
        <v>44</v>
      </c>
    </row>
    <row r="4617" hidden="1" customHeight="1" spans="1:8">
      <c r="A4617" s="18">
        <f ca="1">ROWS(【河南省卫生健康委员会】:A4617)-1</f>
        <v>143</v>
      </c>
      <c r="B4617" s="11" t="s">
        <v>7292</v>
      </c>
      <c r="C4617" s="11" t="s">
        <v>7292</v>
      </c>
      <c r="D4617" s="11" t="s">
        <v>64</v>
      </c>
      <c r="E4617" s="11" t="s">
        <v>7293</v>
      </c>
      <c r="F4617" s="11" t="s">
        <v>7292</v>
      </c>
      <c r="G4617" s="11" t="s">
        <v>67</v>
      </c>
      <c r="H4617" s="11" t="s">
        <v>44</v>
      </c>
    </row>
    <row r="4618" hidden="1" customHeight="1" spans="1:8">
      <c r="A4618" s="18">
        <f ca="1">ROWS(【河南省卫生健康委员会】:A4618)-1</f>
        <v>144</v>
      </c>
      <c r="B4618" s="11" t="s">
        <v>7294</v>
      </c>
      <c r="C4618" s="11" t="s">
        <v>7295</v>
      </c>
      <c r="D4618" s="11" t="s">
        <v>64</v>
      </c>
      <c r="E4618" s="11" t="s">
        <v>7296</v>
      </c>
      <c r="F4618" s="11" t="s">
        <v>7294</v>
      </c>
      <c r="G4618" s="11" t="s">
        <v>67</v>
      </c>
      <c r="H4618" s="11" t="s">
        <v>44</v>
      </c>
    </row>
    <row r="4619" hidden="1" customHeight="1" spans="1:8">
      <c r="A4619" s="18">
        <f ca="1">ROWS(【河南省卫生健康委员会】:A4619)-1</f>
        <v>145</v>
      </c>
      <c r="B4619" s="11" t="s">
        <v>7294</v>
      </c>
      <c r="C4619" s="11" t="s">
        <v>7295</v>
      </c>
      <c r="D4619" s="11" t="s">
        <v>64</v>
      </c>
      <c r="E4619" s="11" t="s">
        <v>7296</v>
      </c>
      <c r="F4619" s="11" t="s">
        <v>7297</v>
      </c>
      <c r="G4619" s="11" t="s">
        <v>67</v>
      </c>
      <c r="H4619" s="11" t="s">
        <v>44</v>
      </c>
    </row>
    <row r="4620" hidden="1" customHeight="1" spans="1:8">
      <c r="A4620" s="18">
        <f ca="1">ROWS(【河南省卫生健康委员会】:A4620)-1</f>
        <v>146</v>
      </c>
      <c r="B4620" s="11" t="s">
        <v>7294</v>
      </c>
      <c r="C4620" s="11" t="s">
        <v>7295</v>
      </c>
      <c r="D4620" s="11" t="s">
        <v>64</v>
      </c>
      <c r="E4620" s="11" t="s">
        <v>7296</v>
      </c>
      <c r="F4620" s="11" t="s">
        <v>7298</v>
      </c>
      <c r="G4620" s="11" t="s">
        <v>67</v>
      </c>
      <c r="H4620" s="11" t="s">
        <v>44</v>
      </c>
    </row>
    <row r="4621" hidden="1" customHeight="1" spans="1:8">
      <c r="A4621" s="18">
        <f ca="1">ROWS(【河南省卫生健康委员会】:A4621)-1</f>
        <v>147</v>
      </c>
      <c r="B4621" s="11" t="s">
        <v>7294</v>
      </c>
      <c r="C4621" s="11" t="s">
        <v>7295</v>
      </c>
      <c r="D4621" s="11" t="s">
        <v>64</v>
      </c>
      <c r="E4621" s="11" t="s">
        <v>7296</v>
      </c>
      <c r="F4621" s="11" t="s">
        <v>7299</v>
      </c>
      <c r="G4621" s="11" t="s">
        <v>67</v>
      </c>
      <c r="H4621" s="11" t="s">
        <v>44</v>
      </c>
    </row>
    <row r="4622" customHeight="1" spans="1:8">
      <c r="A4622" s="18">
        <f ca="1">ROWS(【河南省卫生健康委员会】:A4622)-1</f>
        <v>148</v>
      </c>
      <c r="B4622" s="11" t="s">
        <v>7300</v>
      </c>
      <c r="C4622" s="11" t="s">
        <v>7300</v>
      </c>
      <c r="D4622" s="11" t="s">
        <v>181</v>
      </c>
      <c r="E4622" s="11" t="s">
        <v>7301</v>
      </c>
      <c r="F4622" s="11" t="s">
        <v>7300</v>
      </c>
      <c r="G4622" s="11" t="s">
        <v>89</v>
      </c>
      <c r="H4622" s="11" t="s">
        <v>44</v>
      </c>
    </row>
    <row r="4623" hidden="1" customHeight="1" spans="1:8">
      <c r="A4623" s="18">
        <f ca="1">ROWS(【河南省卫生健康委员会】:A4623)-1</f>
        <v>149</v>
      </c>
      <c r="B4623" s="11" t="s">
        <v>7302</v>
      </c>
      <c r="C4623" s="11" t="s">
        <v>7303</v>
      </c>
      <c r="D4623" s="11" t="s">
        <v>181</v>
      </c>
      <c r="E4623" s="11" t="s">
        <v>7304</v>
      </c>
      <c r="F4623" s="11" t="s">
        <v>7303</v>
      </c>
      <c r="G4623" s="11" t="s">
        <v>67</v>
      </c>
      <c r="H4623" s="11" t="s">
        <v>44</v>
      </c>
    </row>
    <row r="4624" customHeight="1" spans="1:8">
      <c r="A4624" s="18">
        <f ca="1">ROWS(【河南省卫生健康委员会】:A4624)-1</f>
        <v>150</v>
      </c>
      <c r="B4624" s="11" t="s">
        <v>7305</v>
      </c>
      <c r="C4624" s="11" t="s">
        <v>7305</v>
      </c>
      <c r="D4624" s="11" t="s">
        <v>181</v>
      </c>
      <c r="E4624" s="11" t="s">
        <v>7306</v>
      </c>
      <c r="F4624" s="11" t="s">
        <v>7305</v>
      </c>
      <c r="G4624" s="11" t="s">
        <v>89</v>
      </c>
      <c r="H4624" s="11" t="s">
        <v>44</v>
      </c>
    </row>
    <row r="4625" customHeight="1" spans="1:8">
      <c r="A4625" s="18">
        <f ca="1">ROWS(【河南省卫生健康委员会】:A4625)-1</f>
        <v>151</v>
      </c>
      <c r="B4625" s="11" t="s">
        <v>7307</v>
      </c>
      <c r="C4625" s="11" t="s">
        <v>7307</v>
      </c>
      <c r="D4625" s="11" t="s">
        <v>181</v>
      </c>
      <c r="E4625" s="11" t="s">
        <v>7308</v>
      </c>
      <c r="F4625" s="11" t="s">
        <v>7309</v>
      </c>
      <c r="G4625" s="11" t="s">
        <v>78</v>
      </c>
      <c r="H4625" s="11" t="s">
        <v>44</v>
      </c>
    </row>
    <row r="4626" customHeight="1" spans="1:8">
      <c r="A4626" s="18">
        <f ca="1">ROWS(【河南省卫生健康委员会】:A4626)-1</f>
        <v>152</v>
      </c>
      <c r="B4626" s="11" t="s">
        <v>7307</v>
      </c>
      <c r="C4626" s="11" t="s">
        <v>7307</v>
      </c>
      <c r="D4626" s="11" t="s">
        <v>181</v>
      </c>
      <c r="E4626" s="11" t="s">
        <v>7308</v>
      </c>
      <c r="F4626" s="11" t="s">
        <v>7310</v>
      </c>
      <c r="G4626" s="11" t="s">
        <v>78</v>
      </c>
      <c r="H4626" s="11" t="s">
        <v>44</v>
      </c>
    </row>
    <row r="4627" customHeight="1" spans="1:8">
      <c r="A4627" s="18">
        <f ca="1">ROWS(【河南省卫生健康委员会】:A4627)-1</f>
        <v>153</v>
      </c>
      <c r="B4627" s="11" t="s">
        <v>7311</v>
      </c>
      <c r="C4627" s="11" t="s">
        <v>7311</v>
      </c>
      <c r="D4627" s="11" t="s">
        <v>181</v>
      </c>
      <c r="E4627" s="11" t="s">
        <v>7308</v>
      </c>
      <c r="F4627" s="11" t="s">
        <v>7311</v>
      </c>
      <c r="G4627" s="11" t="s">
        <v>78</v>
      </c>
      <c r="H4627" s="11" t="s">
        <v>44</v>
      </c>
    </row>
    <row r="4628" hidden="1" customHeight="1" spans="1:8">
      <c r="A4628" s="18">
        <f ca="1">ROWS(【河南省卫生健康委员会】:A4628)-1</f>
        <v>154</v>
      </c>
      <c r="B4628" s="11" t="s">
        <v>7312</v>
      </c>
      <c r="C4628" s="11" t="s">
        <v>7312</v>
      </c>
      <c r="D4628" s="11" t="s">
        <v>87</v>
      </c>
      <c r="E4628" s="11" t="s">
        <v>7313</v>
      </c>
      <c r="F4628" s="11" t="s">
        <v>7314</v>
      </c>
      <c r="G4628" s="11" t="s">
        <v>67</v>
      </c>
      <c r="H4628" s="11" t="s">
        <v>44</v>
      </c>
    </row>
    <row r="4629" hidden="1" customHeight="1" spans="1:8">
      <c r="A4629" s="18">
        <f ca="1">ROWS(【河南省卫生健康委员会】:A4629)-1</f>
        <v>155</v>
      </c>
      <c r="B4629" s="11" t="s">
        <v>7312</v>
      </c>
      <c r="C4629" s="11" t="s">
        <v>7312</v>
      </c>
      <c r="D4629" s="11" t="s">
        <v>87</v>
      </c>
      <c r="E4629" s="11" t="s">
        <v>7313</v>
      </c>
      <c r="F4629" s="11" t="s">
        <v>7315</v>
      </c>
      <c r="G4629" s="11" t="s">
        <v>67</v>
      </c>
      <c r="H4629" s="11" t="s">
        <v>44</v>
      </c>
    </row>
    <row r="4630" hidden="1" customHeight="1" spans="1:8">
      <c r="A4630" s="18">
        <f ca="1">ROWS(【河南省卫生健康委员会】:A4630)-1</f>
        <v>156</v>
      </c>
      <c r="B4630" s="11" t="s">
        <v>7312</v>
      </c>
      <c r="C4630" s="11" t="s">
        <v>7312</v>
      </c>
      <c r="D4630" s="11" t="s">
        <v>87</v>
      </c>
      <c r="E4630" s="11" t="s">
        <v>7313</v>
      </c>
      <c r="F4630" s="11" t="s">
        <v>7316</v>
      </c>
      <c r="G4630" s="11" t="s">
        <v>67</v>
      </c>
      <c r="H4630" s="11" t="s">
        <v>44</v>
      </c>
    </row>
    <row r="4631" customHeight="1" spans="1:8">
      <c r="A4631" s="18">
        <f ca="1">ROWS(【河南省卫生健康委员会】:A4631)-1</f>
        <v>157</v>
      </c>
      <c r="B4631" s="11" t="s">
        <v>7312</v>
      </c>
      <c r="C4631" s="11" t="s">
        <v>7312</v>
      </c>
      <c r="D4631" s="11" t="s">
        <v>87</v>
      </c>
      <c r="E4631" s="11" t="s">
        <v>7313</v>
      </c>
      <c r="F4631" s="11" t="s">
        <v>7317</v>
      </c>
      <c r="G4631" s="11" t="s">
        <v>487</v>
      </c>
      <c r="H4631" s="11" t="s">
        <v>44</v>
      </c>
    </row>
    <row r="4632" customHeight="1" spans="1:8">
      <c r="A4632" s="18">
        <f ca="1">ROWS(【河南省卫生健康委员会】:A4632)-1</f>
        <v>158</v>
      </c>
      <c r="B4632" s="11" t="s">
        <v>7312</v>
      </c>
      <c r="C4632" s="11" t="s">
        <v>7312</v>
      </c>
      <c r="D4632" s="11" t="s">
        <v>87</v>
      </c>
      <c r="E4632" s="11" t="s">
        <v>7313</v>
      </c>
      <c r="F4632" s="11" t="s">
        <v>7318</v>
      </c>
      <c r="G4632" s="11" t="s">
        <v>487</v>
      </c>
      <c r="H4632" s="11" t="s">
        <v>44</v>
      </c>
    </row>
    <row r="4633" hidden="1" customHeight="1" spans="1:8">
      <c r="A4633" s="18">
        <f ca="1">ROWS(【河南省卫生健康委员会】:A4633)-1</f>
        <v>159</v>
      </c>
      <c r="B4633" s="11" t="s">
        <v>7312</v>
      </c>
      <c r="C4633" s="11" t="s">
        <v>7312</v>
      </c>
      <c r="D4633" s="11" t="s">
        <v>87</v>
      </c>
      <c r="E4633" s="11" t="s">
        <v>7313</v>
      </c>
      <c r="F4633" s="11" t="s">
        <v>7319</v>
      </c>
      <c r="G4633" s="11" t="s">
        <v>520</v>
      </c>
      <c r="H4633" s="11" t="s">
        <v>44</v>
      </c>
    </row>
    <row r="4634" customHeight="1" spans="1:8">
      <c r="A4634" s="18">
        <f ca="1">ROWS(【河南省卫生健康委员会】:A4634)-1</f>
        <v>160</v>
      </c>
      <c r="B4634" s="11" t="s">
        <v>7320</v>
      </c>
      <c r="C4634" s="11" t="s">
        <v>7320</v>
      </c>
      <c r="D4634" s="11" t="s">
        <v>87</v>
      </c>
      <c r="E4634" s="11" t="s">
        <v>7321</v>
      </c>
      <c r="F4634" s="11" t="s">
        <v>7320</v>
      </c>
      <c r="G4634" s="11" t="s">
        <v>89</v>
      </c>
      <c r="H4634" s="11" t="s">
        <v>44</v>
      </c>
    </row>
    <row r="4635" hidden="1" customHeight="1" spans="1:8">
      <c r="A4635" s="18">
        <f ca="1">ROWS(【河南省卫生健康委员会】:A4635)-1</f>
        <v>161</v>
      </c>
      <c r="B4635" s="11" t="s">
        <v>7322</v>
      </c>
      <c r="C4635" s="11" t="s">
        <v>7322</v>
      </c>
      <c r="D4635" s="11" t="s">
        <v>87</v>
      </c>
      <c r="E4635" s="11" t="s">
        <v>7323</v>
      </c>
      <c r="F4635" s="11" t="s">
        <v>7322</v>
      </c>
      <c r="G4635" s="11" t="s">
        <v>520</v>
      </c>
      <c r="H4635" s="11" t="s">
        <v>44</v>
      </c>
    </row>
    <row r="4636" customHeight="1" spans="1:8">
      <c r="A4636" s="18">
        <f ca="1">ROWS(【河南省卫生健康委员会】:A4636)-1</f>
        <v>162</v>
      </c>
      <c r="B4636" s="11" t="s">
        <v>7324</v>
      </c>
      <c r="C4636" s="11" t="s">
        <v>7324</v>
      </c>
      <c r="D4636" s="11" t="s">
        <v>87</v>
      </c>
      <c r="E4636" s="11" t="s">
        <v>7325</v>
      </c>
      <c r="F4636" s="11" t="s">
        <v>7324</v>
      </c>
      <c r="G4636" s="11" t="s">
        <v>78</v>
      </c>
      <c r="H4636" s="11" t="s">
        <v>44</v>
      </c>
    </row>
    <row r="4637" hidden="1" customHeight="1" spans="1:8">
      <c r="A4637" s="18">
        <f ca="1">ROWS(【河南省卫生健康委员会】:A4637)-1</f>
        <v>163</v>
      </c>
      <c r="B4637" s="11" t="s">
        <v>7326</v>
      </c>
      <c r="C4637" s="11" t="s">
        <v>7326</v>
      </c>
      <c r="D4637" s="11" t="s">
        <v>87</v>
      </c>
      <c r="E4637" s="11" t="s">
        <v>7327</v>
      </c>
      <c r="F4637" s="11" t="s">
        <v>7326</v>
      </c>
      <c r="G4637" s="11" t="s">
        <v>67</v>
      </c>
      <c r="H4637" s="11" t="s">
        <v>44</v>
      </c>
    </row>
    <row r="4638" hidden="1" customHeight="1" spans="1:8">
      <c r="A4638" s="18">
        <f ca="1">ROWS(【河南省卫生健康委员会】:A4638)-1</f>
        <v>164</v>
      </c>
      <c r="B4638" s="11" t="s">
        <v>7326</v>
      </c>
      <c r="C4638" s="11" t="s">
        <v>7326</v>
      </c>
      <c r="D4638" s="11" t="s">
        <v>87</v>
      </c>
      <c r="E4638" s="11" t="s">
        <v>7327</v>
      </c>
      <c r="F4638" s="11" t="s">
        <v>7328</v>
      </c>
      <c r="G4638" s="11" t="s">
        <v>520</v>
      </c>
      <c r="H4638" s="11" t="s">
        <v>44</v>
      </c>
    </row>
    <row r="4639" customHeight="1" spans="1:8">
      <c r="A4639" s="18">
        <f ca="1">ROWS(【河南省卫生健康委员会】:A4639)-1</f>
        <v>165</v>
      </c>
      <c r="B4639" s="11" t="s">
        <v>7329</v>
      </c>
      <c r="C4639" s="11" t="s">
        <v>7329</v>
      </c>
      <c r="D4639" s="11" t="s">
        <v>87</v>
      </c>
      <c r="E4639" s="11" t="s">
        <v>7330</v>
      </c>
      <c r="F4639" s="11" t="s">
        <v>7331</v>
      </c>
      <c r="G4639" s="11" t="s">
        <v>89</v>
      </c>
      <c r="H4639" s="11" t="s">
        <v>44</v>
      </c>
    </row>
    <row r="4640" customHeight="1" spans="1:8">
      <c r="A4640" s="18">
        <f ca="1">ROWS(【河南省卫生健康委员会】:A4640)-1</f>
        <v>166</v>
      </c>
      <c r="B4640" s="11" t="s">
        <v>7329</v>
      </c>
      <c r="C4640" s="11" t="s">
        <v>7329</v>
      </c>
      <c r="D4640" s="11" t="s">
        <v>87</v>
      </c>
      <c r="E4640" s="11" t="s">
        <v>7330</v>
      </c>
      <c r="F4640" s="11" t="s">
        <v>7332</v>
      </c>
      <c r="G4640" s="11" t="s">
        <v>89</v>
      </c>
      <c r="H4640" s="11" t="s">
        <v>44</v>
      </c>
    </row>
    <row r="4641" customHeight="1" spans="1:8">
      <c r="A4641" s="18">
        <f ca="1">ROWS(【河南省卫生健康委员会】:A4641)-1</f>
        <v>167</v>
      </c>
      <c r="B4641" s="11" t="s">
        <v>7329</v>
      </c>
      <c r="C4641" s="11" t="s">
        <v>7329</v>
      </c>
      <c r="D4641" s="11" t="s">
        <v>87</v>
      </c>
      <c r="E4641" s="11" t="s">
        <v>7330</v>
      </c>
      <c r="F4641" s="11" t="s">
        <v>7333</v>
      </c>
      <c r="G4641" s="11" t="s">
        <v>89</v>
      </c>
      <c r="H4641" s="11" t="s">
        <v>44</v>
      </c>
    </row>
    <row r="4642" hidden="1" customHeight="1" spans="1:8">
      <c r="A4642" s="18">
        <f ca="1">ROWS(【河南省卫生健康委员会】:A4642)-1</f>
        <v>168</v>
      </c>
      <c r="B4642" s="11" t="s">
        <v>7334</v>
      </c>
      <c r="C4642" s="11" t="s">
        <v>7334</v>
      </c>
      <c r="D4642" s="11" t="s">
        <v>87</v>
      </c>
      <c r="E4642" s="11" t="s">
        <v>7335</v>
      </c>
      <c r="F4642" s="11" t="s">
        <v>7336</v>
      </c>
      <c r="G4642" s="11" t="s">
        <v>67</v>
      </c>
      <c r="H4642" s="11" t="s">
        <v>44</v>
      </c>
    </row>
    <row r="4643" hidden="1" customHeight="1" spans="1:8">
      <c r="A4643" s="18">
        <f ca="1">ROWS(【河南省卫生健康委员会】:A4643)-1</f>
        <v>169</v>
      </c>
      <c r="B4643" s="11" t="s">
        <v>7334</v>
      </c>
      <c r="C4643" s="11" t="s">
        <v>7334</v>
      </c>
      <c r="D4643" s="11" t="s">
        <v>87</v>
      </c>
      <c r="E4643" s="11" t="s">
        <v>7335</v>
      </c>
      <c r="F4643" s="11" t="s">
        <v>7337</v>
      </c>
      <c r="G4643" s="11" t="s">
        <v>520</v>
      </c>
      <c r="H4643" s="11" t="s">
        <v>44</v>
      </c>
    </row>
    <row r="4644" hidden="1" customHeight="1" spans="1:8">
      <c r="A4644" s="18">
        <f ca="1">ROWS(【河南省卫生健康委员会】:A4644)-1</f>
        <v>170</v>
      </c>
      <c r="B4644" s="11" t="s">
        <v>7338</v>
      </c>
      <c r="C4644" s="11" t="s">
        <v>7338</v>
      </c>
      <c r="D4644" s="11" t="s">
        <v>87</v>
      </c>
      <c r="E4644" s="11" t="s">
        <v>7339</v>
      </c>
      <c r="F4644" s="11" t="s">
        <v>7340</v>
      </c>
      <c r="G4644" s="11" t="s">
        <v>67</v>
      </c>
      <c r="H4644" s="11" t="s">
        <v>44</v>
      </c>
    </row>
    <row r="4645" hidden="1" customHeight="1" spans="1:8">
      <c r="A4645" s="18">
        <f ca="1">ROWS(【河南省卫生健康委员会】:A4645)-1</f>
        <v>171</v>
      </c>
      <c r="B4645" s="11" t="s">
        <v>7338</v>
      </c>
      <c r="C4645" s="11" t="s">
        <v>7338</v>
      </c>
      <c r="D4645" s="11" t="s">
        <v>87</v>
      </c>
      <c r="E4645" s="11" t="s">
        <v>7339</v>
      </c>
      <c r="F4645" s="11" t="s">
        <v>7341</v>
      </c>
      <c r="G4645" s="11" t="s">
        <v>520</v>
      </c>
      <c r="H4645" s="11" t="s">
        <v>44</v>
      </c>
    </row>
    <row r="4646" customHeight="1" spans="1:8">
      <c r="A4646" s="18">
        <f ca="1">ROWS(【河南省卫生健康委员会】:A4646)-1</f>
        <v>172</v>
      </c>
      <c r="B4646" s="11" t="s">
        <v>7338</v>
      </c>
      <c r="C4646" s="11" t="s">
        <v>7338</v>
      </c>
      <c r="D4646" s="11" t="s">
        <v>87</v>
      </c>
      <c r="E4646" s="11" t="s">
        <v>7339</v>
      </c>
      <c r="F4646" s="11" t="s">
        <v>7342</v>
      </c>
      <c r="G4646" s="11" t="s">
        <v>78</v>
      </c>
      <c r="H4646" s="11" t="s">
        <v>44</v>
      </c>
    </row>
    <row r="4647" hidden="1" customHeight="1" spans="1:8">
      <c r="A4647" s="18">
        <f ca="1">ROWS(【河南省卫生健康委员会】:A4647)-1</f>
        <v>173</v>
      </c>
      <c r="B4647" s="11" t="s">
        <v>7343</v>
      </c>
      <c r="C4647" s="11" t="s">
        <v>7343</v>
      </c>
      <c r="D4647" s="11" t="s">
        <v>87</v>
      </c>
      <c r="E4647" s="11" t="s">
        <v>7344</v>
      </c>
      <c r="F4647" s="11" t="s">
        <v>7343</v>
      </c>
      <c r="G4647" s="11" t="s">
        <v>67</v>
      </c>
      <c r="H4647" s="11" t="s">
        <v>44</v>
      </c>
    </row>
    <row r="4648" hidden="1" customHeight="1" spans="1:8">
      <c r="A4648" s="18">
        <f ca="1">ROWS(【河南省卫生健康委员会】:A4648)-1</f>
        <v>174</v>
      </c>
      <c r="B4648" s="11" t="s">
        <v>7345</v>
      </c>
      <c r="C4648" s="11" t="s">
        <v>7345</v>
      </c>
      <c r="D4648" s="11" t="s">
        <v>87</v>
      </c>
      <c r="E4648" s="11" t="s">
        <v>7346</v>
      </c>
      <c r="F4648" s="11" t="s">
        <v>7347</v>
      </c>
      <c r="G4648" s="11" t="s">
        <v>67</v>
      </c>
      <c r="H4648" s="11" t="s">
        <v>44</v>
      </c>
    </row>
    <row r="4649" hidden="1" customHeight="1" spans="1:8">
      <c r="A4649" s="18">
        <f ca="1">ROWS(【河南省卫生健康委员会】:A4649)-1</f>
        <v>175</v>
      </c>
      <c r="B4649" s="11" t="s">
        <v>7348</v>
      </c>
      <c r="C4649" s="11" t="s">
        <v>7348</v>
      </c>
      <c r="D4649" s="11" t="s">
        <v>87</v>
      </c>
      <c r="E4649" s="11" t="s">
        <v>7349</v>
      </c>
      <c r="F4649" s="11" t="s">
        <v>7348</v>
      </c>
      <c r="G4649" s="11" t="s">
        <v>67</v>
      </c>
      <c r="H4649" s="11" t="s">
        <v>44</v>
      </c>
    </row>
    <row r="4650" hidden="1" customHeight="1" spans="1:8">
      <c r="A4650" s="18">
        <f ca="1">ROWS(【河南省卫生健康委员会】:A4650)-1</f>
        <v>176</v>
      </c>
      <c r="B4650" s="11" t="s">
        <v>7350</v>
      </c>
      <c r="C4650" s="11" t="s">
        <v>7350</v>
      </c>
      <c r="D4650" s="11" t="s">
        <v>64</v>
      </c>
      <c r="E4650" s="11" t="s">
        <v>7351</v>
      </c>
      <c r="F4650" s="11" t="s">
        <v>7350</v>
      </c>
      <c r="G4650" s="11" t="s">
        <v>67</v>
      </c>
      <c r="H4650" s="11" t="s">
        <v>44</v>
      </c>
    </row>
    <row r="4651" hidden="1" customHeight="1" spans="1:8">
      <c r="A4651" s="18">
        <f ca="1">ROWS(【河南省卫生健康委员会】:A4651)-1</f>
        <v>177</v>
      </c>
      <c r="B4651" s="11" t="s">
        <v>7350</v>
      </c>
      <c r="C4651" s="11" t="s">
        <v>7350</v>
      </c>
      <c r="D4651" s="11" t="s">
        <v>64</v>
      </c>
      <c r="E4651" s="11" t="s">
        <v>7351</v>
      </c>
      <c r="F4651" s="11" t="s">
        <v>7352</v>
      </c>
      <c r="G4651" s="11" t="s">
        <v>67</v>
      </c>
      <c r="H4651" s="11" t="s">
        <v>44</v>
      </c>
    </row>
    <row r="4652" hidden="1" customHeight="1" spans="1:8">
      <c r="A4652" s="18">
        <f ca="1">ROWS(【河南省卫生健康委员会】:A4652)-1</f>
        <v>178</v>
      </c>
      <c r="B4652" s="11" t="s">
        <v>7353</v>
      </c>
      <c r="C4652" s="11" t="s">
        <v>7353</v>
      </c>
      <c r="D4652" s="11" t="s">
        <v>87</v>
      </c>
      <c r="E4652" s="11" t="s">
        <v>7354</v>
      </c>
      <c r="F4652" s="11" t="s">
        <v>7353</v>
      </c>
      <c r="G4652" s="11" t="s">
        <v>67</v>
      </c>
      <c r="H4652" s="11" t="s">
        <v>44</v>
      </c>
    </row>
    <row r="4653" hidden="1" customHeight="1" spans="1:8">
      <c r="A4653" s="18">
        <f ca="1">ROWS(【河南省卫生健康委员会】:A4653)-1</f>
        <v>179</v>
      </c>
      <c r="B4653" s="11" t="s">
        <v>7355</v>
      </c>
      <c r="C4653" s="11" t="s">
        <v>7355</v>
      </c>
      <c r="D4653" s="11" t="s">
        <v>87</v>
      </c>
      <c r="E4653" s="11" t="s">
        <v>7356</v>
      </c>
      <c r="F4653" s="11" t="s">
        <v>7355</v>
      </c>
      <c r="G4653" s="11" t="s">
        <v>67</v>
      </c>
      <c r="H4653" s="11" t="s">
        <v>44</v>
      </c>
    </row>
    <row r="4654" hidden="1" customHeight="1" spans="1:8">
      <c r="A4654" s="18">
        <f ca="1">ROWS(【河南省卫生健康委员会】:A4654)-1</f>
        <v>180</v>
      </c>
      <c r="B4654" s="11" t="s">
        <v>7355</v>
      </c>
      <c r="C4654" s="11" t="s">
        <v>7355</v>
      </c>
      <c r="D4654" s="11" t="s">
        <v>87</v>
      </c>
      <c r="E4654" s="11" t="s">
        <v>7356</v>
      </c>
      <c r="F4654" s="11" t="s">
        <v>7357</v>
      </c>
      <c r="G4654" s="11" t="s">
        <v>520</v>
      </c>
      <c r="H4654" s="11" t="s">
        <v>44</v>
      </c>
    </row>
    <row r="4655" customHeight="1" spans="1:8">
      <c r="A4655" s="18">
        <f ca="1">ROWS(【河南省卫生健康委员会】:A4655)-1</f>
        <v>181</v>
      </c>
      <c r="B4655" s="11" t="s">
        <v>7358</v>
      </c>
      <c r="C4655" s="11" t="s">
        <v>7358</v>
      </c>
      <c r="D4655" s="11" t="s">
        <v>611</v>
      </c>
      <c r="E4655" s="11" t="s">
        <v>7359</v>
      </c>
      <c r="F4655" s="11" t="s">
        <v>7358</v>
      </c>
      <c r="G4655" s="11" t="s">
        <v>89</v>
      </c>
      <c r="H4655" s="11" t="s">
        <v>44</v>
      </c>
    </row>
    <row r="4656" customHeight="1" spans="1:8">
      <c r="A4656" s="18">
        <f ca="1">ROWS(【河南省卫生健康委员会】:A4656)-1</f>
        <v>182</v>
      </c>
      <c r="B4656" s="11" t="s">
        <v>7360</v>
      </c>
      <c r="C4656" s="11" t="s">
        <v>7360</v>
      </c>
      <c r="D4656" s="11" t="s">
        <v>611</v>
      </c>
      <c r="E4656" s="11" t="s">
        <v>7361</v>
      </c>
      <c r="F4656" s="11" t="s">
        <v>7360</v>
      </c>
      <c r="G4656" s="11" t="s">
        <v>89</v>
      </c>
      <c r="H4656" s="11" t="s">
        <v>44</v>
      </c>
    </row>
    <row r="4657" customHeight="1" spans="1:8">
      <c r="A4657" s="18">
        <f ca="1">ROWS(【河南省卫生健康委员会】:A4657)-1</f>
        <v>183</v>
      </c>
      <c r="B4657" s="11" t="s">
        <v>7362</v>
      </c>
      <c r="C4657" s="11" t="s">
        <v>7362</v>
      </c>
      <c r="D4657" s="11" t="s">
        <v>611</v>
      </c>
      <c r="E4657" s="11" t="s">
        <v>7363</v>
      </c>
      <c r="F4657" s="11" t="s">
        <v>7362</v>
      </c>
      <c r="G4657" s="11" t="s">
        <v>89</v>
      </c>
      <c r="H4657" s="11" t="s">
        <v>44</v>
      </c>
    </row>
    <row r="4658" customHeight="1" spans="1:8">
      <c r="A4658" s="18">
        <f ca="1">ROWS(【河南省卫生健康委员会】:A4658)-1</f>
        <v>184</v>
      </c>
      <c r="B4658" s="11" t="s">
        <v>7364</v>
      </c>
      <c r="C4658" s="11" t="s">
        <v>7364</v>
      </c>
      <c r="D4658" s="11" t="s">
        <v>611</v>
      </c>
      <c r="E4658" s="11" t="s">
        <v>7365</v>
      </c>
      <c r="F4658" s="11" t="s">
        <v>7364</v>
      </c>
      <c r="G4658" s="11" t="s">
        <v>89</v>
      </c>
      <c r="H4658" s="11" t="s">
        <v>44</v>
      </c>
    </row>
    <row r="4659" customHeight="1" spans="1:8">
      <c r="A4659" s="18">
        <f ca="1">ROWS(【河南省卫生健康委员会】:A4659)-1</f>
        <v>185</v>
      </c>
      <c r="B4659" s="11" t="s">
        <v>7366</v>
      </c>
      <c r="C4659" s="11" t="s">
        <v>7366</v>
      </c>
      <c r="D4659" s="11" t="s">
        <v>611</v>
      </c>
      <c r="E4659" s="11" t="s">
        <v>7367</v>
      </c>
      <c r="F4659" s="11" t="s">
        <v>7366</v>
      </c>
      <c r="G4659" s="11" t="s">
        <v>89</v>
      </c>
      <c r="H4659" s="11" t="s">
        <v>44</v>
      </c>
    </row>
    <row r="4660" customHeight="1" spans="1:8">
      <c r="A4660" s="18">
        <f ca="1">ROWS(【河南省卫生健康委员会】:A4660)-1</f>
        <v>186</v>
      </c>
      <c r="B4660" s="11" t="s">
        <v>7368</v>
      </c>
      <c r="C4660" s="11" t="s">
        <v>7368</v>
      </c>
      <c r="D4660" s="11" t="s">
        <v>611</v>
      </c>
      <c r="E4660" s="11" t="s">
        <v>7369</v>
      </c>
      <c r="F4660" s="11" t="s">
        <v>7368</v>
      </c>
      <c r="G4660" s="11" t="s">
        <v>89</v>
      </c>
      <c r="H4660" s="11" t="s">
        <v>44</v>
      </c>
    </row>
    <row r="4661" customHeight="1" spans="1:8">
      <c r="A4661" s="18">
        <f ca="1">ROWS(【河南省卫生健康委员会】:A4661)-1</f>
        <v>187</v>
      </c>
      <c r="B4661" s="11" t="s">
        <v>7370</v>
      </c>
      <c r="C4661" s="11" t="s">
        <v>7370</v>
      </c>
      <c r="D4661" s="11" t="s">
        <v>611</v>
      </c>
      <c r="E4661" s="11" t="s">
        <v>7371</v>
      </c>
      <c r="F4661" s="11" t="s">
        <v>7370</v>
      </c>
      <c r="G4661" s="11" t="s">
        <v>89</v>
      </c>
      <c r="H4661" s="11" t="s">
        <v>44</v>
      </c>
    </row>
    <row r="4662" customHeight="1" spans="1:8">
      <c r="A4662" s="18">
        <f ca="1">ROWS(【河南省卫生健康委员会】:A4662)-1</f>
        <v>188</v>
      </c>
      <c r="B4662" s="11" t="s">
        <v>7372</v>
      </c>
      <c r="C4662" s="11" t="s">
        <v>7372</v>
      </c>
      <c r="D4662" s="11" t="s">
        <v>611</v>
      </c>
      <c r="E4662" s="11" t="s">
        <v>7373</v>
      </c>
      <c r="F4662" s="11" t="s">
        <v>7372</v>
      </c>
      <c r="G4662" s="11" t="s">
        <v>89</v>
      </c>
      <c r="H4662" s="11" t="s">
        <v>44</v>
      </c>
    </row>
    <row r="4663" customHeight="1" spans="1:8">
      <c r="A4663" s="18">
        <f ca="1">ROWS(【河南省卫生健康委员会】:A4663)-1</f>
        <v>189</v>
      </c>
      <c r="B4663" s="11" t="s">
        <v>7374</v>
      </c>
      <c r="C4663" s="11" t="s">
        <v>7374</v>
      </c>
      <c r="D4663" s="11" t="s">
        <v>611</v>
      </c>
      <c r="E4663" s="11" t="s">
        <v>7375</v>
      </c>
      <c r="F4663" s="11" t="s">
        <v>7374</v>
      </c>
      <c r="G4663" s="11" t="s">
        <v>89</v>
      </c>
      <c r="H4663" s="11" t="s">
        <v>44</v>
      </c>
    </row>
    <row r="4664" customHeight="1" spans="1:8">
      <c r="A4664" s="18">
        <f ca="1">ROWS(【河南省卫生健康委员会】:A4664)-1</f>
        <v>190</v>
      </c>
      <c r="B4664" s="11" t="s">
        <v>7376</v>
      </c>
      <c r="C4664" s="11" t="s">
        <v>7376</v>
      </c>
      <c r="D4664" s="11" t="s">
        <v>611</v>
      </c>
      <c r="E4664" s="11" t="s">
        <v>7377</v>
      </c>
      <c r="F4664" s="11" t="s">
        <v>7376</v>
      </c>
      <c r="G4664" s="11" t="s">
        <v>89</v>
      </c>
      <c r="H4664" s="11" t="s">
        <v>44</v>
      </c>
    </row>
    <row r="4665" customHeight="1" spans="1:8">
      <c r="A4665" s="18">
        <f ca="1">ROWS(【河南省卫生健康委员会】:A4665)-1</f>
        <v>191</v>
      </c>
      <c r="B4665" s="11" t="s">
        <v>7378</v>
      </c>
      <c r="C4665" s="11" t="s">
        <v>7378</v>
      </c>
      <c r="D4665" s="11" t="s">
        <v>611</v>
      </c>
      <c r="E4665" s="11" t="s">
        <v>7379</v>
      </c>
      <c r="F4665" s="11" t="s">
        <v>7378</v>
      </c>
      <c r="G4665" s="11" t="s">
        <v>89</v>
      </c>
      <c r="H4665" s="11" t="s">
        <v>44</v>
      </c>
    </row>
    <row r="4666" customHeight="1" spans="1:8">
      <c r="A4666" s="18">
        <f ca="1">ROWS(【河南省卫生健康委员会】:A4666)-1</f>
        <v>192</v>
      </c>
      <c r="B4666" s="11" t="s">
        <v>7380</v>
      </c>
      <c r="C4666" s="11" t="s">
        <v>7380</v>
      </c>
      <c r="D4666" s="11" t="s">
        <v>611</v>
      </c>
      <c r="E4666" s="11" t="s">
        <v>7381</v>
      </c>
      <c r="F4666" s="11" t="s">
        <v>7380</v>
      </c>
      <c r="G4666" s="11" t="s">
        <v>89</v>
      </c>
      <c r="H4666" s="11" t="s">
        <v>44</v>
      </c>
    </row>
    <row r="4667" customHeight="1" spans="1:8">
      <c r="A4667" s="18">
        <f ca="1">ROWS(【河南省卫生健康委员会】:A4667)-1</f>
        <v>193</v>
      </c>
      <c r="B4667" s="11" t="s">
        <v>7382</v>
      </c>
      <c r="C4667" s="11" t="s">
        <v>7382</v>
      </c>
      <c r="D4667" s="11" t="s">
        <v>611</v>
      </c>
      <c r="E4667" s="11" t="s">
        <v>7383</v>
      </c>
      <c r="F4667" s="11" t="s">
        <v>7382</v>
      </c>
      <c r="G4667" s="11" t="s">
        <v>89</v>
      </c>
      <c r="H4667" s="11" t="s">
        <v>44</v>
      </c>
    </row>
    <row r="4668" customHeight="1" spans="1:8">
      <c r="A4668" s="18">
        <f ca="1">ROWS(【河南省卫生健康委员会】:A4668)-1</f>
        <v>194</v>
      </c>
      <c r="B4668" s="11" t="s">
        <v>7384</v>
      </c>
      <c r="C4668" s="11" t="s">
        <v>7384</v>
      </c>
      <c r="D4668" s="11" t="s">
        <v>611</v>
      </c>
      <c r="E4668" s="11" t="s">
        <v>7385</v>
      </c>
      <c r="F4668" s="11" t="s">
        <v>7384</v>
      </c>
      <c r="G4668" s="11" t="s">
        <v>126</v>
      </c>
      <c r="H4668" s="11" t="s">
        <v>44</v>
      </c>
    </row>
    <row r="4669" customHeight="1" spans="1:8">
      <c r="A4669" s="18">
        <f ca="1">ROWS(【河南省卫生健康委员会】:A4669)-1</f>
        <v>195</v>
      </c>
      <c r="B4669" s="11" t="s">
        <v>7386</v>
      </c>
      <c r="C4669" s="11" t="s">
        <v>7386</v>
      </c>
      <c r="D4669" s="11" t="s">
        <v>611</v>
      </c>
      <c r="E4669" s="11" t="s">
        <v>7387</v>
      </c>
      <c r="F4669" s="11" t="s">
        <v>7386</v>
      </c>
      <c r="G4669" s="11" t="s">
        <v>89</v>
      </c>
      <c r="H4669" s="11" t="s">
        <v>44</v>
      </c>
    </row>
    <row r="4670" customHeight="1" spans="1:8">
      <c r="A4670" s="18">
        <f ca="1">ROWS(【河南省卫生健康委员会】:A4670)-1</f>
        <v>196</v>
      </c>
      <c r="B4670" s="11" t="s">
        <v>7388</v>
      </c>
      <c r="C4670" s="11" t="s">
        <v>7388</v>
      </c>
      <c r="D4670" s="11" t="s">
        <v>611</v>
      </c>
      <c r="E4670" s="11" t="s">
        <v>7389</v>
      </c>
      <c r="F4670" s="11" t="s">
        <v>7388</v>
      </c>
      <c r="G4670" s="11" t="s">
        <v>89</v>
      </c>
      <c r="H4670" s="11" t="s">
        <v>44</v>
      </c>
    </row>
    <row r="4671" customHeight="1" spans="1:8">
      <c r="A4671" s="18">
        <f ca="1">ROWS(【河南省卫生健康委员会】:A4671)-1</f>
        <v>197</v>
      </c>
      <c r="B4671" s="11" t="s">
        <v>7390</v>
      </c>
      <c r="C4671" s="11" t="s">
        <v>7390</v>
      </c>
      <c r="D4671" s="11" t="s">
        <v>95</v>
      </c>
      <c r="E4671" s="11" t="s">
        <v>7391</v>
      </c>
      <c r="F4671" s="11" t="s">
        <v>7390</v>
      </c>
      <c r="G4671" s="11" t="s">
        <v>89</v>
      </c>
      <c r="H4671" s="11" t="s">
        <v>44</v>
      </c>
    </row>
    <row r="4672" hidden="1" customHeight="1" spans="1:8">
      <c r="A4672" s="18">
        <f ca="1">ROWS(【河南省卫生健康委员会】:A4672)-1</f>
        <v>198</v>
      </c>
      <c r="B4672" s="11" t="s">
        <v>7392</v>
      </c>
      <c r="C4672" s="11" t="s">
        <v>7392</v>
      </c>
      <c r="D4672" s="11" t="s">
        <v>64</v>
      </c>
      <c r="E4672" s="11" t="s">
        <v>7393</v>
      </c>
      <c r="F4672" s="11" t="s">
        <v>7392</v>
      </c>
      <c r="G4672" s="11" t="s">
        <v>67</v>
      </c>
      <c r="H4672" s="11" t="s">
        <v>44</v>
      </c>
    </row>
    <row r="4673" hidden="1" customHeight="1" spans="1:8">
      <c r="A4673" s="18">
        <f ca="1">ROWS(【河南省卫生健康委员会】:A4673)-1</f>
        <v>199</v>
      </c>
      <c r="B4673" s="11" t="s">
        <v>7394</v>
      </c>
      <c r="C4673" s="11" t="s">
        <v>7394</v>
      </c>
      <c r="D4673" s="11" t="s">
        <v>98</v>
      </c>
      <c r="E4673" s="11" t="s">
        <v>7395</v>
      </c>
      <c r="F4673" s="11" t="s">
        <v>7394</v>
      </c>
      <c r="G4673" s="11" t="s">
        <v>67</v>
      </c>
      <c r="H4673" s="11" t="s">
        <v>44</v>
      </c>
    </row>
    <row r="4674" hidden="1" customHeight="1" spans="1:8">
      <c r="A4674" s="18">
        <f ca="1">ROWS(【河南省卫生健康委员会】:A4674)-1</f>
        <v>200</v>
      </c>
      <c r="B4674" s="11" t="s">
        <v>7394</v>
      </c>
      <c r="C4674" s="11" t="s">
        <v>7394</v>
      </c>
      <c r="D4674" s="11" t="s">
        <v>98</v>
      </c>
      <c r="E4674" s="11" t="s">
        <v>7395</v>
      </c>
      <c r="F4674" s="11" t="s">
        <v>7396</v>
      </c>
      <c r="G4674" s="11" t="s">
        <v>67</v>
      </c>
      <c r="H4674" s="11" t="s">
        <v>44</v>
      </c>
    </row>
    <row r="4675" hidden="1" customHeight="1" spans="1:8">
      <c r="A4675" s="18">
        <f ca="1">ROWS(【河南省卫生健康委员会】:A4675)-1</f>
        <v>201</v>
      </c>
      <c r="B4675" s="11" t="s">
        <v>7397</v>
      </c>
      <c r="C4675" s="11" t="s">
        <v>7397</v>
      </c>
      <c r="D4675" s="11" t="s">
        <v>98</v>
      </c>
      <c r="E4675" s="11" t="s">
        <v>7398</v>
      </c>
      <c r="F4675" s="11" t="s">
        <v>7397</v>
      </c>
      <c r="G4675" s="11" t="s">
        <v>67</v>
      </c>
      <c r="H4675" s="11" t="s">
        <v>44</v>
      </c>
    </row>
    <row r="4676" customHeight="1" spans="1:8">
      <c r="A4676" s="18">
        <f ca="1">ROWS(【河南省卫生健康委员会】:A4676)-1</f>
        <v>202</v>
      </c>
      <c r="B4676" s="11" t="s">
        <v>7399</v>
      </c>
      <c r="C4676" s="11" t="s">
        <v>7399</v>
      </c>
      <c r="D4676" s="11" t="s">
        <v>98</v>
      </c>
      <c r="E4676" s="11" t="s">
        <v>7400</v>
      </c>
      <c r="F4676" s="11" t="s">
        <v>7399</v>
      </c>
      <c r="G4676" s="11" t="s">
        <v>1014</v>
      </c>
      <c r="H4676" s="11" t="s">
        <v>44</v>
      </c>
    </row>
    <row r="4677" hidden="1" customHeight="1" spans="1:8">
      <c r="A4677" s="18">
        <f ca="1">ROWS(【河南省卫生健康委员会】:A4677)-1</f>
        <v>203</v>
      </c>
      <c r="B4677" s="11" t="s">
        <v>7401</v>
      </c>
      <c r="C4677" s="11" t="s">
        <v>7401</v>
      </c>
      <c r="D4677" s="11" t="s">
        <v>98</v>
      </c>
      <c r="E4677" s="11" t="s">
        <v>7402</v>
      </c>
      <c r="F4677" s="11" t="s">
        <v>7401</v>
      </c>
      <c r="G4677" s="11" t="s">
        <v>67</v>
      </c>
      <c r="H4677" s="11" t="s">
        <v>44</v>
      </c>
    </row>
    <row r="4678" hidden="1" customHeight="1" spans="1:8">
      <c r="A4678" s="18">
        <f ca="1">ROWS(【河南省卫生健康委员会】:A4678)-1</f>
        <v>204</v>
      </c>
      <c r="B4678" s="11" t="s">
        <v>7403</v>
      </c>
      <c r="C4678" s="11" t="s">
        <v>7403</v>
      </c>
      <c r="D4678" s="11" t="s">
        <v>98</v>
      </c>
      <c r="E4678" s="11" t="s">
        <v>7404</v>
      </c>
      <c r="F4678" s="11" t="s">
        <v>7403</v>
      </c>
      <c r="G4678" s="11" t="s">
        <v>67</v>
      </c>
      <c r="H4678" s="11" t="s">
        <v>44</v>
      </c>
    </row>
    <row r="4679" hidden="1" customHeight="1" spans="1:8">
      <c r="A4679" s="18">
        <f ca="1">ROWS(【河南省卫生健康委员会】:A4679)-1</f>
        <v>205</v>
      </c>
      <c r="B4679" s="11" t="s">
        <v>7405</v>
      </c>
      <c r="C4679" s="11" t="s">
        <v>7405</v>
      </c>
      <c r="D4679" s="11" t="s">
        <v>98</v>
      </c>
      <c r="E4679" s="11" t="s">
        <v>7406</v>
      </c>
      <c r="F4679" s="11" t="s">
        <v>7405</v>
      </c>
      <c r="G4679" s="11" t="s">
        <v>67</v>
      </c>
      <c r="H4679" s="11" t="s">
        <v>44</v>
      </c>
    </row>
    <row r="4680" hidden="1" customHeight="1" spans="1:8">
      <c r="A4680" s="18">
        <f ca="1">ROWS(【河南省卫生健康委员会】:A4680)-1</f>
        <v>206</v>
      </c>
      <c r="B4680" s="11" t="s">
        <v>7405</v>
      </c>
      <c r="C4680" s="11" t="s">
        <v>7405</v>
      </c>
      <c r="D4680" s="11" t="s">
        <v>98</v>
      </c>
      <c r="E4680" s="11" t="s">
        <v>7406</v>
      </c>
      <c r="F4680" s="11" t="s">
        <v>7407</v>
      </c>
      <c r="G4680" s="11" t="s">
        <v>520</v>
      </c>
      <c r="H4680" s="11" t="s">
        <v>44</v>
      </c>
    </row>
    <row r="4681" customHeight="1" spans="1:8">
      <c r="A4681" s="18">
        <f ca="1">ROWS(【河南省卫生健康委员会】:A4681)-1</f>
        <v>207</v>
      </c>
      <c r="B4681" s="11" t="s">
        <v>7405</v>
      </c>
      <c r="C4681" s="11" t="s">
        <v>7405</v>
      </c>
      <c r="D4681" s="11" t="s">
        <v>98</v>
      </c>
      <c r="E4681" s="11" t="s">
        <v>7406</v>
      </c>
      <c r="F4681" s="11" t="s">
        <v>7408</v>
      </c>
      <c r="G4681" s="11" t="s">
        <v>78</v>
      </c>
      <c r="H4681" s="11" t="s">
        <v>44</v>
      </c>
    </row>
    <row r="4682" hidden="1" customHeight="1" spans="1:8">
      <c r="A4682" s="18">
        <f ca="1">ROWS(【河南省卫生健康委员会】:A4682)-1</f>
        <v>208</v>
      </c>
      <c r="B4682" s="11" t="s">
        <v>7409</v>
      </c>
      <c r="C4682" s="11" t="s">
        <v>7409</v>
      </c>
      <c r="D4682" s="11" t="s">
        <v>98</v>
      </c>
      <c r="E4682" s="11" t="s">
        <v>7410</v>
      </c>
      <c r="F4682" s="11" t="s">
        <v>7409</v>
      </c>
      <c r="G4682" s="11" t="s">
        <v>67</v>
      </c>
      <c r="H4682" s="11" t="s">
        <v>44</v>
      </c>
    </row>
    <row r="4683" customHeight="1" spans="1:8">
      <c r="A4683" s="18">
        <f ca="1">ROWS(【河南省卫生健康委员会】:A4683)-1</f>
        <v>209</v>
      </c>
      <c r="B4683" s="11" t="s">
        <v>7411</v>
      </c>
      <c r="C4683" s="11" t="s">
        <v>7411</v>
      </c>
      <c r="D4683" s="11" t="s">
        <v>98</v>
      </c>
      <c r="E4683" s="11" t="s">
        <v>7412</v>
      </c>
      <c r="F4683" s="11" t="s">
        <v>7411</v>
      </c>
      <c r="G4683" s="11" t="s">
        <v>78</v>
      </c>
      <c r="H4683" s="11" t="s">
        <v>44</v>
      </c>
    </row>
    <row r="4684" customHeight="1" spans="1:8">
      <c r="A4684" s="18">
        <f ca="1">ROWS(【河南省卫生健康委员会】:A4684)-1</f>
        <v>210</v>
      </c>
      <c r="B4684" s="11" t="s">
        <v>7413</v>
      </c>
      <c r="C4684" s="11" t="s">
        <v>7413</v>
      </c>
      <c r="D4684" s="18" t="s">
        <v>114</v>
      </c>
      <c r="E4684" s="11" t="s">
        <v>7414</v>
      </c>
      <c r="F4684" s="11" t="s">
        <v>7413</v>
      </c>
      <c r="G4684" s="18" t="s">
        <v>126</v>
      </c>
      <c r="H4684" s="11" t="s">
        <v>44</v>
      </c>
    </row>
    <row r="4685" customHeight="1" spans="1:8">
      <c r="A4685" s="18">
        <f ca="1">ROWS(【河南省卫生健康委员会】:A4685)-1</f>
        <v>211</v>
      </c>
      <c r="B4685" s="11" t="s">
        <v>7415</v>
      </c>
      <c r="C4685" s="11" t="s">
        <v>7415</v>
      </c>
      <c r="D4685" s="18" t="s">
        <v>114</v>
      </c>
      <c r="E4685" s="11" t="s">
        <v>7416</v>
      </c>
      <c r="F4685" s="11" t="s">
        <v>7415</v>
      </c>
      <c r="G4685" s="18" t="s">
        <v>89</v>
      </c>
      <c r="H4685" s="11" t="s">
        <v>44</v>
      </c>
    </row>
    <row r="4686" customHeight="1" spans="1:8">
      <c r="A4686" s="18">
        <f ca="1">ROWS(【河南省卫生健康委员会】:A4686)-1</f>
        <v>212</v>
      </c>
      <c r="B4686" s="11" t="s">
        <v>7417</v>
      </c>
      <c r="C4686" s="11" t="s">
        <v>7417</v>
      </c>
      <c r="D4686" s="18" t="s">
        <v>114</v>
      </c>
      <c r="E4686" s="11" t="s">
        <v>7418</v>
      </c>
      <c r="F4686" s="11" t="s">
        <v>7417</v>
      </c>
      <c r="G4686" s="18" t="s">
        <v>89</v>
      </c>
      <c r="H4686" s="11" t="s">
        <v>44</v>
      </c>
    </row>
    <row r="4687" hidden="1" customHeight="1" spans="1:8">
      <c r="A4687" s="18">
        <f ca="1">ROWS(【河南省卫生健康委员会】:A4687)-1</f>
        <v>213</v>
      </c>
      <c r="B4687" s="11" t="s">
        <v>7419</v>
      </c>
      <c r="C4687" s="11" t="s">
        <v>7419</v>
      </c>
      <c r="D4687" s="11" t="s">
        <v>114</v>
      </c>
      <c r="E4687" s="11" t="s">
        <v>7420</v>
      </c>
      <c r="F4687" s="11" t="s">
        <v>7419</v>
      </c>
      <c r="G4687" s="11" t="s">
        <v>67</v>
      </c>
      <c r="H4687" s="11" t="s">
        <v>44</v>
      </c>
    </row>
    <row r="4688" hidden="1" customHeight="1" spans="1:8">
      <c r="A4688" s="18">
        <f ca="1">ROWS(【河南省卫生健康委员会】:A4688)-1</f>
        <v>214</v>
      </c>
      <c r="B4688" s="11" t="s">
        <v>7421</v>
      </c>
      <c r="C4688" s="11" t="s">
        <v>7421</v>
      </c>
      <c r="D4688" s="11" t="s">
        <v>114</v>
      </c>
      <c r="E4688" s="11" t="s">
        <v>7422</v>
      </c>
      <c r="F4688" s="11" t="s">
        <v>7421</v>
      </c>
      <c r="G4688" s="11" t="s">
        <v>67</v>
      </c>
      <c r="H4688" s="11" t="s">
        <v>44</v>
      </c>
    </row>
    <row r="4689" customHeight="1" spans="1:8">
      <c r="A4689" s="18">
        <f ca="1">ROWS(【河南省卫生健康委员会】:A4689)-1</f>
        <v>215</v>
      </c>
      <c r="B4689" s="11" t="s">
        <v>7423</v>
      </c>
      <c r="C4689" s="11" t="s">
        <v>7423</v>
      </c>
      <c r="D4689" s="18" t="s">
        <v>114</v>
      </c>
      <c r="E4689" s="11" t="s">
        <v>7424</v>
      </c>
      <c r="F4689" s="11" t="s">
        <v>7423</v>
      </c>
      <c r="G4689" s="18" t="s">
        <v>823</v>
      </c>
      <c r="H4689" s="11" t="s">
        <v>44</v>
      </c>
    </row>
    <row r="4690" customHeight="1" spans="1:8">
      <c r="A4690" s="18">
        <f ca="1">ROWS(【河南省卫生健康委员会】:A4690)-1</f>
        <v>216</v>
      </c>
      <c r="B4690" s="11" t="s">
        <v>7425</v>
      </c>
      <c r="C4690" s="11" t="s">
        <v>7425</v>
      </c>
      <c r="D4690" s="18" t="s">
        <v>114</v>
      </c>
      <c r="E4690" s="11" t="s">
        <v>7426</v>
      </c>
      <c r="F4690" s="11" t="s">
        <v>7425</v>
      </c>
      <c r="G4690" s="11" t="s">
        <v>300</v>
      </c>
      <c r="H4690" s="11" t="s">
        <v>44</v>
      </c>
    </row>
    <row r="4691" customHeight="1" spans="1:8">
      <c r="A4691" s="18">
        <f ca="1">ROWS(【河南省卫生健康委员会】:A4691)-1</f>
        <v>217</v>
      </c>
      <c r="B4691" s="11" t="s">
        <v>7427</v>
      </c>
      <c r="C4691" s="11" t="s">
        <v>7427</v>
      </c>
      <c r="D4691" s="18" t="s">
        <v>114</v>
      </c>
      <c r="E4691" s="11" t="s">
        <v>7428</v>
      </c>
      <c r="F4691" s="11" t="s">
        <v>7427</v>
      </c>
      <c r="G4691" s="18" t="s">
        <v>126</v>
      </c>
      <c r="H4691" s="11" t="s">
        <v>44</v>
      </c>
    </row>
    <row r="4692" customHeight="1" spans="1:8">
      <c r="A4692" s="18">
        <f ca="1">ROWS(【河南省卫生健康委员会】:A4692)-1</f>
        <v>218</v>
      </c>
      <c r="B4692" s="11" t="s">
        <v>7429</v>
      </c>
      <c r="C4692" s="11" t="s">
        <v>7429</v>
      </c>
      <c r="D4692" s="18" t="s">
        <v>114</v>
      </c>
      <c r="E4692" s="11" t="s">
        <v>7430</v>
      </c>
      <c r="F4692" s="11" t="s">
        <v>7429</v>
      </c>
      <c r="G4692" s="18" t="s">
        <v>89</v>
      </c>
      <c r="H4692" s="11" t="s">
        <v>44</v>
      </c>
    </row>
    <row r="4693" hidden="1" customHeight="1" spans="1:8">
      <c r="A4693" s="18">
        <f ca="1">ROWS(【河南省卫生健康委员会】:A4693)-1</f>
        <v>219</v>
      </c>
      <c r="B4693" s="11" t="s">
        <v>7431</v>
      </c>
      <c r="C4693" s="11" t="s">
        <v>7431</v>
      </c>
      <c r="D4693" s="18" t="s">
        <v>114</v>
      </c>
      <c r="E4693" s="11" t="s">
        <v>7432</v>
      </c>
      <c r="F4693" s="11" t="s">
        <v>7431</v>
      </c>
      <c r="G4693" s="18" t="s">
        <v>520</v>
      </c>
      <c r="H4693" s="11" t="s">
        <v>44</v>
      </c>
    </row>
    <row r="4694" hidden="1" customHeight="1" spans="1:8">
      <c r="A4694" s="18">
        <f ca="1">ROWS(【河南省卫生健康委员会】:A4694)-1</f>
        <v>220</v>
      </c>
      <c r="B4694" s="11" t="s">
        <v>7433</v>
      </c>
      <c r="C4694" s="11" t="s">
        <v>7433</v>
      </c>
      <c r="D4694" s="18" t="s">
        <v>114</v>
      </c>
      <c r="E4694" s="11" t="s">
        <v>7434</v>
      </c>
      <c r="F4694" s="11" t="s">
        <v>7433</v>
      </c>
      <c r="G4694" s="18" t="s">
        <v>2447</v>
      </c>
      <c r="H4694" s="11" t="s">
        <v>44</v>
      </c>
    </row>
    <row r="4695" customHeight="1" spans="1:8">
      <c r="A4695" s="18">
        <f ca="1">ROWS(【河南省卫生健康委员会】:A4695)-1</f>
        <v>221</v>
      </c>
      <c r="B4695" s="11" t="s">
        <v>7435</v>
      </c>
      <c r="C4695" s="11" t="s">
        <v>7435</v>
      </c>
      <c r="D4695" s="18" t="s">
        <v>114</v>
      </c>
      <c r="E4695" s="11" t="s">
        <v>7436</v>
      </c>
      <c r="F4695" s="11" t="s">
        <v>7435</v>
      </c>
      <c r="G4695" s="11" t="s">
        <v>2127</v>
      </c>
      <c r="H4695" s="11" t="s">
        <v>44</v>
      </c>
    </row>
    <row r="4696" customHeight="1" spans="1:8">
      <c r="A4696" s="18">
        <f ca="1">ROWS(【河南省卫生健康委员会】:A4696)-1</f>
        <v>222</v>
      </c>
      <c r="B4696" s="11" t="s">
        <v>7437</v>
      </c>
      <c r="C4696" s="11" t="s">
        <v>7437</v>
      </c>
      <c r="D4696" s="11" t="s">
        <v>98</v>
      </c>
      <c r="E4696" s="11" t="s">
        <v>7438</v>
      </c>
      <c r="F4696" s="11" t="s">
        <v>7437</v>
      </c>
      <c r="G4696" s="11" t="s">
        <v>89</v>
      </c>
      <c r="H4696" s="11" t="s">
        <v>44</v>
      </c>
    </row>
    <row r="4697" customHeight="1" spans="1:8">
      <c r="A4697" s="18">
        <f ca="1">ROWS(【河南省卫生健康委员会】:A4697)-1</f>
        <v>223</v>
      </c>
      <c r="B4697" s="11" t="s">
        <v>7439</v>
      </c>
      <c r="C4697" s="11" t="s">
        <v>7439</v>
      </c>
      <c r="D4697" s="11" t="s">
        <v>98</v>
      </c>
      <c r="E4697" s="29" t="s">
        <v>7440</v>
      </c>
      <c r="F4697" s="11" t="s">
        <v>7439</v>
      </c>
      <c r="G4697" s="11" t="s">
        <v>89</v>
      </c>
      <c r="H4697" s="11" t="s">
        <v>44</v>
      </c>
    </row>
    <row r="4698" customHeight="1" spans="1:8">
      <c r="A4698" s="18">
        <f ca="1">ROWS(【河南省卫生健康委员会】:A4698)-1</f>
        <v>224</v>
      </c>
      <c r="B4698" s="11" t="s">
        <v>7441</v>
      </c>
      <c r="C4698" s="11" t="s">
        <v>7441</v>
      </c>
      <c r="D4698" s="11" t="s">
        <v>98</v>
      </c>
      <c r="E4698" s="11" t="s">
        <v>7442</v>
      </c>
      <c r="F4698" s="11" t="s">
        <v>7441</v>
      </c>
      <c r="G4698" s="11" t="s">
        <v>89</v>
      </c>
      <c r="H4698" s="11" t="s">
        <v>44</v>
      </c>
    </row>
    <row r="4699" customHeight="1" spans="1:8">
      <c r="A4699" s="18">
        <f ca="1">ROWS(【河南省卫生健康委员会】:A4699)-1</f>
        <v>225</v>
      </c>
      <c r="B4699" s="11" t="s">
        <v>7443</v>
      </c>
      <c r="C4699" s="11" t="s">
        <v>7443</v>
      </c>
      <c r="D4699" s="11" t="s">
        <v>64</v>
      </c>
      <c r="E4699" s="11" t="s">
        <v>7444</v>
      </c>
      <c r="F4699" s="11" t="s">
        <v>7443</v>
      </c>
      <c r="G4699" s="11" t="s">
        <v>89</v>
      </c>
      <c r="H4699" s="11" t="s">
        <v>44</v>
      </c>
    </row>
    <row r="4700" customHeight="1" spans="1:8">
      <c r="A4700" s="18">
        <f ca="1">ROWS(【河南省卫生健康委员会】:A4700)-1</f>
        <v>226</v>
      </c>
      <c r="B4700" s="11" t="s">
        <v>7445</v>
      </c>
      <c r="C4700" s="11" t="s">
        <v>7445</v>
      </c>
      <c r="D4700" s="11" t="s">
        <v>114</v>
      </c>
      <c r="E4700" s="11" t="s">
        <v>7446</v>
      </c>
      <c r="F4700" s="11" t="s">
        <v>7445</v>
      </c>
      <c r="G4700" s="11" t="s">
        <v>78</v>
      </c>
      <c r="H4700" s="11" t="s">
        <v>44</v>
      </c>
    </row>
    <row r="4701" hidden="1" customHeight="1" spans="1:8">
      <c r="A4701" s="18">
        <f ca="1">ROWS(【河南省卫生健康委员会】:A4701)-1</f>
        <v>227</v>
      </c>
      <c r="B4701" s="11" t="s">
        <v>7447</v>
      </c>
      <c r="C4701" s="11" t="s">
        <v>7447</v>
      </c>
      <c r="D4701" s="11" t="s">
        <v>114</v>
      </c>
      <c r="E4701" s="11" t="s">
        <v>7448</v>
      </c>
      <c r="F4701" s="11" t="s">
        <v>7447</v>
      </c>
      <c r="G4701" s="11" t="s">
        <v>67</v>
      </c>
      <c r="H4701" s="11" t="s">
        <v>44</v>
      </c>
    </row>
    <row r="4702" customHeight="1" spans="1:8">
      <c r="A4702" s="18">
        <f ca="1">ROWS(【河南省卫生健康委员会】:A4702)-1</f>
        <v>228</v>
      </c>
      <c r="B4702" s="11" t="s">
        <v>7449</v>
      </c>
      <c r="C4702" s="11" t="s">
        <v>7449</v>
      </c>
      <c r="D4702" s="11" t="s">
        <v>114</v>
      </c>
      <c r="E4702" s="11" t="s">
        <v>7450</v>
      </c>
      <c r="F4702" s="11" t="s">
        <v>7449</v>
      </c>
      <c r="G4702" s="11" t="s">
        <v>78</v>
      </c>
      <c r="H4702" s="11" t="s">
        <v>44</v>
      </c>
    </row>
    <row r="4703" hidden="1" customHeight="1" spans="1:8">
      <c r="A4703" s="104" t="s">
        <v>7451</v>
      </c>
      <c r="B4703" s="104"/>
      <c r="C4703" s="104"/>
      <c r="D4703" s="104"/>
      <c r="E4703" s="104"/>
      <c r="F4703" s="104"/>
      <c r="G4703" s="104"/>
      <c r="H4703" s="104"/>
    </row>
    <row r="4704" hidden="1" customHeight="1" spans="1:8">
      <c r="A4704" s="11">
        <f ca="1">ROWS(【河南省商务厅】:A4704)-1</f>
        <v>1</v>
      </c>
      <c r="B4704" s="30" t="s">
        <v>7452</v>
      </c>
      <c r="C4704" s="30" t="s">
        <v>7452</v>
      </c>
      <c r="D4704" s="11" t="s">
        <v>64</v>
      </c>
      <c r="E4704" s="11" t="s">
        <v>7453</v>
      </c>
      <c r="F4704" s="11" t="s">
        <v>7452</v>
      </c>
      <c r="G4704" s="11" t="s">
        <v>67</v>
      </c>
      <c r="H4704" s="11" t="s">
        <v>47</v>
      </c>
    </row>
    <row r="4705" hidden="1" customHeight="1" spans="1:8">
      <c r="A4705" s="11">
        <f ca="1">ROWS(【河南省商务厅】:A4705)-1</f>
        <v>2</v>
      </c>
      <c r="B4705" s="30" t="s">
        <v>7454</v>
      </c>
      <c r="C4705" s="30" t="s">
        <v>7454</v>
      </c>
      <c r="D4705" s="30" t="s">
        <v>64</v>
      </c>
      <c r="E4705" s="30" t="s">
        <v>7455</v>
      </c>
      <c r="F4705" s="11" t="s">
        <v>7456</v>
      </c>
      <c r="G4705" s="30" t="s">
        <v>520</v>
      </c>
      <c r="H4705" s="30" t="s">
        <v>47</v>
      </c>
    </row>
    <row r="4706" hidden="1" customHeight="1" spans="1:8">
      <c r="A4706" s="11">
        <f ca="1">ROWS(【河南省商务厅】:A4706)-1</f>
        <v>3</v>
      </c>
      <c r="B4706" s="30" t="s">
        <v>7454</v>
      </c>
      <c r="C4706" s="30" t="s">
        <v>7454</v>
      </c>
      <c r="D4706" s="30" t="s">
        <v>64</v>
      </c>
      <c r="E4706" s="30" t="s">
        <v>7455</v>
      </c>
      <c r="F4706" s="11" t="s">
        <v>7457</v>
      </c>
      <c r="G4706" s="30" t="s">
        <v>520</v>
      </c>
      <c r="H4706" s="30" t="s">
        <v>47</v>
      </c>
    </row>
    <row r="4707" hidden="1" customHeight="1" spans="1:8">
      <c r="A4707" s="11">
        <f ca="1">ROWS(【河南省商务厅】:A4707)-1</f>
        <v>4</v>
      </c>
      <c r="B4707" s="30" t="s">
        <v>7454</v>
      </c>
      <c r="C4707" s="30" t="s">
        <v>7454</v>
      </c>
      <c r="D4707" s="30" t="s">
        <v>64</v>
      </c>
      <c r="E4707" s="30" t="s">
        <v>7455</v>
      </c>
      <c r="F4707" s="11" t="s">
        <v>7458</v>
      </c>
      <c r="G4707" s="30" t="s">
        <v>520</v>
      </c>
      <c r="H4707" s="30" t="s">
        <v>47</v>
      </c>
    </row>
    <row r="4708" hidden="1" customHeight="1" spans="1:8">
      <c r="A4708" s="11">
        <f ca="1">ROWS(【河南省商务厅】:A4708)-1</f>
        <v>5</v>
      </c>
      <c r="B4708" s="11" t="s">
        <v>7459</v>
      </c>
      <c r="C4708" s="11" t="s">
        <v>7459</v>
      </c>
      <c r="D4708" s="11" t="s">
        <v>64</v>
      </c>
      <c r="E4708" s="11" t="s">
        <v>7460</v>
      </c>
      <c r="F4708" s="11" t="s">
        <v>7461</v>
      </c>
      <c r="G4708" s="11" t="s">
        <v>67</v>
      </c>
      <c r="H4708" s="11" t="s">
        <v>47</v>
      </c>
    </row>
    <row r="4709" hidden="1" customHeight="1" spans="1:8">
      <c r="A4709" s="11">
        <f ca="1">ROWS(【河南省商务厅】:A4709)-1</f>
        <v>6</v>
      </c>
      <c r="B4709" s="11" t="s">
        <v>7459</v>
      </c>
      <c r="C4709" s="11" t="s">
        <v>7459</v>
      </c>
      <c r="D4709" s="11" t="s">
        <v>64</v>
      </c>
      <c r="E4709" s="11" t="s">
        <v>7460</v>
      </c>
      <c r="F4709" s="11" t="s">
        <v>7462</v>
      </c>
      <c r="G4709" s="11" t="s">
        <v>67</v>
      </c>
      <c r="H4709" s="11" t="s">
        <v>47</v>
      </c>
    </row>
    <row r="4710" hidden="1" customHeight="1" spans="1:8">
      <c r="A4710" s="11">
        <f ca="1">ROWS(【河南省商务厅】:A4710)-1</f>
        <v>7</v>
      </c>
      <c r="B4710" s="11" t="s">
        <v>7459</v>
      </c>
      <c r="C4710" s="11" t="s">
        <v>7459</v>
      </c>
      <c r="D4710" s="11" t="s">
        <v>64</v>
      </c>
      <c r="E4710" s="11" t="s">
        <v>7460</v>
      </c>
      <c r="F4710" s="11" t="s">
        <v>7463</v>
      </c>
      <c r="G4710" s="11" t="s">
        <v>67</v>
      </c>
      <c r="H4710" s="11" t="s">
        <v>47</v>
      </c>
    </row>
    <row r="4711" hidden="1" customHeight="1" spans="1:8">
      <c r="A4711" s="11">
        <f ca="1">ROWS(【河南省商务厅】:A4711)-1</f>
        <v>8</v>
      </c>
      <c r="B4711" s="11" t="s">
        <v>7459</v>
      </c>
      <c r="C4711" s="11" t="s">
        <v>7459</v>
      </c>
      <c r="D4711" s="11" t="s">
        <v>64</v>
      </c>
      <c r="E4711" s="11" t="s">
        <v>7460</v>
      </c>
      <c r="F4711" s="11" t="s">
        <v>7464</v>
      </c>
      <c r="G4711" s="11" t="s">
        <v>67</v>
      </c>
      <c r="H4711" s="11" t="s">
        <v>47</v>
      </c>
    </row>
    <row r="4712" hidden="1" customHeight="1" spans="1:8">
      <c r="A4712" s="11">
        <f ca="1">ROWS(【河南省商务厅】:A4712)-1</f>
        <v>9</v>
      </c>
      <c r="B4712" s="11" t="s">
        <v>7459</v>
      </c>
      <c r="C4712" s="11" t="s">
        <v>7459</v>
      </c>
      <c r="D4712" s="11" t="s">
        <v>64</v>
      </c>
      <c r="E4712" s="11" t="s">
        <v>7465</v>
      </c>
      <c r="F4712" s="11" t="s">
        <v>7466</v>
      </c>
      <c r="G4712" s="11" t="s">
        <v>520</v>
      </c>
      <c r="H4712" s="11" t="s">
        <v>47</v>
      </c>
    </row>
    <row r="4713" hidden="1" customHeight="1" spans="1:8">
      <c r="A4713" s="11">
        <f ca="1">ROWS(【河南省商务厅】:A4713)-1</f>
        <v>10</v>
      </c>
      <c r="B4713" s="11" t="s">
        <v>7459</v>
      </c>
      <c r="C4713" s="11" t="s">
        <v>7459</v>
      </c>
      <c r="D4713" s="11" t="s">
        <v>64</v>
      </c>
      <c r="E4713" s="11" t="s">
        <v>7465</v>
      </c>
      <c r="F4713" s="11" t="s">
        <v>7467</v>
      </c>
      <c r="G4713" s="11" t="s">
        <v>520</v>
      </c>
      <c r="H4713" s="11" t="s">
        <v>47</v>
      </c>
    </row>
    <row r="4714" hidden="1" customHeight="1" spans="1:8">
      <c r="A4714" s="11">
        <f ca="1">ROWS(【河南省商务厅】:A4714)-1</f>
        <v>11</v>
      </c>
      <c r="B4714" s="11" t="s">
        <v>7459</v>
      </c>
      <c r="C4714" s="11" t="s">
        <v>7459</v>
      </c>
      <c r="D4714" s="11" t="s">
        <v>64</v>
      </c>
      <c r="E4714" s="11" t="s">
        <v>7465</v>
      </c>
      <c r="F4714" s="11" t="s">
        <v>7468</v>
      </c>
      <c r="G4714" s="11" t="s">
        <v>520</v>
      </c>
      <c r="H4714" s="11" t="s">
        <v>47</v>
      </c>
    </row>
    <row r="4715" hidden="1" customHeight="1" spans="1:8">
      <c r="A4715" s="11">
        <f ca="1">ROWS(【河南省商务厅】:A4715)-1</f>
        <v>12</v>
      </c>
      <c r="B4715" s="11" t="s">
        <v>7469</v>
      </c>
      <c r="C4715" s="11" t="s">
        <v>7469</v>
      </c>
      <c r="D4715" s="11" t="s">
        <v>64</v>
      </c>
      <c r="E4715" s="11" t="s">
        <v>7470</v>
      </c>
      <c r="F4715" s="11" t="s">
        <v>7471</v>
      </c>
      <c r="G4715" s="11" t="s">
        <v>67</v>
      </c>
      <c r="H4715" s="11" t="s">
        <v>47</v>
      </c>
    </row>
    <row r="4716" hidden="1" customHeight="1" spans="1:8">
      <c r="A4716" s="11">
        <f ca="1">ROWS(【河南省商务厅】:A4716)-1</f>
        <v>13</v>
      </c>
      <c r="B4716" s="11" t="s">
        <v>7469</v>
      </c>
      <c r="C4716" s="11" t="s">
        <v>7469</v>
      </c>
      <c r="D4716" s="11" t="s">
        <v>64</v>
      </c>
      <c r="E4716" s="11" t="s">
        <v>7470</v>
      </c>
      <c r="F4716" s="11" t="s">
        <v>7472</v>
      </c>
      <c r="G4716" s="11" t="s">
        <v>520</v>
      </c>
      <c r="H4716" s="11" t="s">
        <v>47</v>
      </c>
    </row>
    <row r="4717" hidden="1" customHeight="1" spans="1:8">
      <c r="A4717" s="11">
        <f ca="1">ROWS(【河南省商务厅】:A4717)-1</f>
        <v>14</v>
      </c>
      <c r="B4717" s="11" t="s">
        <v>7473</v>
      </c>
      <c r="C4717" s="11" t="s">
        <v>7473</v>
      </c>
      <c r="D4717" s="11" t="s">
        <v>64</v>
      </c>
      <c r="E4717" s="11" t="s">
        <v>7474</v>
      </c>
      <c r="F4717" s="11" t="s">
        <v>7475</v>
      </c>
      <c r="G4717" s="11" t="s">
        <v>67</v>
      </c>
      <c r="H4717" s="11" t="s">
        <v>47</v>
      </c>
    </row>
    <row r="4718" hidden="1" customHeight="1" spans="1:8">
      <c r="A4718" s="11">
        <f ca="1">ROWS(【河南省商务厅】:A4718)-1</f>
        <v>15</v>
      </c>
      <c r="B4718" s="11" t="s">
        <v>7473</v>
      </c>
      <c r="C4718" s="11" t="s">
        <v>7473</v>
      </c>
      <c r="D4718" s="11" t="s">
        <v>64</v>
      </c>
      <c r="E4718" s="11" t="s">
        <v>7474</v>
      </c>
      <c r="F4718" s="11" t="s">
        <v>7476</v>
      </c>
      <c r="G4718" s="11" t="s">
        <v>67</v>
      </c>
      <c r="H4718" s="11" t="s">
        <v>47</v>
      </c>
    </row>
    <row r="4719" hidden="1" customHeight="1" spans="1:8">
      <c r="A4719" s="11">
        <f ca="1">ROWS(【河南省商务厅】:A4719)-1</f>
        <v>16</v>
      </c>
      <c r="B4719" s="11" t="s">
        <v>7473</v>
      </c>
      <c r="C4719" s="11" t="s">
        <v>7473</v>
      </c>
      <c r="D4719" s="11" t="s">
        <v>64</v>
      </c>
      <c r="E4719" s="11" t="s">
        <v>7474</v>
      </c>
      <c r="F4719" s="11" t="s">
        <v>7477</v>
      </c>
      <c r="G4719" s="11" t="s">
        <v>67</v>
      </c>
      <c r="H4719" s="11" t="s">
        <v>47</v>
      </c>
    </row>
    <row r="4720" hidden="1" customHeight="1" spans="1:8">
      <c r="A4720" s="11">
        <f ca="1">ROWS(【河南省商务厅】:A4720)-1</f>
        <v>17</v>
      </c>
      <c r="B4720" s="11" t="s">
        <v>7473</v>
      </c>
      <c r="C4720" s="11" t="s">
        <v>7473</v>
      </c>
      <c r="D4720" s="11" t="s">
        <v>64</v>
      </c>
      <c r="E4720" s="11" t="s">
        <v>7474</v>
      </c>
      <c r="F4720" s="11" t="s">
        <v>7478</v>
      </c>
      <c r="G4720" s="11" t="s">
        <v>67</v>
      </c>
      <c r="H4720" s="11" t="s">
        <v>47</v>
      </c>
    </row>
    <row r="4721" hidden="1" customHeight="1" spans="1:8">
      <c r="A4721" s="11">
        <f ca="1">ROWS(【河南省商务厅】:A4721)-1</f>
        <v>18</v>
      </c>
      <c r="B4721" s="11" t="s">
        <v>7473</v>
      </c>
      <c r="C4721" s="11" t="s">
        <v>7473</v>
      </c>
      <c r="D4721" s="11" t="s">
        <v>64</v>
      </c>
      <c r="E4721" s="11" t="s">
        <v>7474</v>
      </c>
      <c r="F4721" s="11" t="s">
        <v>7479</v>
      </c>
      <c r="G4721" s="11" t="s">
        <v>520</v>
      </c>
      <c r="H4721" s="11" t="s">
        <v>47</v>
      </c>
    </row>
    <row r="4722" hidden="1" customHeight="1" spans="1:8">
      <c r="A4722" s="11">
        <f ca="1">ROWS(【河南省商务厅】:A4722)-1</f>
        <v>19</v>
      </c>
      <c r="B4722" s="11" t="s">
        <v>7473</v>
      </c>
      <c r="C4722" s="11" t="s">
        <v>7473</v>
      </c>
      <c r="D4722" s="11" t="s">
        <v>64</v>
      </c>
      <c r="E4722" s="11" t="s">
        <v>7474</v>
      </c>
      <c r="F4722" s="11" t="s">
        <v>7480</v>
      </c>
      <c r="G4722" s="11" t="s">
        <v>520</v>
      </c>
      <c r="H4722" s="11" t="s">
        <v>47</v>
      </c>
    </row>
    <row r="4723" hidden="1" customHeight="1" spans="1:8">
      <c r="A4723" s="11">
        <f ca="1">ROWS(【河南省商务厅】:A4723)-1</f>
        <v>20</v>
      </c>
      <c r="B4723" s="11" t="s">
        <v>7473</v>
      </c>
      <c r="C4723" s="11" t="s">
        <v>7473</v>
      </c>
      <c r="D4723" s="11" t="s">
        <v>64</v>
      </c>
      <c r="E4723" s="11" t="s">
        <v>7474</v>
      </c>
      <c r="F4723" s="11" t="s">
        <v>7481</v>
      </c>
      <c r="G4723" s="11" t="s">
        <v>520</v>
      </c>
      <c r="H4723" s="11" t="s">
        <v>47</v>
      </c>
    </row>
    <row r="4724" hidden="1" customHeight="1" spans="1:8">
      <c r="A4724" s="11">
        <f ca="1">ROWS(【河南省商务厅】:A4724)-1</f>
        <v>21</v>
      </c>
      <c r="B4724" s="11" t="s">
        <v>7473</v>
      </c>
      <c r="C4724" s="11" t="s">
        <v>7473</v>
      </c>
      <c r="D4724" s="11" t="s">
        <v>64</v>
      </c>
      <c r="E4724" s="11" t="s">
        <v>7474</v>
      </c>
      <c r="F4724" s="11" t="s">
        <v>7482</v>
      </c>
      <c r="G4724" s="11" t="s">
        <v>520</v>
      </c>
      <c r="H4724" s="11" t="s">
        <v>47</v>
      </c>
    </row>
    <row r="4725" hidden="1" customHeight="1" spans="1:8">
      <c r="A4725" s="11">
        <f ca="1">ROWS(【河南省商务厅】:A4725)-1</f>
        <v>22</v>
      </c>
      <c r="B4725" s="30" t="s">
        <v>7483</v>
      </c>
      <c r="C4725" s="30" t="s">
        <v>7483</v>
      </c>
      <c r="D4725" s="11" t="s">
        <v>64</v>
      </c>
      <c r="E4725" s="11" t="s">
        <v>7484</v>
      </c>
      <c r="F4725" s="11" t="s">
        <v>7485</v>
      </c>
      <c r="G4725" s="11" t="s">
        <v>520</v>
      </c>
      <c r="H4725" s="11" t="s">
        <v>47</v>
      </c>
    </row>
    <row r="4726" hidden="1" customHeight="1" spans="1:8">
      <c r="A4726" s="11">
        <f ca="1">ROWS(【河南省商务厅】:A4726)-1</f>
        <v>23</v>
      </c>
      <c r="B4726" s="30" t="s">
        <v>7483</v>
      </c>
      <c r="C4726" s="30" t="s">
        <v>7483</v>
      </c>
      <c r="D4726" s="11" t="s">
        <v>64</v>
      </c>
      <c r="E4726" s="11" t="s">
        <v>7484</v>
      </c>
      <c r="F4726" s="11" t="s">
        <v>7486</v>
      </c>
      <c r="G4726" s="11" t="s">
        <v>520</v>
      </c>
      <c r="H4726" s="11" t="s">
        <v>47</v>
      </c>
    </row>
    <row r="4727" hidden="1" customHeight="1" spans="1:8">
      <c r="A4727" s="11">
        <f ca="1">ROWS(【河南省商务厅】:A4727)-1</f>
        <v>24</v>
      </c>
      <c r="B4727" s="30" t="s">
        <v>7483</v>
      </c>
      <c r="C4727" s="30" t="s">
        <v>7483</v>
      </c>
      <c r="D4727" s="11" t="s">
        <v>64</v>
      </c>
      <c r="E4727" s="11" t="s">
        <v>7484</v>
      </c>
      <c r="F4727" s="11" t="s">
        <v>7487</v>
      </c>
      <c r="G4727" s="11" t="s">
        <v>520</v>
      </c>
      <c r="H4727" s="11" t="s">
        <v>47</v>
      </c>
    </row>
    <row r="4728" hidden="1" customHeight="1" spans="1:8">
      <c r="A4728" s="11">
        <f ca="1">ROWS(【河南省商务厅】:A4728)-1</f>
        <v>25</v>
      </c>
      <c r="B4728" s="30" t="s">
        <v>7483</v>
      </c>
      <c r="C4728" s="30" t="s">
        <v>7483</v>
      </c>
      <c r="D4728" s="11" t="s">
        <v>64</v>
      </c>
      <c r="E4728" s="11" t="s">
        <v>7484</v>
      </c>
      <c r="F4728" s="11" t="s">
        <v>7488</v>
      </c>
      <c r="G4728" s="11" t="s">
        <v>520</v>
      </c>
      <c r="H4728" s="11" t="s">
        <v>47</v>
      </c>
    </row>
    <row r="4729" hidden="1" customHeight="1" spans="1:8">
      <c r="A4729" s="11">
        <f ca="1">ROWS(【河南省商务厅】:A4729)-1</f>
        <v>26</v>
      </c>
      <c r="B4729" s="30" t="s">
        <v>7483</v>
      </c>
      <c r="C4729" s="30" t="s">
        <v>7483</v>
      </c>
      <c r="D4729" s="11" t="s">
        <v>64</v>
      </c>
      <c r="E4729" s="11" t="s">
        <v>7484</v>
      </c>
      <c r="F4729" s="11" t="s">
        <v>7489</v>
      </c>
      <c r="G4729" s="11" t="s">
        <v>520</v>
      </c>
      <c r="H4729" s="11" t="s">
        <v>47</v>
      </c>
    </row>
    <row r="4730" hidden="1" customHeight="1" spans="1:8">
      <c r="A4730" s="11">
        <f ca="1">ROWS(【河南省商务厅】:A4730)-1</f>
        <v>27</v>
      </c>
      <c r="B4730" s="30" t="s">
        <v>7483</v>
      </c>
      <c r="C4730" s="30" t="s">
        <v>7483</v>
      </c>
      <c r="D4730" s="11" t="s">
        <v>64</v>
      </c>
      <c r="E4730" s="11" t="s">
        <v>7484</v>
      </c>
      <c r="F4730" s="11" t="s">
        <v>7490</v>
      </c>
      <c r="G4730" s="11" t="s">
        <v>520</v>
      </c>
      <c r="H4730" s="11" t="s">
        <v>47</v>
      </c>
    </row>
    <row r="4731" hidden="1" customHeight="1" spans="1:8">
      <c r="A4731" s="11">
        <f ca="1">ROWS(【河南省商务厅】:A4731)-1</f>
        <v>28</v>
      </c>
      <c r="B4731" s="30" t="s">
        <v>7483</v>
      </c>
      <c r="C4731" s="30" t="s">
        <v>7483</v>
      </c>
      <c r="D4731" s="11" t="s">
        <v>64</v>
      </c>
      <c r="E4731" s="11" t="s">
        <v>7484</v>
      </c>
      <c r="F4731" s="11" t="s">
        <v>7491</v>
      </c>
      <c r="G4731" s="11" t="s">
        <v>520</v>
      </c>
      <c r="H4731" s="11" t="s">
        <v>47</v>
      </c>
    </row>
    <row r="4732" hidden="1" customHeight="1" spans="1:8">
      <c r="A4732" s="11">
        <f ca="1">ROWS(【河南省商务厅】:A4732)-1</f>
        <v>29</v>
      </c>
      <c r="B4732" s="30" t="s">
        <v>7483</v>
      </c>
      <c r="C4732" s="30" t="s">
        <v>7483</v>
      </c>
      <c r="D4732" s="11" t="s">
        <v>64</v>
      </c>
      <c r="E4732" s="11" t="s">
        <v>7484</v>
      </c>
      <c r="F4732" s="11" t="s">
        <v>7492</v>
      </c>
      <c r="G4732" s="11" t="s">
        <v>520</v>
      </c>
      <c r="H4732" s="11" t="s">
        <v>47</v>
      </c>
    </row>
    <row r="4733" hidden="1" customHeight="1" spans="1:8">
      <c r="A4733" s="11">
        <f ca="1">ROWS(【河南省商务厅】:A4733)-1</f>
        <v>30</v>
      </c>
      <c r="B4733" s="30" t="s">
        <v>7483</v>
      </c>
      <c r="C4733" s="30" t="s">
        <v>7483</v>
      </c>
      <c r="D4733" s="11" t="s">
        <v>64</v>
      </c>
      <c r="E4733" s="11" t="s">
        <v>7484</v>
      </c>
      <c r="F4733" s="11" t="s">
        <v>7493</v>
      </c>
      <c r="G4733" s="11" t="s">
        <v>520</v>
      </c>
      <c r="H4733" s="11" t="s">
        <v>47</v>
      </c>
    </row>
    <row r="4734" hidden="1" customHeight="1" spans="1:8">
      <c r="A4734" s="11">
        <f ca="1">ROWS(【河南省商务厅】:A4734)-1</f>
        <v>31</v>
      </c>
      <c r="B4734" s="30" t="s">
        <v>7483</v>
      </c>
      <c r="C4734" s="30" t="s">
        <v>7483</v>
      </c>
      <c r="D4734" s="11" t="s">
        <v>64</v>
      </c>
      <c r="E4734" s="11" t="s">
        <v>7484</v>
      </c>
      <c r="F4734" s="11" t="s">
        <v>7494</v>
      </c>
      <c r="G4734" s="11" t="s">
        <v>520</v>
      </c>
      <c r="H4734" s="11" t="s">
        <v>47</v>
      </c>
    </row>
    <row r="4735" customHeight="1" spans="1:8">
      <c r="A4735" s="11">
        <f ca="1">ROWS(【河南省商务厅】:A4735)-1</f>
        <v>32</v>
      </c>
      <c r="B4735" s="30" t="s">
        <v>7483</v>
      </c>
      <c r="C4735" s="30" t="s">
        <v>7483</v>
      </c>
      <c r="D4735" s="11" t="s">
        <v>64</v>
      </c>
      <c r="E4735" s="11" t="s">
        <v>7495</v>
      </c>
      <c r="F4735" s="11" t="s">
        <v>7496</v>
      </c>
      <c r="G4735" s="11" t="s">
        <v>78</v>
      </c>
      <c r="H4735" s="11" t="s">
        <v>47</v>
      </c>
    </row>
    <row r="4736" customHeight="1" spans="1:8">
      <c r="A4736" s="11">
        <f ca="1">ROWS(【河南省商务厅】:A4736)-1</f>
        <v>33</v>
      </c>
      <c r="B4736" s="30" t="s">
        <v>7483</v>
      </c>
      <c r="C4736" s="30" t="s">
        <v>7483</v>
      </c>
      <c r="D4736" s="11" t="s">
        <v>64</v>
      </c>
      <c r="E4736" s="11" t="s">
        <v>7497</v>
      </c>
      <c r="F4736" s="11" t="s">
        <v>7498</v>
      </c>
      <c r="G4736" s="11" t="s">
        <v>78</v>
      </c>
      <c r="H4736" s="11" t="s">
        <v>47</v>
      </c>
    </row>
    <row r="4737" customHeight="1" spans="1:8">
      <c r="A4737" s="11">
        <f ca="1">ROWS(【河南省商务厅】:A4737)-1</f>
        <v>34</v>
      </c>
      <c r="B4737" s="30" t="s">
        <v>7483</v>
      </c>
      <c r="C4737" s="30" t="s">
        <v>7483</v>
      </c>
      <c r="D4737" s="11" t="s">
        <v>64</v>
      </c>
      <c r="E4737" s="11" t="s">
        <v>7499</v>
      </c>
      <c r="F4737" s="11" t="s">
        <v>7500</v>
      </c>
      <c r="G4737" s="11" t="s">
        <v>78</v>
      </c>
      <c r="H4737" s="11" t="s">
        <v>47</v>
      </c>
    </row>
    <row r="4738" customHeight="1" spans="1:8">
      <c r="A4738" s="11">
        <f ca="1">ROWS(【河南省商务厅】:A4738)-1</f>
        <v>35</v>
      </c>
      <c r="B4738" s="30" t="s">
        <v>7483</v>
      </c>
      <c r="C4738" s="30" t="s">
        <v>7483</v>
      </c>
      <c r="D4738" s="11" t="s">
        <v>64</v>
      </c>
      <c r="E4738" s="11" t="s">
        <v>7501</v>
      </c>
      <c r="F4738" s="11" t="s">
        <v>7502</v>
      </c>
      <c r="G4738" s="11" t="s">
        <v>78</v>
      </c>
      <c r="H4738" s="11" t="s">
        <v>47</v>
      </c>
    </row>
    <row r="4739" customHeight="1" spans="1:8">
      <c r="A4739" s="11">
        <f ca="1">ROWS(【河南省商务厅】:A4739)-1</f>
        <v>36</v>
      </c>
      <c r="B4739" s="30" t="s">
        <v>7483</v>
      </c>
      <c r="C4739" s="30" t="s">
        <v>7483</v>
      </c>
      <c r="D4739" s="11" t="s">
        <v>64</v>
      </c>
      <c r="E4739" s="11" t="s">
        <v>7503</v>
      </c>
      <c r="F4739" s="11" t="s">
        <v>7504</v>
      </c>
      <c r="G4739" s="11" t="s">
        <v>78</v>
      </c>
      <c r="H4739" s="11" t="s">
        <v>47</v>
      </c>
    </row>
    <row r="4740" customHeight="1" spans="1:8">
      <c r="A4740" s="11">
        <f ca="1">ROWS(【河南省商务厅】:A4740)-1</f>
        <v>37</v>
      </c>
      <c r="B4740" s="30" t="s">
        <v>7483</v>
      </c>
      <c r="C4740" s="30" t="s">
        <v>7483</v>
      </c>
      <c r="D4740" s="11" t="s">
        <v>64</v>
      </c>
      <c r="E4740" s="11" t="s">
        <v>7505</v>
      </c>
      <c r="F4740" s="11" t="s">
        <v>7506</v>
      </c>
      <c r="G4740" s="11" t="s">
        <v>78</v>
      </c>
      <c r="H4740" s="11" t="s">
        <v>47</v>
      </c>
    </row>
    <row r="4741" customHeight="1" spans="1:8">
      <c r="A4741" s="11">
        <f ca="1">ROWS(【河南省商务厅】:A4741)-1</f>
        <v>38</v>
      </c>
      <c r="B4741" s="30" t="s">
        <v>7483</v>
      </c>
      <c r="C4741" s="30" t="s">
        <v>7483</v>
      </c>
      <c r="D4741" s="11" t="s">
        <v>64</v>
      </c>
      <c r="E4741" s="11" t="s">
        <v>7507</v>
      </c>
      <c r="F4741" s="11" t="s">
        <v>7508</v>
      </c>
      <c r="G4741" s="11" t="s">
        <v>78</v>
      </c>
      <c r="H4741" s="11" t="s">
        <v>47</v>
      </c>
    </row>
    <row r="4742" customHeight="1" spans="1:8">
      <c r="A4742" s="11">
        <f ca="1">ROWS(【河南省商务厅】:A4742)-1</f>
        <v>39</v>
      </c>
      <c r="B4742" s="30" t="s">
        <v>7483</v>
      </c>
      <c r="C4742" s="30" t="s">
        <v>7483</v>
      </c>
      <c r="D4742" s="11" t="s">
        <v>64</v>
      </c>
      <c r="E4742" s="11" t="s">
        <v>7509</v>
      </c>
      <c r="F4742" s="11" t="s">
        <v>7510</v>
      </c>
      <c r="G4742" s="11" t="s">
        <v>78</v>
      </c>
      <c r="H4742" s="11" t="s">
        <v>47</v>
      </c>
    </row>
    <row r="4743" customHeight="1" spans="1:8">
      <c r="A4743" s="11">
        <f ca="1">ROWS(【河南省商务厅】:A4743)-1</f>
        <v>40</v>
      </c>
      <c r="B4743" s="30" t="s">
        <v>7483</v>
      </c>
      <c r="C4743" s="30" t="s">
        <v>7483</v>
      </c>
      <c r="D4743" s="11" t="s">
        <v>64</v>
      </c>
      <c r="E4743" s="11" t="s">
        <v>7511</v>
      </c>
      <c r="F4743" s="11" t="s">
        <v>7512</v>
      </c>
      <c r="G4743" s="11" t="s">
        <v>78</v>
      </c>
      <c r="H4743" s="11" t="s">
        <v>47</v>
      </c>
    </row>
    <row r="4744" customHeight="1" spans="1:8">
      <c r="A4744" s="11">
        <f ca="1">ROWS(【河南省商务厅】:A4744)-1</f>
        <v>41</v>
      </c>
      <c r="B4744" s="30" t="s">
        <v>7483</v>
      </c>
      <c r="C4744" s="30" t="s">
        <v>7483</v>
      </c>
      <c r="D4744" s="11" t="s">
        <v>64</v>
      </c>
      <c r="E4744" s="11" t="s">
        <v>7513</v>
      </c>
      <c r="F4744" s="11" t="s">
        <v>7514</v>
      </c>
      <c r="G4744" s="11" t="s">
        <v>78</v>
      </c>
      <c r="H4744" s="11" t="s">
        <v>47</v>
      </c>
    </row>
    <row r="4745" hidden="1" customHeight="1" spans="1:8">
      <c r="A4745" s="11">
        <f ca="1">ROWS(【河南省商务厅】:A4745)-1</f>
        <v>42</v>
      </c>
      <c r="B4745" s="30" t="s">
        <v>7515</v>
      </c>
      <c r="C4745" s="30" t="s">
        <v>7515</v>
      </c>
      <c r="D4745" s="11" t="s">
        <v>64</v>
      </c>
      <c r="E4745" s="11" t="s">
        <v>7516</v>
      </c>
      <c r="F4745" s="11" t="s">
        <v>7517</v>
      </c>
      <c r="G4745" s="11" t="s">
        <v>67</v>
      </c>
      <c r="H4745" s="11" t="s">
        <v>47</v>
      </c>
    </row>
    <row r="4746" hidden="1" customHeight="1" spans="1:8">
      <c r="A4746" s="11">
        <f ca="1">ROWS(【河南省商务厅】:A4746)-1</f>
        <v>43</v>
      </c>
      <c r="B4746" s="30" t="s">
        <v>7515</v>
      </c>
      <c r="C4746" s="30" t="s">
        <v>7515</v>
      </c>
      <c r="D4746" s="11" t="s">
        <v>64</v>
      </c>
      <c r="E4746" s="11" t="s">
        <v>7516</v>
      </c>
      <c r="F4746" s="11" t="s">
        <v>7518</v>
      </c>
      <c r="G4746" s="11" t="s">
        <v>67</v>
      </c>
      <c r="H4746" s="11" t="s">
        <v>47</v>
      </c>
    </row>
    <row r="4747" hidden="1" customHeight="1" spans="1:8">
      <c r="A4747" s="11">
        <f ca="1">ROWS(【河南省商务厅】:A4747)-1</f>
        <v>44</v>
      </c>
      <c r="B4747" s="30" t="s">
        <v>7515</v>
      </c>
      <c r="C4747" s="30" t="s">
        <v>7515</v>
      </c>
      <c r="D4747" s="11" t="s">
        <v>64</v>
      </c>
      <c r="E4747" s="11" t="s">
        <v>7516</v>
      </c>
      <c r="F4747" s="11" t="s">
        <v>7519</v>
      </c>
      <c r="G4747" s="11" t="s">
        <v>67</v>
      </c>
      <c r="H4747" s="11" t="s">
        <v>47</v>
      </c>
    </row>
    <row r="4748" hidden="1" customHeight="1" spans="1:8">
      <c r="A4748" s="11">
        <f ca="1">ROWS(【河南省商务厅】:A4748)-1</f>
        <v>45</v>
      </c>
      <c r="B4748" s="30" t="s">
        <v>7515</v>
      </c>
      <c r="C4748" s="30" t="s">
        <v>7515</v>
      </c>
      <c r="D4748" s="11" t="s">
        <v>64</v>
      </c>
      <c r="E4748" s="11" t="s">
        <v>7516</v>
      </c>
      <c r="F4748" s="11" t="s">
        <v>7520</v>
      </c>
      <c r="G4748" s="11" t="s">
        <v>67</v>
      </c>
      <c r="H4748" s="11" t="s">
        <v>47</v>
      </c>
    </row>
    <row r="4749" hidden="1" customHeight="1" spans="1:8">
      <c r="A4749" s="11">
        <f ca="1">ROWS(【河南省商务厅】:A4749)-1</f>
        <v>46</v>
      </c>
      <c r="B4749" s="30" t="s">
        <v>7515</v>
      </c>
      <c r="C4749" s="30" t="s">
        <v>7515</v>
      </c>
      <c r="D4749" s="11" t="s">
        <v>64</v>
      </c>
      <c r="E4749" s="11" t="s">
        <v>7516</v>
      </c>
      <c r="F4749" s="11" t="s">
        <v>7521</v>
      </c>
      <c r="G4749" s="11" t="s">
        <v>67</v>
      </c>
      <c r="H4749" s="11" t="s">
        <v>47</v>
      </c>
    </row>
    <row r="4750" hidden="1" customHeight="1" spans="1:8">
      <c r="A4750" s="11">
        <f ca="1">ROWS(【河南省商务厅】:A4750)-1</f>
        <v>47</v>
      </c>
      <c r="B4750" s="30" t="s">
        <v>7515</v>
      </c>
      <c r="C4750" s="30" t="s">
        <v>7515</v>
      </c>
      <c r="D4750" s="11" t="s">
        <v>64</v>
      </c>
      <c r="E4750" s="11" t="s">
        <v>7516</v>
      </c>
      <c r="F4750" s="11" t="s">
        <v>7522</v>
      </c>
      <c r="G4750" s="11" t="s">
        <v>67</v>
      </c>
      <c r="H4750" s="11" t="s">
        <v>47</v>
      </c>
    </row>
    <row r="4751" hidden="1" customHeight="1" spans="1:8">
      <c r="A4751" s="11">
        <f ca="1">ROWS(【河南省商务厅】:A4751)-1</f>
        <v>48</v>
      </c>
      <c r="B4751" s="30" t="s">
        <v>7523</v>
      </c>
      <c r="C4751" s="30" t="s">
        <v>7523</v>
      </c>
      <c r="D4751" s="30" t="s">
        <v>87</v>
      </c>
      <c r="E4751" s="30" t="s">
        <v>7524</v>
      </c>
      <c r="F4751" s="30" t="s">
        <v>7523</v>
      </c>
      <c r="G4751" s="30" t="s">
        <v>67</v>
      </c>
      <c r="H4751" s="30" t="s">
        <v>47</v>
      </c>
    </row>
    <row r="4752" hidden="1" customHeight="1" spans="1:8">
      <c r="A4752" s="11">
        <f ca="1">ROWS(【河南省商务厅】:A4752)-1</f>
        <v>49</v>
      </c>
      <c r="B4752" s="30" t="s">
        <v>7525</v>
      </c>
      <c r="C4752" s="11" t="s">
        <v>7525</v>
      </c>
      <c r="D4752" s="11" t="s">
        <v>98</v>
      </c>
      <c r="E4752" s="11" t="s">
        <v>7526</v>
      </c>
      <c r="F4752" s="11" t="s">
        <v>7525</v>
      </c>
      <c r="G4752" s="11" t="s">
        <v>67</v>
      </c>
      <c r="H4752" s="11" t="s">
        <v>47</v>
      </c>
    </row>
    <row r="4753" hidden="1" customHeight="1" spans="1:8">
      <c r="A4753" s="11">
        <f ca="1">ROWS(【河南省商务厅】:A4753)-1</f>
        <v>50</v>
      </c>
      <c r="B4753" s="11" t="s">
        <v>7527</v>
      </c>
      <c r="C4753" s="11" t="s">
        <v>7527</v>
      </c>
      <c r="D4753" s="11" t="s">
        <v>64</v>
      </c>
      <c r="E4753" s="11" t="s">
        <v>7528</v>
      </c>
      <c r="F4753" s="11" t="s">
        <v>7529</v>
      </c>
      <c r="G4753" s="11" t="s">
        <v>67</v>
      </c>
      <c r="H4753" s="11" t="s">
        <v>47</v>
      </c>
    </row>
    <row r="4754" hidden="1" customHeight="1" spans="1:8">
      <c r="A4754" s="11">
        <f ca="1">ROWS(【河南省商务厅】:A4754)-1</f>
        <v>51</v>
      </c>
      <c r="B4754" s="11" t="s">
        <v>7527</v>
      </c>
      <c r="C4754" s="11" t="s">
        <v>7527</v>
      </c>
      <c r="D4754" s="11" t="s">
        <v>64</v>
      </c>
      <c r="E4754" s="11" t="s">
        <v>7528</v>
      </c>
      <c r="F4754" s="11" t="s">
        <v>7530</v>
      </c>
      <c r="G4754" s="11" t="s">
        <v>67</v>
      </c>
      <c r="H4754" s="11" t="s">
        <v>47</v>
      </c>
    </row>
    <row r="4755" hidden="1" customHeight="1" spans="1:8">
      <c r="A4755" s="11">
        <f ca="1">ROWS(【河南省商务厅】:A4755)-1</f>
        <v>52</v>
      </c>
      <c r="B4755" s="11" t="s">
        <v>7527</v>
      </c>
      <c r="C4755" s="11" t="s">
        <v>7527</v>
      </c>
      <c r="D4755" s="11" t="s">
        <v>64</v>
      </c>
      <c r="E4755" s="11" t="s">
        <v>7528</v>
      </c>
      <c r="F4755" s="11" t="s">
        <v>7531</v>
      </c>
      <c r="G4755" s="11" t="s">
        <v>67</v>
      </c>
      <c r="H4755" s="11" t="s">
        <v>47</v>
      </c>
    </row>
    <row r="4756" hidden="1" customHeight="1" spans="1:8">
      <c r="A4756" s="11">
        <f ca="1">ROWS(【河南省商务厅】:A4756)-1</f>
        <v>53</v>
      </c>
      <c r="B4756" s="11" t="s">
        <v>7527</v>
      </c>
      <c r="C4756" s="11" t="s">
        <v>7527</v>
      </c>
      <c r="D4756" s="11" t="s">
        <v>64</v>
      </c>
      <c r="E4756" s="11" t="s">
        <v>7528</v>
      </c>
      <c r="F4756" s="11" t="s">
        <v>7532</v>
      </c>
      <c r="G4756" s="11" t="s">
        <v>67</v>
      </c>
      <c r="H4756" s="11" t="s">
        <v>47</v>
      </c>
    </row>
    <row r="4757" hidden="1" customHeight="1" spans="1:8">
      <c r="A4757" s="11">
        <f ca="1">ROWS(【河南省商务厅】:A4757)-1</f>
        <v>54</v>
      </c>
      <c r="B4757" s="11" t="s">
        <v>7527</v>
      </c>
      <c r="C4757" s="11" t="s">
        <v>7527</v>
      </c>
      <c r="D4757" s="11" t="s">
        <v>64</v>
      </c>
      <c r="E4757" s="11" t="s">
        <v>7528</v>
      </c>
      <c r="F4757" s="11" t="s">
        <v>7533</v>
      </c>
      <c r="G4757" s="11" t="s">
        <v>67</v>
      </c>
      <c r="H4757" s="11" t="s">
        <v>47</v>
      </c>
    </row>
    <row r="4758" customHeight="1" spans="1:8">
      <c r="A4758" s="11">
        <f ca="1">ROWS(【河南省商务厅】:A4758)-1</f>
        <v>55</v>
      </c>
      <c r="B4758" s="30" t="s">
        <v>7534</v>
      </c>
      <c r="C4758" s="30" t="s">
        <v>7534</v>
      </c>
      <c r="D4758" s="11" t="s">
        <v>64</v>
      </c>
      <c r="E4758" s="11" t="s">
        <v>7535</v>
      </c>
      <c r="F4758" s="11" t="s">
        <v>7534</v>
      </c>
      <c r="G4758" s="11" t="s">
        <v>126</v>
      </c>
      <c r="H4758" s="11" t="s">
        <v>47</v>
      </c>
    </row>
    <row r="4759" customHeight="1" spans="1:8">
      <c r="A4759" s="11">
        <f ca="1">ROWS(【河南省商务厅】:A4759)-1</f>
        <v>56</v>
      </c>
      <c r="B4759" s="30" t="s">
        <v>7534</v>
      </c>
      <c r="C4759" s="30" t="s">
        <v>7534</v>
      </c>
      <c r="D4759" s="11" t="s">
        <v>64</v>
      </c>
      <c r="E4759" s="11" t="s">
        <v>7535</v>
      </c>
      <c r="F4759" s="11" t="s">
        <v>7536</v>
      </c>
      <c r="G4759" s="11" t="s">
        <v>126</v>
      </c>
      <c r="H4759" s="11" t="s">
        <v>47</v>
      </c>
    </row>
    <row r="4760" hidden="1" customHeight="1" spans="1:8">
      <c r="A4760" s="11">
        <f ca="1">ROWS(【河南省商务厅】:A4760)-1</f>
        <v>57</v>
      </c>
      <c r="B4760" s="11" t="s">
        <v>7537</v>
      </c>
      <c r="C4760" s="11" t="s">
        <v>7537</v>
      </c>
      <c r="D4760" s="11" t="s">
        <v>87</v>
      </c>
      <c r="E4760" s="11" t="s">
        <v>7538</v>
      </c>
      <c r="F4760" s="11" t="s">
        <v>7537</v>
      </c>
      <c r="G4760" s="11" t="s">
        <v>67</v>
      </c>
      <c r="H4760" s="11" t="s">
        <v>47</v>
      </c>
    </row>
    <row r="4761" hidden="1" customHeight="1" spans="1:8">
      <c r="A4761" s="11">
        <f ca="1">ROWS(【河南省商务厅】:A4761)-1</f>
        <v>58</v>
      </c>
      <c r="B4761" s="11" t="s">
        <v>7539</v>
      </c>
      <c r="C4761" s="11" t="s">
        <v>7539</v>
      </c>
      <c r="D4761" s="11" t="s">
        <v>98</v>
      </c>
      <c r="E4761" s="11" t="s">
        <v>7540</v>
      </c>
      <c r="F4761" s="11" t="s">
        <v>7539</v>
      </c>
      <c r="G4761" s="11" t="s">
        <v>520</v>
      </c>
      <c r="H4761" s="11" t="s">
        <v>47</v>
      </c>
    </row>
    <row r="4762" hidden="1" customHeight="1" spans="1:8">
      <c r="A4762" s="11">
        <f ca="1">ROWS(【河南省商务厅】:A4762)-1</f>
        <v>59</v>
      </c>
      <c r="B4762" s="11" t="s">
        <v>7541</v>
      </c>
      <c r="C4762" s="11" t="s">
        <v>7541</v>
      </c>
      <c r="D4762" s="11" t="s">
        <v>98</v>
      </c>
      <c r="E4762" s="11" t="s">
        <v>7542</v>
      </c>
      <c r="F4762" s="11" t="s">
        <v>7541</v>
      </c>
      <c r="G4762" s="11" t="s">
        <v>67</v>
      </c>
      <c r="H4762" s="11" t="s">
        <v>47</v>
      </c>
    </row>
    <row r="4763" hidden="1" customHeight="1" spans="1:8">
      <c r="A4763" s="11">
        <f ca="1">ROWS(【河南省商务厅】:A4763)-1</f>
        <v>60</v>
      </c>
      <c r="B4763" s="11" t="s">
        <v>7543</v>
      </c>
      <c r="C4763" s="11" t="s">
        <v>7543</v>
      </c>
      <c r="D4763" s="11" t="s">
        <v>98</v>
      </c>
      <c r="E4763" s="11" t="s">
        <v>7544</v>
      </c>
      <c r="F4763" s="11" t="s">
        <v>7543</v>
      </c>
      <c r="G4763" s="11" t="s">
        <v>67</v>
      </c>
      <c r="H4763" s="11" t="s">
        <v>47</v>
      </c>
    </row>
    <row r="4764" hidden="1" customHeight="1" spans="1:8">
      <c r="A4764" s="11">
        <f ca="1">ROWS(【河南省商务厅】:A4764)-1</f>
        <v>61</v>
      </c>
      <c r="B4764" s="11" t="s">
        <v>7543</v>
      </c>
      <c r="C4764" s="11" t="s">
        <v>7543</v>
      </c>
      <c r="D4764" s="11" t="s">
        <v>98</v>
      </c>
      <c r="E4764" s="11" t="s">
        <v>7544</v>
      </c>
      <c r="F4764" s="11" t="s">
        <v>7545</v>
      </c>
      <c r="G4764" s="11" t="s">
        <v>67</v>
      </c>
      <c r="H4764" s="11" t="s">
        <v>47</v>
      </c>
    </row>
    <row r="4765" hidden="1" customHeight="1" spans="1:8">
      <c r="A4765" s="11">
        <f ca="1">ROWS(【河南省商务厅】:A4765)-1</f>
        <v>62</v>
      </c>
      <c r="B4765" s="11" t="s">
        <v>7543</v>
      </c>
      <c r="C4765" s="11" t="s">
        <v>7543</v>
      </c>
      <c r="D4765" s="11" t="s">
        <v>98</v>
      </c>
      <c r="E4765" s="11" t="s">
        <v>7544</v>
      </c>
      <c r="F4765" s="11" t="s">
        <v>7546</v>
      </c>
      <c r="G4765" s="11" t="s">
        <v>67</v>
      </c>
      <c r="H4765" s="11" t="s">
        <v>47</v>
      </c>
    </row>
    <row r="4766" hidden="1" customHeight="1" spans="1:8">
      <c r="A4766" s="11">
        <f ca="1">ROWS(【河南省商务厅】:A4766)-1</f>
        <v>63</v>
      </c>
      <c r="B4766" s="11" t="s">
        <v>7547</v>
      </c>
      <c r="C4766" s="11" t="s">
        <v>7547</v>
      </c>
      <c r="D4766" s="11" t="s">
        <v>98</v>
      </c>
      <c r="E4766" s="11" t="s">
        <v>7548</v>
      </c>
      <c r="F4766" s="11" t="s">
        <v>7549</v>
      </c>
      <c r="G4766" s="11" t="s">
        <v>67</v>
      </c>
      <c r="H4766" s="11" t="s">
        <v>47</v>
      </c>
    </row>
    <row r="4767" hidden="1" customHeight="1" spans="1:8">
      <c r="A4767" s="11">
        <f ca="1">ROWS(【河南省商务厅】:A4767)-1</f>
        <v>64</v>
      </c>
      <c r="B4767" s="11" t="s">
        <v>7547</v>
      </c>
      <c r="C4767" s="11" t="s">
        <v>7547</v>
      </c>
      <c r="D4767" s="11" t="s">
        <v>98</v>
      </c>
      <c r="E4767" s="11" t="s">
        <v>7548</v>
      </c>
      <c r="F4767" s="11" t="s">
        <v>7550</v>
      </c>
      <c r="G4767" s="11" t="s">
        <v>520</v>
      </c>
      <c r="H4767" s="11" t="s">
        <v>47</v>
      </c>
    </row>
    <row r="4768" customHeight="1" spans="1:8">
      <c r="A4768" s="11">
        <f ca="1">ROWS(【河南省商务厅】:A4768)-1</f>
        <v>65</v>
      </c>
      <c r="B4768" s="11" t="s">
        <v>7547</v>
      </c>
      <c r="C4768" s="11" t="s">
        <v>7547</v>
      </c>
      <c r="D4768" s="11" t="s">
        <v>98</v>
      </c>
      <c r="E4768" s="11" t="s">
        <v>7548</v>
      </c>
      <c r="F4768" s="11" t="s">
        <v>7551</v>
      </c>
      <c r="G4768" s="11" t="s">
        <v>78</v>
      </c>
      <c r="H4768" s="11" t="s">
        <v>47</v>
      </c>
    </row>
    <row r="4769" customHeight="1" spans="1:8">
      <c r="A4769" s="11">
        <f ca="1">ROWS(【河南省商务厅】:A4769)-1</f>
        <v>66</v>
      </c>
      <c r="B4769" s="11" t="s">
        <v>7552</v>
      </c>
      <c r="C4769" s="11" t="s">
        <v>7552</v>
      </c>
      <c r="D4769" s="11" t="s">
        <v>98</v>
      </c>
      <c r="E4769" s="11" t="s">
        <v>7553</v>
      </c>
      <c r="F4769" s="11" t="s">
        <v>7554</v>
      </c>
      <c r="G4769" s="11" t="s">
        <v>126</v>
      </c>
      <c r="H4769" s="11" t="s">
        <v>47</v>
      </c>
    </row>
    <row r="4770" customHeight="1" spans="1:8">
      <c r="A4770" s="11">
        <f ca="1">ROWS(【河南省商务厅】:A4770)-1</f>
        <v>67</v>
      </c>
      <c r="B4770" s="11" t="s">
        <v>7552</v>
      </c>
      <c r="C4770" s="11" t="s">
        <v>7552</v>
      </c>
      <c r="D4770" s="11" t="s">
        <v>98</v>
      </c>
      <c r="E4770" s="11" t="s">
        <v>7553</v>
      </c>
      <c r="F4770" s="11" t="s">
        <v>7555</v>
      </c>
      <c r="G4770" s="11" t="s">
        <v>126</v>
      </c>
      <c r="H4770" s="11" t="s">
        <v>47</v>
      </c>
    </row>
    <row r="4771" customHeight="1" spans="1:8">
      <c r="A4771" s="11">
        <f ca="1">ROWS(【河南省商务厅】:A4771)-1</f>
        <v>68</v>
      </c>
      <c r="B4771" s="11" t="s">
        <v>7552</v>
      </c>
      <c r="C4771" s="11" t="s">
        <v>7552</v>
      </c>
      <c r="D4771" s="11" t="s">
        <v>98</v>
      </c>
      <c r="E4771" s="11" t="s">
        <v>7553</v>
      </c>
      <c r="F4771" s="11" t="s">
        <v>7556</v>
      </c>
      <c r="G4771" s="11" t="s">
        <v>126</v>
      </c>
      <c r="H4771" s="11" t="s">
        <v>47</v>
      </c>
    </row>
    <row r="4772" customHeight="1" spans="1:8">
      <c r="A4772" s="11">
        <f ca="1">ROWS(【河南省商务厅】:A4772)-1</f>
        <v>69</v>
      </c>
      <c r="B4772" s="11" t="s">
        <v>7552</v>
      </c>
      <c r="C4772" s="11" t="s">
        <v>7552</v>
      </c>
      <c r="D4772" s="11" t="s">
        <v>98</v>
      </c>
      <c r="E4772" s="11" t="s">
        <v>7553</v>
      </c>
      <c r="F4772" s="11" t="s">
        <v>7557</v>
      </c>
      <c r="G4772" s="11" t="s">
        <v>126</v>
      </c>
      <c r="H4772" s="11" t="s">
        <v>47</v>
      </c>
    </row>
    <row r="4773" customHeight="1" spans="1:8">
      <c r="A4773" s="11">
        <f ca="1">ROWS(【河南省商务厅】:A4773)-1</f>
        <v>70</v>
      </c>
      <c r="B4773" s="11" t="s">
        <v>7558</v>
      </c>
      <c r="C4773" s="11" t="s">
        <v>7558</v>
      </c>
      <c r="D4773" s="11" t="s">
        <v>98</v>
      </c>
      <c r="E4773" s="11" t="s">
        <v>7559</v>
      </c>
      <c r="F4773" s="11" t="s">
        <v>7558</v>
      </c>
      <c r="G4773" s="11" t="s">
        <v>126</v>
      </c>
      <c r="H4773" s="11" t="s">
        <v>47</v>
      </c>
    </row>
    <row r="4774" hidden="1" customHeight="1" spans="1:8">
      <c r="A4774" s="104" t="s">
        <v>7560</v>
      </c>
      <c r="B4774" s="104"/>
      <c r="C4774" s="104"/>
      <c r="D4774" s="104"/>
      <c r="E4774" s="104"/>
      <c r="F4774" s="104"/>
      <c r="G4774" s="104"/>
      <c r="H4774" s="104"/>
    </row>
    <row r="4775" hidden="1" customHeight="1" spans="1:8">
      <c r="A4775" s="11">
        <f ca="1">ROWS(【河南省档案局】:A4775)-1</f>
        <v>1</v>
      </c>
      <c r="B4775" s="11" t="s">
        <v>7561</v>
      </c>
      <c r="C4775" s="11" t="s">
        <v>7561</v>
      </c>
      <c r="D4775" s="11" t="s">
        <v>64</v>
      </c>
      <c r="E4775" s="11" t="s">
        <v>7562</v>
      </c>
      <c r="F4775" s="11" t="s">
        <v>7563</v>
      </c>
      <c r="G4775" s="11" t="s">
        <v>67</v>
      </c>
      <c r="H4775" s="11" t="s">
        <v>49</v>
      </c>
    </row>
    <row r="4776" hidden="1" customHeight="1" spans="1:8">
      <c r="A4776" s="11">
        <f ca="1">ROWS(【河南省档案局】:A4776)-1</f>
        <v>2</v>
      </c>
      <c r="B4776" s="11" t="s">
        <v>7561</v>
      </c>
      <c r="C4776" s="11" t="s">
        <v>7561</v>
      </c>
      <c r="D4776" s="11" t="s">
        <v>64</v>
      </c>
      <c r="E4776" s="11" t="s">
        <v>7562</v>
      </c>
      <c r="F4776" s="11" t="s">
        <v>7564</v>
      </c>
      <c r="G4776" s="11" t="s">
        <v>67</v>
      </c>
      <c r="H4776" s="11" t="s">
        <v>49</v>
      </c>
    </row>
    <row r="4777" hidden="1" customHeight="1" spans="1:8">
      <c r="A4777" s="11">
        <f ca="1">ROWS(【河南省档案局】:A4777)-1</f>
        <v>3</v>
      </c>
      <c r="B4777" s="11" t="s">
        <v>7561</v>
      </c>
      <c r="C4777" s="11" t="s">
        <v>7561</v>
      </c>
      <c r="D4777" s="11" t="s">
        <v>64</v>
      </c>
      <c r="E4777" s="11" t="s">
        <v>7562</v>
      </c>
      <c r="F4777" s="11" t="s">
        <v>7565</v>
      </c>
      <c r="G4777" s="11" t="s">
        <v>67</v>
      </c>
      <c r="H4777" s="11" t="s">
        <v>49</v>
      </c>
    </row>
    <row r="4778" hidden="1" customHeight="1" spans="1:8">
      <c r="A4778" s="11">
        <f ca="1">ROWS(【河南省档案局】:A4778)-1</f>
        <v>4</v>
      </c>
      <c r="B4778" s="11" t="s">
        <v>7561</v>
      </c>
      <c r="C4778" s="11" t="s">
        <v>7561</v>
      </c>
      <c r="D4778" s="11" t="s">
        <v>64</v>
      </c>
      <c r="E4778" s="11" t="s">
        <v>7562</v>
      </c>
      <c r="F4778" s="11" t="s">
        <v>7566</v>
      </c>
      <c r="G4778" s="11" t="s">
        <v>67</v>
      </c>
      <c r="H4778" s="11" t="s">
        <v>49</v>
      </c>
    </row>
    <row r="4779" hidden="1" customHeight="1" spans="1:8">
      <c r="A4779" s="11">
        <f ca="1">ROWS(【河南省档案局】:A4779)-1</f>
        <v>5</v>
      </c>
      <c r="B4779" s="11" t="s">
        <v>7561</v>
      </c>
      <c r="C4779" s="11" t="s">
        <v>7561</v>
      </c>
      <c r="D4779" s="11" t="s">
        <v>64</v>
      </c>
      <c r="E4779" s="11" t="s">
        <v>7562</v>
      </c>
      <c r="F4779" s="11" t="s">
        <v>7567</v>
      </c>
      <c r="G4779" s="11" t="s">
        <v>67</v>
      </c>
      <c r="H4779" s="11" t="s">
        <v>49</v>
      </c>
    </row>
    <row r="4780" hidden="1" customHeight="1" spans="1:8">
      <c r="A4780" s="11">
        <f ca="1">ROWS(【河南省档案局】:A4780)-1</f>
        <v>6</v>
      </c>
      <c r="B4780" s="11" t="s">
        <v>7561</v>
      </c>
      <c r="C4780" s="11" t="s">
        <v>7561</v>
      </c>
      <c r="D4780" s="11" t="s">
        <v>64</v>
      </c>
      <c r="E4780" s="11" t="s">
        <v>7562</v>
      </c>
      <c r="F4780" s="11" t="s">
        <v>7568</v>
      </c>
      <c r="G4780" s="11" t="s">
        <v>67</v>
      </c>
      <c r="H4780" s="11" t="s">
        <v>49</v>
      </c>
    </row>
    <row r="4781" hidden="1" customHeight="1" spans="1:8">
      <c r="A4781" s="11">
        <f ca="1">ROWS(【河南省档案局】:A4781)-1</f>
        <v>7</v>
      </c>
      <c r="B4781" s="11" t="s">
        <v>7561</v>
      </c>
      <c r="C4781" s="11" t="s">
        <v>7561</v>
      </c>
      <c r="D4781" s="11" t="s">
        <v>64</v>
      </c>
      <c r="E4781" s="11" t="s">
        <v>7562</v>
      </c>
      <c r="F4781" s="11" t="s">
        <v>7569</v>
      </c>
      <c r="G4781" s="11" t="s">
        <v>67</v>
      </c>
      <c r="H4781" s="11" t="s">
        <v>49</v>
      </c>
    </row>
    <row r="4782" hidden="1" customHeight="1" spans="1:8">
      <c r="A4782" s="11">
        <f ca="1">ROWS(【河南省档案局】:A4782)-1</f>
        <v>8</v>
      </c>
      <c r="B4782" s="11" t="s">
        <v>7561</v>
      </c>
      <c r="C4782" s="11" t="s">
        <v>7561</v>
      </c>
      <c r="D4782" s="11" t="s">
        <v>64</v>
      </c>
      <c r="E4782" s="11" t="s">
        <v>7562</v>
      </c>
      <c r="F4782" s="11" t="s">
        <v>7570</v>
      </c>
      <c r="G4782" s="11" t="s">
        <v>67</v>
      </c>
      <c r="H4782" s="11" t="s">
        <v>49</v>
      </c>
    </row>
    <row r="4783" hidden="1" customHeight="1" spans="1:8">
      <c r="A4783" s="11">
        <f ca="1">ROWS(【河南省档案局】:A4783)-1</f>
        <v>9</v>
      </c>
      <c r="B4783" s="11" t="s">
        <v>7561</v>
      </c>
      <c r="C4783" s="11" t="s">
        <v>7561</v>
      </c>
      <c r="D4783" s="11" t="s">
        <v>64</v>
      </c>
      <c r="E4783" s="11" t="s">
        <v>7562</v>
      </c>
      <c r="F4783" s="11" t="s">
        <v>7571</v>
      </c>
      <c r="G4783" s="11" t="s">
        <v>67</v>
      </c>
      <c r="H4783" s="11" t="s">
        <v>49</v>
      </c>
    </row>
    <row r="4784" hidden="1" customHeight="1" spans="1:8">
      <c r="A4784" s="11">
        <f ca="1">ROWS(【河南省档案局】:A4784)-1</f>
        <v>10</v>
      </c>
      <c r="B4784" s="11" t="s">
        <v>7561</v>
      </c>
      <c r="C4784" s="11" t="s">
        <v>7561</v>
      </c>
      <c r="D4784" s="11" t="s">
        <v>64</v>
      </c>
      <c r="E4784" s="11" t="s">
        <v>7562</v>
      </c>
      <c r="F4784" s="11" t="s">
        <v>7572</v>
      </c>
      <c r="G4784" s="11" t="s">
        <v>67</v>
      </c>
      <c r="H4784" s="11" t="s">
        <v>49</v>
      </c>
    </row>
    <row r="4785" hidden="1" customHeight="1" spans="1:8">
      <c r="A4785" s="11">
        <f ca="1">ROWS(【河南省档案局】:A4785)-1</f>
        <v>11</v>
      </c>
      <c r="B4785" s="11" t="s">
        <v>7561</v>
      </c>
      <c r="C4785" s="11" t="s">
        <v>7561</v>
      </c>
      <c r="D4785" s="11" t="s">
        <v>64</v>
      </c>
      <c r="E4785" s="11" t="s">
        <v>7562</v>
      </c>
      <c r="F4785" s="11" t="s">
        <v>7573</v>
      </c>
      <c r="G4785" s="11" t="s">
        <v>67</v>
      </c>
      <c r="H4785" s="11" t="s">
        <v>49</v>
      </c>
    </row>
    <row r="4786" hidden="1" customHeight="1" spans="1:8">
      <c r="A4786" s="11">
        <f ca="1">ROWS(【河南省档案局】:A4786)-1</f>
        <v>12</v>
      </c>
      <c r="B4786" s="11" t="s">
        <v>7561</v>
      </c>
      <c r="C4786" s="11" t="s">
        <v>7561</v>
      </c>
      <c r="D4786" s="11" t="s">
        <v>64</v>
      </c>
      <c r="E4786" s="11" t="s">
        <v>7562</v>
      </c>
      <c r="F4786" s="11" t="s">
        <v>7574</v>
      </c>
      <c r="G4786" s="11" t="s">
        <v>67</v>
      </c>
      <c r="H4786" s="11" t="s">
        <v>49</v>
      </c>
    </row>
    <row r="4787" hidden="1" customHeight="1" spans="1:8">
      <c r="A4787" s="11">
        <f ca="1">ROWS(【河南省档案局】:A4787)-1</f>
        <v>13</v>
      </c>
      <c r="B4787" s="11" t="s">
        <v>7575</v>
      </c>
      <c r="C4787" s="11" t="s">
        <v>7575</v>
      </c>
      <c r="D4787" s="11" t="s">
        <v>64</v>
      </c>
      <c r="E4787" s="11" t="s">
        <v>7576</v>
      </c>
      <c r="F4787" s="11" t="s">
        <v>7577</v>
      </c>
      <c r="G4787" s="11" t="s">
        <v>67</v>
      </c>
      <c r="H4787" s="11" t="s">
        <v>49</v>
      </c>
    </row>
    <row r="4788" hidden="1" customHeight="1" spans="1:8">
      <c r="A4788" s="11">
        <f ca="1">ROWS(【河南省档案局】:A4788)-1</f>
        <v>14</v>
      </c>
      <c r="B4788" s="11" t="s">
        <v>7575</v>
      </c>
      <c r="C4788" s="11" t="s">
        <v>7575</v>
      </c>
      <c r="D4788" s="11" t="s">
        <v>64</v>
      </c>
      <c r="E4788" s="11" t="s">
        <v>7576</v>
      </c>
      <c r="F4788" s="11" t="s">
        <v>7578</v>
      </c>
      <c r="G4788" s="11" t="s">
        <v>67</v>
      </c>
      <c r="H4788" s="11" t="s">
        <v>49</v>
      </c>
    </row>
    <row r="4789" hidden="1" customHeight="1" spans="1:8">
      <c r="A4789" s="11">
        <f ca="1">ROWS(【河南省档案局】:A4789)-1</f>
        <v>15</v>
      </c>
      <c r="B4789" s="11" t="s">
        <v>7575</v>
      </c>
      <c r="C4789" s="11" t="s">
        <v>7575</v>
      </c>
      <c r="D4789" s="11" t="s">
        <v>64</v>
      </c>
      <c r="E4789" s="11" t="s">
        <v>7576</v>
      </c>
      <c r="F4789" s="11" t="s">
        <v>7579</v>
      </c>
      <c r="G4789" s="11" t="s">
        <v>67</v>
      </c>
      <c r="H4789" s="11" t="s">
        <v>49</v>
      </c>
    </row>
    <row r="4790" hidden="1" customHeight="1" spans="1:8">
      <c r="A4790" s="11">
        <f ca="1">ROWS(【河南省档案局】:A4790)-1</f>
        <v>16</v>
      </c>
      <c r="B4790" s="11" t="s">
        <v>7580</v>
      </c>
      <c r="C4790" s="11" t="s">
        <v>7580</v>
      </c>
      <c r="D4790" s="11" t="s">
        <v>64</v>
      </c>
      <c r="E4790" s="11" t="s">
        <v>7581</v>
      </c>
      <c r="F4790" s="11" t="s">
        <v>7580</v>
      </c>
      <c r="G4790" s="11" t="s">
        <v>2447</v>
      </c>
      <c r="H4790" s="11" t="s">
        <v>49</v>
      </c>
    </row>
    <row r="4791" customHeight="1" spans="1:8">
      <c r="A4791" s="11">
        <f ca="1">ROWS(【河南省档案局】:A4791)-1</f>
        <v>17</v>
      </c>
      <c r="B4791" s="11" t="s">
        <v>7582</v>
      </c>
      <c r="C4791" s="11" t="s">
        <v>7582</v>
      </c>
      <c r="D4791" s="11" t="s">
        <v>611</v>
      </c>
      <c r="E4791" s="11" t="s">
        <v>7583</v>
      </c>
      <c r="F4791" s="11" t="s">
        <v>7582</v>
      </c>
      <c r="G4791" s="11" t="s">
        <v>89</v>
      </c>
      <c r="H4791" s="11" t="s">
        <v>49</v>
      </c>
    </row>
    <row r="4792" customHeight="1" spans="1:8">
      <c r="A4792" s="11">
        <f ca="1">ROWS(【河南省档案局】:A4792)-1</f>
        <v>18</v>
      </c>
      <c r="B4792" s="11" t="s">
        <v>7584</v>
      </c>
      <c r="C4792" s="11" t="s">
        <v>7584</v>
      </c>
      <c r="D4792" s="11" t="s">
        <v>98</v>
      </c>
      <c r="E4792" s="11" t="s">
        <v>7585</v>
      </c>
      <c r="F4792" s="11" t="s">
        <v>7584</v>
      </c>
      <c r="G4792" s="11" t="s">
        <v>89</v>
      </c>
      <c r="H4792" s="11" t="s">
        <v>49</v>
      </c>
    </row>
    <row r="4793" customHeight="1" spans="1:8">
      <c r="A4793" s="11">
        <f ca="1">ROWS(【河南省档案局】:A4793)-1</f>
        <v>19</v>
      </c>
      <c r="B4793" s="11" t="s">
        <v>7586</v>
      </c>
      <c r="C4793" s="11" t="s">
        <v>7586</v>
      </c>
      <c r="D4793" s="11" t="s">
        <v>98</v>
      </c>
      <c r="E4793" s="11" t="s">
        <v>7587</v>
      </c>
      <c r="F4793" s="11" t="s">
        <v>7586</v>
      </c>
      <c r="G4793" s="11" t="s">
        <v>89</v>
      </c>
      <c r="H4793" s="11" t="s">
        <v>49</v>
      </c>
    </row>
    <row r="4794" hidden="1" customHeight="1" spans="1:8">
      <c r="A4794" s="11">
        <f ca="1">ROWS(【河南省档案局】:A4794)-1</f>
        <v>20</v>
      </c>
      <c r="B4794" s="11" t="s">
        <v>7588</v>
      </c>
      <c r="C4794" s="11" t="s">
        <v>7588</v>
      </c>
      <c r="D4794" s="11" t="s">
        <v>114</v>
      </c>
      <c r="E4794" s="11" t="s">
        <v>7589</v>
      </c>
      <c r="F4794" s="11" t="s">
        <v>7588</v>
      </c>
      <c r="G4794" s="11" t="s">
        <v>67</v>
      </c>
      <c r="H4794" s="11" t="s">
        <v>49</v>
      </c>
    </row>
    <row r="4795" hidden="1" customHeight="1" spans="1:8">
      <c r="A4795" s="11">
        <f ca="1">ROWS(【河南省档案局】:A4795)-1</f>
        <v>21</v>
      </c>
      <c r="B4795" s="11" t="s">
        <v>7590</v>
      </c>
      <c r="C4795" s="11" t="s">
        <v>7590</v>
      </c>
      <c r="D4795" s="11" t="s">
        <v>114</v>
      </c>
      <c r="E4795" s="11" t="s">
        <v>7591</v>
      </c>
      <c r="F4795" s="11" t="s">
        <v>7590</v>
      </c>
      <c r="G4795" s="11" t="s">
        <v>67</v>
      </c>
      <c r="H4795" s="11" t="s">
        <v>49</v>
      </c>
    </row>
    <row r="4796" hidden="1" customHeight="1" spans="1:8">
      <c r="A4796" s="11">
        <f ca="1">ROWS(【河南省档案局】:A4796)-1</f>
        <v>22</v>
      </c>
      <c r="B4796" s="11" t="s">
        <v>7592</v>
      </c>
      <c r="C4796" s="11" t="s">
        <v>7593</v>
      </c>
      <c r="D4796" s="11" t="s">
        <v>98</v>
      </c>
      <c r="E4796" s="11" t="s">
        <v>7594</v>
      </c>
      <c r="F4796" s="11" t="s">
        <v>7595</v>
      </c>
      <c r="G4796" s="11" t="s">
        <v>67</v>
      </c>
      <c r="H4796" s="11" t="s">
        <v>49</v>
      </c>
    </row>
    <row r="4797" hidden="1" customHeight="1" spans="1:8">
      <c r="A4797" s="11">
        <f ca="1">ROWS(【河南省档案局】:A4797)-1</f>
        <v>23</v>
      </c>
      <c r="B4797" s="11" t="s">
        <v>7592</v>
      </c>
      <c r="C4797" s="11" t="s">
        <v>7593</v>
      </c>
      <c r="D4797" s="11" t="s">
        <v>98</v>
      </c>
      <c r="E4797" s="11" t="s">
        <v>7594</v>
      </c>
      <c r="F4797" s="11" t="s">
        <v>7596</v>
      </c>
      <c r="G4797" s="11" t="s">
        <v>67</v>
      </c>
      <c r="H4797" s="11" t="s">
        <v>49</v>
      </c>
    </row>
    <row r="4798" hidden="1" customHeight="1" spans="1:8">
      <c r="A4798" s="11">
        <f ca="1">ROWS(【河南省档案局】:A4798)-1</f>
        <v>24</v>
      </c>
      <c r="B4798" s="11" t="s">
        <v>7592</v>
      </c>
      <c r="C4798" s="11" t="s">
        <v>7597</v>
      </c>
      <c r="D4798" s="11" t="s">
        <v>98</v>
      </c>
      <c r="E4798" s="11" t="s">
        <v>7594</v>
      </c>
      <c r="F4798" s="11" t="s">
        <v>7597</v>
      </c>
      <c r="G4798" s="11" t="s">
        <v>67</v>
      </c>
      <c r="H4798" s="11" t="s">
        <v>49</v>
      </c>
    </row>
    <row r="4799" hidden="1" customHeight="1" spans="1:8">
      <c r="A4799" s="11">
        <f ca="1">ROWS(【河南省档案局】:A4799)-1</f>
        <v>25</v>
      </c>
      <c r="B4799" s="11" t="s">
        <v>7592</v>
      </c>
      <c r="C4799" s="11" t="s">
        <v>7598</v>
      </c>
      <c r="D4799" s="11" t="s">
        <v>98</v>
      </c>
      <c r="E4799" s="11" t="s">
        <v>7594</v>
      </c>
      <c r="F4799" s="11" t="s">
        <v>7599</v>
      </c>
      <c r="G4799" s="11" t="s">
        <v>67</v>
      </c>
      <c r="H4799" s="11" t="s">
        <v>49</v>
      </c>
    </row>
    <row r="4800" hidden="1" customHeight="1" spans="1:8">
      <c r="A4800" s="11">
        <f ca="1">ROWS(【河南省档案局】:A4800)-1</f>
        <v>26</v>
      </c>
      <c r="B4800" s="11" t="s">
        <v>7592</v>
      </c>
      <c r="C4800" s="11" t="s">
        <v>7598</v>
      </c>
      <c r="D4800" s="11" t="s">
        <v>98</v>
      </c>
      <c r="E4800" s="11" t="s">
        <v>7594</v>
      </c>
      <c r="F4800" s="11" t="s">
        <v>7600</v>
      </c>
      <c r="G4800" s="11" t="s">
        <v>67</v>
      </c>
      <c r="H4800" s="11" t="s">
        <v>49</v>
      </c>
    </row>
    <row r="4801" hidden="1" customHeight="1" spans="1:8">
      <c r="A4801" s="11">
        <f ca="1">ROWS(【河南省档案局】:A4801)-1</f>
        <v>27</v>
      </c>
      <c r="B4801" s="11" t="s">
        <v>7592</v>
      </c>
      <c r="C4801" s="11" t="s">
        <v>7601</v>
      </c>
      <c r="D4801" s="11" t="s">
        <v>98</v>
      </c>
      <c r="E4801" s="11" t="s">
        <v>7594</v>
      </c>
      <c r="F4801" s="11" t="s">
        <v>7601</v>
      </c>
      <c r="G4801" s="11" t="s">
        <v>67</v>
      </c>
      <c r="H4801" s="11" t="s">
        <v>49</v>
      </c>
    </row>
    <row r="4802" hidden="1" customHeight="1" spans="1:8">
      <c r="A4802" s="104" t="s">
        <v>7602</v>
      </c>
      <c r="B4802" s="104"/>
      <c r="C4802" s="104"/>
      <c r="D4802" s="104"/>
      <c r="E4802" s="104"/>
      <c r="F4802" s="104"/>
      <c r="G4802" s="104"/>
      <c r="H4802" s="104"/>
    </row>
    <row r="4803" hidden="1" customHeight="1" spans="1:8">
      <c r="A4803" s="11">
        <f ca="1">ROWS(【河南省地方金融监督管理局】:A4803)-1</f>
        <v>1</v>
      </c>
      <c r="B4803" s="11" t="s">
        <v>7603</v>
      </c>
      <c r="C4803" s="11" t="s">
        <v>7603</v>
      </c>
      <c r="D4803" s="11" t="s">
        <v>64</v>
      </c>
      <c r="E4803" s="11" t="s">
        <v>7604</v>
      </c>
      <c r="F4803" s="11" t="s">
        <v>7605</v>
      </c>
      <c r="G4803" s="11" t="s">
        <v>67</v>
      </c>
      <c r="H4803" s="11" t="s">
        <v>51</v>
      </c>
    </row>
    <row r="4804" customHeight="1" spans="1:8">
      <c r="A4804" s="11">
        <f ca="1">ROWS(【河南省地方金融监督管理局】:A4804)-1</f>
        <v>2</v>
      </c>
      <c r="B4804" s="11" t="s">
        <v>7603</v>
      </c>
      <c r="C4804" s="11" t="s">
        <v>7603</v>
      </c>
      <c r="D4804" s="11" t="s">
        <v>64</v>
      </c>
      <c r="E4804" s="11" t="s">
        <v>7604</v>
      </c>
      <c r="F4804" s="11" t="s">
        <v>7606</v>
      </c>
      <c r="G4804" s="11" t="s">
        <v>487</v>
      </c>
      <c r="H4804" s="11" t="s">
        <v>51</v>
      </c>
    </row>
    <row r="4805" customHeight="1" spans="1:8">
      <c r="A4805" s="11">
        <f ca="1">ROWS(【河南省地方金融监督管理局】:A4805)-1</f>
        <v>3</v>
      </c>
      <c r="B4805" s="11" t="s">
        <v>7603</v>
      </c>
      <c r="C4805" s="11" t="s">
        <v>7603</v>
      </c>
      <c r="D4805" s="11" t="s">
        <v>64</v>
      </c>
      <c r="E4805" s="11" t="s">
        <v>7604</v>
      </c>
      <c r="F4805" s="11" t="s">
        <v>7607</v>
      </c>
      <c r="G4805" s="11" t="s">
        <v>78</v>
      </c>
      <c r="H4805" s="11" t="s">
        <v>51</v>
      </c>
    </row>
    <row r="4806" hidden="1" customHeight="1" spans="1:8">
      <c r="A4806" s="11">
        <f ca="1">ROWS(【河南省地方金融监督管理局】:A4806)-1</f>
        <v>4</v>
      </c>
      <c r="B4806" s="11" t="s">
        <v>7603</v>
      </c>
      <c r="C4806" s="11" t="s">
        <v>7603</v>
      </c>
      <c r="D4806" s="11" t="s">
        <v>64</v>
      </c>
      <c r="E4806" s="11" t="s">
        <v>7604</v>
      </c>
      <c r="F4806" s="30" t="s">
        <v>7608</v>
      </c>
      <c r="G4806" s="11" t="s">
        <v>67</v>
      </c>
      <c r="H4806" s="11" t="s">
        <v>51</v>
      </c>
    </row>
    <row r="4807" customHeight="1" spans="1:8">
      <c r="A4807" s="11">
        <f ca="1">ROWS(【河南省地方金融监督管理局】:A4807)-1</f>
        <v>5</v>
      </c>
      <c r="B4807" s="11" t="s">
        <v>7603</v>
      </c>
      <c r="C4807" s="11" t="s">
        <v>7603</v>
      </c>
      <c r="D4807" s="11" t="s">
        <v>64</v>
      </c>
      <c r="E4807" s="11" t="s">
        <v>7604</v>
      </c>
      <c r="F4807" s="30" t="s">
        <v>7609</v>
      </c>
      <c r="G4807" s="11" t="s">
        <v>487</v>
      </c>
      <c r="H4807" s="11" t="s">
        <v>51</v>
      </c>
    </row>
    <row r="4808" customHeight="1" spans="1:8">
      <c r="A4808" s="11">
        <f ca="1">ROWS(【河南省地方金融监督管理局】:A4808)-1</f>
        <v>6</v>
      </c>
      <c r="B4808" s="11" t="s">
        <v>7603</v>
      </c>
      <c r="C4808" s="11" t="s">
        <v>7603</v>
      </c>
      <c r="D4808" s="11" t="s">
        <v>64</v>
      </c>
      <c r="E4808" s="11" t="s">
        <v>7604</v>
      </c>
      <c r="F4808" s="30" t="s">
        <v>7610</v>
      </c>
      <c r="G4808" s="11" t="s">
        <v>78</v>
      </c>
      <c r="H4808" s="11" t="s">
        <v>51</v>
      </c>
    </row>
    <row r="4809" hidden="1" customHeight="1" spans="1:8">
      <c r="A4809" s="11">
        <f ca="1">ROWS(【河南省地方金融监督管理局】:A4809)-1</f>
        <v>7</v>
      </c>
      <c r="B4809" s="11" t="s">
        <v>7603</v>
      </c>
      <c r="C4809" s="11" t="s">
        <v>7603</v>
      </c>
      <c r="D4809" s="11" t="s">
        <v>64</v>
      </c>
      <c r="E4809" s="11" t="s">
        <v>7604</v>
      </c>
      <c r="F4809" s="30" t="s">
        <v>7611</v>
      </c>
      <c r="G4809" s="11" t="s">
        <v>67</v>
      </c>
      <c r="H4809" s="11" t="s">
        <v>51</v>
      </c>
    </row>
    <row r="4810" customHeight="1" spans="1:8">
      <c r="A4810" s="11">
        <f ca="1">ROWS(【河南省地方金融监督管理局】:A4810)-1</f>
        <v>8</v>
      </c>
      <c r="B4810" s="11" t="s">
        <v>7603</v>
      </c>
      <c r="C4810" s="11" t="s">
        <v>7603</v>
      </c>
      <c r="D4810" s="11" t="s">
        <v>64</v>
      </c>
      <c r="E4810" s="11" t="s">
        <v>7604</v>
      </c>
      <c r="F4810" s="30" t="s">
        <v>7612</v>
      </c>
      <c r="G4810" s="11" t="s">
        <v>487</v>
      </c>
      <c r="H4810" s="11" t="s">
        <v>51</v>
      </c>
    </row>
    <row r="4811" customHeight="1" spans="1:8">
      <c r="A4811" s="11">
        <f ca="1">ROWS(【河南省地方金融监督管理局】:A4811)-1</f>
        <v>9</v>
      </c>
      <c r="B4811" s="11" t="s">
        <v>7603</v>
      </c>
      <c r="C4811" s="11" t="s">
        <v>7603</v>
      </c>
      <c r="D4811" s="11" t="s">
        <v>64</v>
      </c>
      <c r="E4811" s="11" t="s">
        <v>7604</v>
      </c>
      <c r="F4811" s="30" t="s">
        <v>7613</v>
      </c>
      <c r="G4811" s="11" t="s">
        <v>78</v>
      </c>
      <c r="H4811" s="11" t="s">
        <v>51</v>
      </c>
    </row>
    <row r="4812" hidden="1" customHeight="1" spans="1:8">
      <c r="A4812" s="11">
        <f ca="1">ROWS(【河南省地方金融监督管理局】:A4812)-1</f>
        <v>10</v>
      </c>
      <c r="B4812" s="11" t="s">
        <v>7603</v>
      </c>
      <c r="C4812" s="11" t="s">
        <v>7603</v>
      </c>
      <c r="D4812" s="11" t="s">
        <v>64</v>
      </c>
      <c r="E4812" s="11" t="s">
        <v>7604</v>
      </c>
      <c r="F4812" s="30" t="s">
        <v>7614</v>
      </c>
      <c r="G4812" s="11" t="s">
        <v>67</v>
      </c>
      <c r="H4812" s="11" t="s">
        <v>51</v>
      </c>
    </row>
    <row r="4813" customHeight="1" spans="1:8">
      <c r="A4813" s="11">
        <f ca="1">ROWS(【河南省地方金融监督管理局】:A4813)-1</f>
        <v>11</v>
      </c>
      <c r="B4813" s="11" t="s">
        <v>7603</v>
      </c>
      <c r="C4813" s="11" t="s">
        <v>7603</v>
      </c>
      <c r="D4813" s="11" t="s">
        <v>64</v>
      </c>
      <c r="E4813" s="11" t="s">
        <v>7604</v>
      </c>
      <c r="F4813" s="30" t="s">
        <v>7615</v>
      </c>
      <c r="G4813" s="11" t="s">
        <v>487</v>
      </c>
      <c r="H4813" s="11" t="s">
        <v>51</v>
      </c>
    </row>
    <row r="4814" customHeight="1" spans="1:8">
      <c r="A4814" s="11">
        <f ca="1">ROWS(【河南省地方金融监督管理局】:A4814)-1</f>
        <v>12</v>
      </c>
      <c r="B4814" s="11" t="s">
        <v>7603</v>
      </c>
      <c r="C4814" s="11" t="s">
        <v>7603</v>
      </c>
      <c r="D4814" s="11" t="s">
        <v>64</v>
      </c>
      <c r="E4814" s="11" t="s">
        <v>7604</v>
      </c>
      <c r="F4814" s="30" t="s">
        <v>7616</v>
      </c>
      <c r="G4814" s="11" t="s">
        <v>78</v>
      </c>
      <c r="H4814" s="11" t="s">
        <v>51</v>
      </c>
    </row>
    <row r="4815" hidden="1" customHeight="1" spans="1:8">
      <c r="A4815" s="11">
        <f ca="1">ROWS(【河南省地方金融监督管理局】:A4815)-1</f>
        <v>13</v>
      </c>
      <c r="B4815" s="11" t="s">
        <v>7603</v>
      </c>
      <c r="C4815" s="11" t="s">
        <v>7603</v>
      </c>
      <c r="D4815" s="11" t="s">
        <v>64</v>
      </c>
      <c r="E4815" s="11" t="s">
        <v>7604</v>
      </c>
      <c r="F4815" s="11" t="s">
        <v>7617</v>
      </c>
      <c r="G4815" s="11" t="s">
        <v>67</v>
      </c>
      <c r="H4815" s="11" t="s">
        <v>51</v>
      </c>
    </row>
    <row r="4816" customHeight="1" spans="1:8">
      <c r="A4816" s="11">
        <f ca="1">ROWS(【河南省地方金融监督管理局】:A4816)-1</f>
        <v>14</v>
      </c>
      <c r="B4816" s="11" t="s">
        <v>7603</v>
      </c>
      <c r="C4816" s="11" t="s">
        <v>7603</v>
      </c>
      <c r="D4816" s="11" t="s">
        <v>64</v>
      </c>
      <c r="E4816" s="11" t="s">
        <v>7604</v>
      </c>
      <c r="F4816" s="11" t="s">
        <v>7618</v>
      </c>
      <c r="G4816" s="11" t="s">
        <v>487</v>
      </c>
      <c r="H4816" s="11" t="s">
        <v>51</v>
      </c>
    </row>
    <row r="4817" customHeight="1" spans="1:8">
      <c r="A4817" s="11">
        <f ca="1">ROWS(【河南省地方金融监督管理局】:A4817)-1</f>
        <v>15</v>
      </c>
      <c r="B4817" s="11" t="s">
        <v>7603</v>
      </c>
      <c r="C4817" s="11" t="s">
        <v>7603</v>
      </c>
      <c r="D4817" s="11" t="s">
        <v>64</v>
      </c>
      <c r="E4817" s="11" t="s">
        <v>7604</v>
      </c>
      <c r="F4817" s="11" t="s">
        <v>7619</v>
      </c>
      <c r="G4817" s="11" t="s">
        <v>78</v>
      </c>
      <c r="H4817" s="11" t="s">
        <v>51</v>
      </c>
    </row>
    <row r="4818" hidden="1" customHeight="1" spans="1:8">
      <c r="A4818" s="11">
        <f ca="1">ROWS(【河南省地方金融监督管理局】:A4818)-1</f>
        <v>16</v>
      </c>
      <c r="B4818" s="11" t="s">
        <v>7603</v>
      </c>
      <c r="C4818" s="11" t="s">
        <v>7603</v>
      </c>
      <c r="D4818" s="11" t="s">
        <v>64</v>
      </c>
      <c r="E4818" s="11" t="s">
        <v>7620</v>
      </c>
      <c r="F4818" s="11" t="s">
        <v>7621</v>
      </c>
      <c r="G4818" s="11" t="s">
        <v>67</v>
      </c>
      <c r="H4818" s="11" t="s">
        <v>51</v>
      </c>
    </row>
    <row r="4819" customHeight="1" spans="1:8">
      <c r="A4819" s="11">
        <f ca="1">ROWS(【河南省地方金融监督管理局】:A4819)-1</f>
        <v>17</v>
      </c>
      <c r="B4819" s="11" t="s">
        <v>7603</v>
      </c>
      <c r="C4819" s="11" t="s">
        <v>7603</v>
      </c>
      <c r="D4819" s="11" t="s">
        <v>64</v>
      </c>
      <c r="E4819" s="11" t="s">
        <v>7620</v>
      </c>
      <c r="F4819" s="11" t="s">
        <v>7622</v>
      </c>
      <c r="G4819" s="11" t="s">
        <v>487</v>
      </c>
      <c r="H4819" s="11" t="s">
        <v>51</v>
      </c>
    </row>
    <row r="4820" customHeight="1" spans="1:8">
      <c r="A4820" s="11">
        <f ca="1">ROWS(【河南省地方金融监督管理局】:A4820)-1</f>
        <v>18</v>
      </c>
      <c r="B4820" s="11" t="s">
        <v>7603</v>
      </c>
      <c r="C4820" s="11" t="s">
        <v>7603</v>
      </c>
      <c r="D4820" s="11" t="s">
        <v>64</v>
      </c>
      <c r="E4820" s="11" t="s">
        <v>7620</v>
      </c>
      <c r="F4820" s="11" t="s">
        <v>7623</v>
      </c>
      <c r="G4820" s="11" t="s">
        <v>78</v>
      </c>
      <c r="H4820" s="11" t="s">
        <v>51</v>
      </c>
    </row>
    <row r="4821" hidden="1" customHeight="1" spans="1:8">
      <c r="A4821" s="11">
        <f ca="1">ROWS(【河南省地方金融监督管理局】:A4821)-1</f>
        <v>19</v>
      </c>
      <c r="B4821" s="11" t="s">
        <v>7603</v>
      </c>
      <c r="C4821" s="11" t="s">
        <v>7603</v>
      </c>
      <c r="D4821" s="11" t="s">
        <v>64</v>
      </c>
      <c r="E4821" s="11" t="s">
        <v>7620</v>
      </c>
      <c r="F4821" s="11" t="s">
        <v>7624</v>
      </c>
      <c r="G4821" s="11" t="s">
        <v>67</v>
      </c>
      <c r="H4821" s="11" t="s">
        <v>51</v>
      </c>
    </row>
    <row r="4822" customHeight="1" spans="1:8">
      <c r="A4822" s="11">
        <f ca="1">ROWS(【河南省地方金融监督管理局】:A4822)-1</f>
        <v>20</v>
      </c>
      <c r="B4822" s="11" t="s">
        <v>7603</v>
      </c>
      <c r="C4822" s="11" t="s">
        <v>7603</v>
      </c>
      <c r="D4822" s="11" t="s">
        <v>64</v>
      </c>
      <c r="E4822" s="11" t="s">
        <v>7620</v>
      </c>
      <c r="F4822" s="11" t="s">
        <v>7625</v>
      </c>
      <c r="G4822" s="11" t="s">
        <v>487</v>
      </c>
      <c r="H4822" s="11" t="s">
        <v>51</v>
      </c>
    </row>
    <row r="4823" customHeight="1" spans="1:8">
      <c r="A4823" s="11">
        <f ca="1">ROWS(【河南省地方金融监督管理局】:A4823)-1</f>
        <v>21</v>
      </c>
      <c r="B4823" s="11" t="s">
        <v>7603</v>
      </c>
      <c r="C4823" s="11" t="s">
        <v>7603</v>
      </c>
      <c r="D4823" s="11" t="s">
        <v>64</v>
      </c>
      <c r="E4823" s="11" t="s">
        <v>7620</v>
      </c>
      <c r="F4823" s="11" t="s">
        <v>7626</v>
      </c>
      <c r="G4823" s="11" t="s">
        <v>78</v>
      </c>
      <c r="H4823" s="11" t="s">
        <v>51</v>
      </c>
    </row>
    <row r="4824" hidden="1" customHeight="1" spans="1:8">
      <c r="A4824" s="11">
        <f ca="1">ROWS(【河南省地方金融监督管理局】:A4824)-1</f>
        <v>22</v>
      </c>
      <c r="B4824" s="11" t="s">
        <v>7603</v>
      </c>
      <c r="C4824" s="11" t="s">
        <v>7603</v>
      </c>
      <c r="D4824" s="11" t="s">
        <v>64</v>
      </c>
      <c r="E4824" s="11" t="s">
        <v>7620</v>
      </c>
      <c r="F4824" s="11" t="s">
        <v>7627</v>
      </c>
      <c r="G4824" s="11" t="s">
        <v>67</v>
      </c>
      <c r="H4824" s="11" t="s">
        <v>51</v>
      </c>
    </row>
    <row r="4825" customHeight="1" spans="1:8">
      <c r="A4825" s="11">
        <f ca="1">ROWS(【河南省地方金融监督管理局】:A4825)-1</f>
        <v>23</v>
      </c>
      <c r="B4825" s="11" t="s">
        <v>7603</v>
      </c>
      <c r="C4825" s="11" t="s">
        <v>7603</v>
      </c>
      <c r="D4825" s="11" t="s">
        <v>64</v>
      </c>
      <c r="E4825" s="11" t="s">
        <v>7620</v>
      </c>
      <c r="F4825" s="11" t="s">
        <v>7628</v>
      </c>
      <c r="G4825" s="11" t="s">
        <v>487</v>
      </c>
      <c r="H4825" s="11" t="s">
        <v>51</v>
      </c>
    </row>
    <row r="4826" customHeight="1" spans="1:8">
      <c r="A4826" s="11">
        <f ca="1">ROWS(【河南省地方金融监督管理局】:A4826)-1</f>
        <v>24</v>
      </c>
      <c r="B4826" s="11" t="s">
        <v>7603</v>
      </c>
      <c r="C4826" s="11" t="s">
        <v>7603</v>
      </c>
      <c r="D4826" s="11" t="s">
        <v>64</v>
      </c>
      <c r="E4826" s="11" t="s">
        <v>7620</v>
      </c>
      <c r="F4826" s="11" t="s">
        <v>7629</v>
      </c>
      <c r="G4826" s="11" t="s">
        <v>78</v>
      </c>
      <c r="H4826" s="11" t="s">
        <v>51</v>
      </c>
    </row>
    <row r="4827" hidden="1" customHeight="1" spans="1:8">
      <c r="A4827" s="11">
        <f ca="1">ROWS(【河南省地方金融监督管理局】:A4827)-1</f>
        <v>25</v>
      </c>
      <c r="B4827" s="11" t="s">
        <v>7630</v>
      </c>
      <c r="C4827" s="11" t="s">
        <v>7630</v>
      </c>
      <c r="D4827" s="11" t="s">
        <v>98</v>
      </c>
      <c r="E4827" s="11" t="s">
        <v>7631</v>
      </c>
      <c r="F4827" s="11" t="s">
        <v>7632</v>
      </c>
      <c r="G4827" s="11" t="s">
        <v>67</v>
      </c>
      <c r="H4827" s="11" t="s">
        <v>51</v>
      </c>
    </row>
    <row r="4828" customHeight="1" spans="1:8">
      <c r="A4828" s="11">
        <f ca="1">ROWS(【河南省地方金融监督管理局】:A4828)-1</f>
        <v>26</v>
      </c>
      <c r="B4828" s="11" t="s">
        <v>7630</v>
      </c>
      <c r="C4828" s="11" t="s">
        <v>7630</v>
      </c>
      <c r="D4828" s="11" t="s">
        <v>98</v>
      </c>
      <c r="E4828" s="11" t="s">
        <v>7631</v>
      </c>
      <c r="F4828" s="11" t="s">
        <v>7633</v>
      </c>
      <c r="G4828" s="11" t="s">
        <v>487</v>
      </c>
      <c r="H4828" s="11" t="s">
        <v>51</v>
      </c>
    </row>
    <row r="4829" customHeight="1" spans="1:8">
      <c r="A4829" s="11">
        <f ca="1">ROWS(【河南省地方金融监督管理局】:A4829)-1</f>
        <v>27</v>
      </c>
      <c r="B4829" s="11" t="s">
        <v>7630</v>
      </c>
      <c r="C4829" s="11" t="s">
        <v>7630</v>
      </c>
      <c r="D4829" s="11" t="s">
        <v>98</v>
      </c>
      <c r="E4829" s="11" t="s">
        <v>7631</v>
      </c>
      <c r="F4829" s="11" t="s">
        <v>7634</v>
      </c>
      <c r="G4829" s="11" t="s">
        <v>78</v>
      </c>
      <c r="H4829" s="11" t="s">
        <v>51</v>
      </c>
    </row>
    <row r="4830" hidden="1" customHeight="1" spans="1:8">
      <c r="A4830" s="11">
        <f ca="1">ROWS(【河南省地方金融监督管理局】:A4830)-1</f>
        <v>28</v>
      </c>
      <c r="B4830" s="11" t="s">
        <v>7630</v>
      </c>
      <c r="C4830" s="11" t="s">
        <v>7630</v>
      </c>
      <c r="D4830" s="11" t="s">
        <v>98</v>
      </c>
      <c r="E4830" s="11" t="s">
        <v>7631</v>
      </c>
      <c r="F4830" s="11" t="s">
        <v>7635</v>
      </c>
      <c r="G4830" s="11" t="s">
        <v>67</v>
      </c>
      <c r="H4830" s="11" t="s">
        <v>51</v>
      </c>
    </row>
    <row r="4831" customHeight="1" spans="1:8">
      <c r="A4831" s="11">
        <f ca="1">ROWS(【河南省地方金融监督管理局】:A4831)-1</f>
        <v>29</v>
      </c>
      <c r="B4831" s="11" t="s">
        <v>7630</v>
      </c>
      <c r="C4831" s="11" t="s">
        <v>7630</v>
      </c>
      <c r="D4831" s="11" t="s">
        <v>98</v>
      </c>
      <c r="E4831" s="11" t="s">
        <v>7631</v>
      </c>
      <c r="F4831" s="11" t="s">
        <v>7636</v>
      </c>
      <c r="G4831" s="11" t="s">
        <v>487</v>
      </c>
      <c r="H4831" s="11" t="s">
        <v>51</v>
      </c>
    </row>
    <row r="4832" customHeight="1" spans="1:8">
      <c r="A4832" s="11">
        <f ca="1">ROWS(【河南省地方金融监督管理局】:A4832)-1</f>
        <v>30</v>
      </c>
      <c r="B4832" s="11" t="s">
        <v>7630</v>
      </c>
      <c r="C4832" s="11" t="s">
        <v>7630</v>
      </c>
      <c r="D4832" s="11" t="s">
        <v>98</v>
      </c>
      <c r="E4832" s="11" t="s">
        <v>7631</v>
      </c>
      <c r="F4832" s="11" t="s">
        <v>7637</v>
      </c>
      <c r="G4832" s="11" t="s">
        <v>78</v>
      </c>
      <c r="H4832" s="11" t="s">
        <v>51</v>
      </c>
    </row>
    <row r="4833" hidden="1" customHeight="1" spans="1:8">
      <c r="A4833" s="11">
        <f ca="1">ROWS(【河南省地方金融监督管理局】:A4833)-1</f>
        <v>31</v>
      </c>
      <c r="B4833" s="11" t="s">
        <v>7630</v>
      </c>
      <c r="C4833" s="11" t="s">
        <v>7630</v>
      </c>
      <c r="D4833" s="11" t="s">
        <v>98</v>
      </c>
      <c r="E4833" s="11" t="s">
        <v>7631</v>
      </c>
      <c r="F4833" s="11" t="s">
        <v>7638</v>
      </c>
      <c r="G4833" s="11" t="s">
        <v>67</v>
      </c>
      <c r="H4833" s="11" t="s">
        <v>51</v>
      </c>
    </row>
    <row r="4834" customHeight="1" spans="1:8">
      <c r="A4834" s="11">
        <f ca="1">ROWS(【河南省地方金融监督管理局】:A4834)-1</f>
        <v>32</v>
      </c>
      <c r="B4834" s="11" t="s">
        <v>7630</v>
      </c>
      <c r="C4834" s="11" t="s">
        <v>7630</v>
      </c>
      <c r="D4834" s="11" t="s">
        <v>98</v>
      </c>
      <c r="E4834" s="11" t="s">
        <v>7631</v>
      </c>
      <c r="F4834" s="11" t="s">
        <v>7639</v>
      </c>
      <c r="G4834" s="11" t="s">
        <v>487</v>
      </c>
      <c r="H4834" s="11" t="s">
        <v>51</v>
      </c>
    </row>
    <row r="4835" customHeight="1" spans="1:8">
      <c r="A4835" s="11">
        <f ca="1">ROWS(【河南省地方金融监督管理局】:A4835)-1</f>
        <v>33</v>
      </c>
      <c r="B4835" s="11" t="s">
        <v>7630</v>
      </c>
      <c r="C4835" s="11" t="s">
        <v>7630</v>
      </c>
      <c r="D4835" s="11" t="s">
        <v>98</v>
      </c>
      <c r="E4835" s="11" t="s">
        <v>7631</v>
      </c>
      <c r="F4835" s="11" t="s">
        <v>7640</v>
      </c>
      <c r="G4835" s="11" t="s">
        <v>78</v>
      </c>
      <c r="H4835" s="11" t="s">
        <v>51</v>
      </c>
    </row>
    <row r="4836" hidden="1" customHeight="1" spans="1:8">
      <c r="A4836" s="11">
        <f ca="1">ROWS(【河南省地方金融监督管理局】:A4836)-1</f>
        <v>34</v>
      </c>
      <c r="B4836" s="11" t="s">
        <v>7630</v>
      </c>
      <c r="C4836" s="11" t="s">
        <v>7630</v>
      </c>
      <c r="D4836" s="11" t="s">
        <v>98</v>
      </c>
      <c r="E4836" s="11" t="s">
        <v>7631</v>
      </c>
      <c r="F4836" s="11" t="s">
        <v>7641</v>
      </c>
      <c r="G4836" s="11" t="s">
        <v>67</v>
      </c>
      <c r="H4836" s="11" t="s">
        <v>51</v>
      </c>
    </row>
    <row r="4837" customHeight="1" spans="1:8">
      <c r="A4837" s="11">
        <f ca="1">ROWS(【河南省地方金融监督管理局】:A4837)-1</f>
        <v>35</v>
      </c>
      <c r="B4837" s="11" t="s">
        <v>7630</v>
      </c>
      <c r="C4837" s="11" t="s">
        <v>7630</v>
      </c>
      <c r="D4837" s="11" t="s">
        <v>98</v>
      </c>
      <c r="E4837" s="11" t="s">
        <v>7631</v>
      </c>
      <c r="F4837" s="11" t="s">
        <v>7642</v>
      </c>
      <c r="G4837" s="11" t="s">
        <v>487</v>
      </c>
      <c r="H4837" s="11" t="s">
        <v>51</v>
      </c>
    </row>
    <row r="4838" customHeight="1" spans="1:8">
      <c r="A4838" s="11">
        <f ca="1">ROWS(【河南省地方金融监督管理局】:A4838)-1</f>
        <v>36</v>
      </c>
      <c r="B4838" s="11" t="s">
        <v>7630</v>
      </c>
      <c r="C4838" s="11" t="s">
        <v>7630</v>
      </c>
      <c r="D4838" s="11" t="s">
        <v>98</v>
      </c>
      <c r="E4838" s="11" t="s">
        <v>7631</v>
      </c>
      <c r="F4838" s="11" t="s">
        <v>7643</v>
      </c>
      <c r="G4838" s="11" t="s">
        <v>78</v>
      </c>
      <c r="H4838" s="11" t="s">
        <v>51</v>
      </c>
    </row>
    <row r="4839" hidden="1" customHeight="1" spans="1:8">
      <c r="A4839" s="11">
        <f ca="1">ROWS(【河南省地方金融监督管理局】:A4839)-1</f>
        <v>37</v>
      </c>
      <c r="B4839" s="11" t="s">
        <v>7630</v>
      </c>
      <c r="C4839" s="11" t="s">
        <v>7630</v>
      </c>
      <c r="D4839" s="11" t="s">
        <v>98</v>
      </c>
      <c r="E4839" s="11" t="s">
        <v>7631</v>
      </c>
      <c r="F4839" s="11" t="s">
        <v>7644</v>
      </c>
      <c r="G4839" s="11" t="s">
        <v>67</v>
      </c>
      <c r="H4839" s="11" t="s">
        <v>51</v>
      </c>
    </row>
    <row r="4840" customHeight="1" spans="1:8">
      <c r="A4840" s="11">
        <f ca="1">ROWS(【河南省地方金融监督管理局】:A4840)-1</f>
        <v>38</v>
      </c>
      <c r="B4840" s="11" t="s">
        <v>7630</v>
      </c>
      <c r="C4840" s="11" t="s">
        <v>7630</v>
      </c>
      <c r="D4840" s="11" t="s">
        <v>98</v>
      </c>
      <c r="E4840" s="11" t="s">
        <v>7631</v>
      </c>
      <c r="F4840" s="11" t="s">
        <v>7645</v>
      </c>
      <c r="G4840" s="11" t="s">
        <v>487</v>
      </c>
      <c r="H4840" s="11" t="s">
        <v>51</v>
      </c>
    </row>
    <row r="4841" customHeight="1" spans="1:8">
      <c r="A4841" s="11">
        <f ca="1">ROWS(【河南省地方金融监督管理局】:A4841)-1</f>
        <v>39</v>
      </c>
      <c r="B4841" s="11" t="s">
        <v>7630</v>
      </c>
      <c r="C4841" s="11" t="s">
        <v>7630</v>
      </c>
      <c r="D4841" s="11" t="s">
        <v>98</v>
      </c>
      <c r="E4841" s="11" t="s">
        <v>7631</v>
      </c>
      <c r="F4841" s="11" t="s">
        <v>7646</v>
      </c>
      <c r="G4841" s="11" t="s">
        <v>78</v>
      </c>
      <c r="H4841" s="11" t="s">
        <v>51</v>
      </c>
    </row>
    <row r="4842" hidden="1" customHeight="1" spans="1:8">
      <c r="A4842" s="11">
        <f ca="1">ROWS(【河南省地方金融监督管理局】:A4842)-1</f>
        <v>40</v>
      </c>
      <c r="B4842" s="11" t="s">
        <v>7630</v>
      </c>
      <c r="C4842" s="11" t="s">
        <v>7630</v>
      </c>
      <c r="D4842" s="11" t="s">
        <v>98</v>
      </c>
      <c r="E4842" s="11" t="s">
        <v>7631</v>
      </c>
      <c r="F4842" s="11" t="s">
        <v>7647</v>
      </c>
      <c r="G4842" s="11" t="s">
        <v>67</v>
      </c>
      <c r="H4842" s="11" t="s">
        <v>51</v>
      </c>
    </row>
    <row r="4843" customHeight="1" spans="1:8">
      <c r="A4843" s="11">
        <f ca="1">ROWS(【河南省地方金融监督管理局】:A4843)-1</f>
        <v>41</v>
      </c>
      <c r="B4843" s="11" t="s">
        <v>7630</v>
      </c>
      <c r="C4843" s="11" t="s">
        <v>7630</v>
      </c>
      <c r="D4843" s="11" t="s">
        <v>98</v>
      </c>
      <c r="E4843" s="11" t="s">
        <v>7631</v>
      </c>
      <c r="F4843" s="11" t="s">
        <v>7648</v>
      </c>
      <c r="G4843" s="11" t="s">
        <v>487</v>
      </c>
      <c r="H4843" s="11" t="s">
        <v>51</v>
      </c>
    </row>
    <row r="4844" customHeight="1" spans="1:8">
      <c r="A4844" s="11">
        <f ca="1">ROWS(【河南省地方金融监督管理局】:A4844)-1</f>
        <v>42</v>
      </c>
      <c r="B4844" s="11" t="s">
        <v>7630</v>
      </c>
      <c r="C4844" s="11" t="s">
        <v>7630</v>
      </c>
      <c r="D4844" s="11" t="s">
        <v>98</v>
      </c>
      <c r="E4844" s="11" t="s">
        <v>7631</v>
      </c>
      <c r="F4844" s="11" t="s">
        <v>7649</v>
      </c>
      <c r="G4844" s="11" t="s">
        <v>78</v>
      </c>
      <c r="H4844" s="11" t="s">
        <v>51</v>
      </c>
    </row>
    <row r="4845" hidden="1" customHeight="1" spans="1:8">
      <c r="A4845" s="11">
        <f ca="1">ROWS(【河南省地方金融监督管理局】:A4845)-1</f>
        <v>43</v>
      </c>
      <c r="B4845" s="11" t="s">
        <v>7630</v>
      </c>
      <c r="C4845" s="11" t="s">
        <v>7630</v>
      </c>
      <c r="D4845" s="11" t="s">
        <v>98</v>
      </c>
      <c r="E4845" s="11" t="s">
        <v>7631</v>
      </c>
      <c r="F4845" s="11" t="s">
        <v>7650</v>
      </c>
      <c r="G4845" s="11" t="s">
        <v>67</v>
      </c>
      <c r="H4845" s="11" t="s">
        <v>51</v>
      </c>
    </row>
    <row r="4846" customHeight="1" spans="1:8">
      <c r="A4846" s="11">
        <f ca="1">ROWS(【河南省地方金融监督管理局】:A4846)-1</f>
        <v>44</v>
      </c>
      <c r="B4846" s="11" t="s">
        <v>7630</v>
      </c>
      <c r="C4846" s="11" t="s">
        <v>7630</v>
      </c>
      <c r="D4846" s="11" t="s">
        <v>98</v>
      </c>
      <c r="E4846" s="11" t="s">
        <v>7631</v>
      </c>
      <c r="F4846" s="11" t="s">
        <v>7651</v>
      </c>
      <c r="G4846" s="11" t="s">
        <v>487</v>
      </c>
      <c r="H4846" s="11" t="s">
        <v>51</v>
      </c>
    </row>
    <row r="4847" customHeight="1" spans="1:8">
      <c r="A4847" s="11">
        <f ca="1">ROWS(【河南省地方金融监督管理局】:A4847)-1</f>
        <v>45</v>
      </c>
      <c r="B4847" s="11" t="s">
        <v>7630</v>
      </c>
      <c r="C4847" s="11" t="s">
        <v>7630</v>
      </c>
      <c r="D4847" s="11" t="s">
        <v>98</v>
      </c>
      <c r="E4847" s="11" t="s">
        <v>7631</v>
      </c>
      <c r="F4847" s="11" t="s">
        <v>7652</v>
      </c>
      <c r="G4847" s="11" t="s">
        <v>78</v>
      </c>
      <c r="H4847" s="11" t="s">
        <v>51</v>
      </c>
    </row>
    <row r="4848" hidden="1" customHeight="1" spans="1:8">
      <c r="A4848" s="11">
        <f ca="1">ROWS(【河南省地方金融监督管理局】:A4848)-1</f>
        <v>46</v>
      </c>
      <c r="B4848" s="11" t="s">
        <v>7630</v>
      </c>
      <c r="C4848" s="11" t="s">
        <v>7630</v>
      </c>
      <c r="D4848" s="11" t="s">
        <v>98</v>
      </c>
      <c r="E4848" s="11" t="s">
        <v>7631</v>
      </c>
      <c r="F4848" s="11" t="s">
        <v>7653</v>
      </c>
      <c r="G4848" s="11" t="s">
        <v>67</v>
      </c>
      <c r="H4848" s="11" t="s">
        <v>51</v>
      </c>
    </row>
    <row r="4849" customHeight="1" spans="1:8">
      <c r="A4849" s="11">
        <f ca="1">ROWS(【河南省地方金融监督管理局】:A4849)-1</f>
        <v>47</v>
      </c>
      <c r="B4849" s="11" t="s">
        <v>7630</v>
      </c>
      <c r="C4849" s="11" t="s">
        <v>7630</v>
      </c>
      <c r="D4849" s="11" t="s">
        <v>98</v>
      </c>
      <c r="E4849" s="11" t="s">
        <v>7631</v>
      </c>
      <c r="F4849" s="11" t="s">
        <v>7654</v>
      </c>
      <c r="G4849" s="11" t="s">
        <v>487</v>
      </c>
      <c r="H4849" s="11" t="s">
        <v>51</v>
      </c>
    </row>
    <row r="4850" customHeight="1" spans="1:8">
      <c r="A4850" s="11">
        <f ca="1">ROWS(【河南省地方金融监督管理局】:A4850)-1</f>
        <v>48</v>
      </c>
      <c r="B4850" s="11" t="s">
        <v>7630</v>
      </c>
      <c r="C4850" s="11" t="s">
        <v>7630</v>
      </c>
      <c r="D4850" s="11" t="s">
        <v>98</v>
      </c>
      <c r="E4850" s="11" t="s">
        <v>7631</v>
      </c>
      <c r="F4850" s="11" t="s">
        <v>7655</v>
      </c>
      <c r="G4850" s="11" t="s">
        <v>78</v>
      </c>
      <c r="H4850" s="11" t="s">
        <v>51</v>
      </c>
    </row>
    <row r="4851" customHeight="1" spans="1:8">
      <c r="A4851" s="11">
        <f ca="1">ROWS(【河南省地方金融监督管理局】:A4851)-1</f>
        <v>49</v>
      </c>
      <c r="B4851" s="11" t="s">
        <v>7630</v>
      </c>
      <c r="C4851" s="11" t="s">
        <v>7630</v>
      </c>
      <c r="D4851" s="11" t="s">
        <v>98</v>
      </c>
      <c r="E4851" s="11" t="s">
        <v>7631</v>
      </c>
      <c r="F4851" s="11" t="s">
        <v>7656</v>
      </c>
      <c r="G4851" s="11" t="s">
        <v>487</v>
      </c>
      <c r="H4851" s="11" t="s">
        <v>51</v>
      </c>
    </row>
    <row r="4852" customHeight="1" spans="1:8">
      <c r="A4852" s="11">
        <f ca="1">ROWS(【河南省地方金融监督管理局】:A4852)-1</f>
        <v>50</v>
      </c>
      <c r="B4852" s="11" t="s">
        <v>7630</v>
      </c>
      <c r="C4852" s="11" t="s">
        <v>7630</v>
      </c>
      <c r="D4852" s="11" t="s">
        <v>98</v>
      </c>
      <c r="E4852" s="11" t="s">
        <v>7631</v>
      </c>
      <c r="F4852" s="11" t="s">
        <v>7657</v>
      </c>
      <c r="G4852" s="11" t="s">
        <v>78</v>
      </c>
      <c r="H4852" s="11" t="s">
        <v>51</v>
      </c>
    </row>
    <row r="4853" customHeight="1" spans="1:8">
      <c r="A4853" s="11">
        <f ca="1">ROWS(【河南省地方金融监督管理局】:A4853)-1</f>
        <v>51</v>
      </c>
      <c r="B4853" s="11" t="s">
        <v>7630</v>
      </c>
      <c r="C4853" s="11" t="s">
        <v>7630</v>
      </c>
      <c r="D4853" s="11" t="s">
        <v>98</v>
      </c>
      <c r="E4853" s="11" t="s">
        <v>7631</v>
      </c>
      <c r="F4853" s="11" t="s">
        <v>7658</v>
      </c>
      <c r="G4853" s="11" t="s">
        <v>487</v>
      </c>
      <c r="H4853" s="11" t="s">
        <v>51</v>
      </c>
    </row>
    <row r="4854" customHeight="1" spans="1:8">
      <c r="A4854" s="11">
        <f ca="1">ROWS(【河南省地方金融监督管理局】:A4854)-1</f>
        <v>52</v>
      </c>
      <c r="B4854" s="11" t="s">
        <v>7630</v>
      </c>
      <c r="C4854" s="11" t="s">
        <v>7630</v>
      </c>
      <c r="D4854" s="11" t="s">
        <v>98</v>
      </c>
      <c r="E4854" s="11" t="s">
        <v>7631</v>
      </c>
      <c r="F4854" s="11" t="s">
        <v>7659</v>
      </c>
      <c r="G4854" s="11" t="s">
        <v>78</v>
      </c>
      <c r="H4854" s="11" t="s">
        <v>51</v>
      </c>
    </row>
    <row r="4855" customHeight="1" spans="1:8">
      <c r="A4855" s="11">
        <f ca="1">ROWS(【河南省地方金融监督管理局】:A4855)-1</f>
        <v>53</v>
      </c>
      <c r="B4855" s="11" t="s">
        <v>7630</v>
      </c>
      <c r="C4855" s="11" t="s">
        <v>7630</v>
      </c>
      <c r="D4855" s="11" t="s">
        <v>98</v>
      </c>
      <c r="E4855" s="11" t="s">
        <v>7631</v>
      </c>
      <c r="F4855" s="11" t="s">
        <v>7660</v>
      </c>
      <c r="G4855" s="11" t="s">
        <v>487</v>
      </c>
      <c r="H4855" s="11" t="s">
        <v>51</v>
      </c>
    </row>
    <row r="4856" customHeight="1" spans="1:8">
      <c r="A4856" s="11">
        <f ca="1">ROWS(【河南省地方金融监督管理局】:A4856)-1</f>
        <v>54</v>
      </c>
      <c r="B4856" s="11" t="s">
        <v>7630</v>
      </c>
      <c r="C4856" s="11" t="s">
        <v>7630</v>
      </c>
      <c r="D4856" s="11" t="s">
        <v>98</v>
      </c>
      <c r="E4856" s="11" t="s">
        <v>7631</v>
      </c>
      <c r="F4856" s="11" t="s">
        <v>7661</v>
      </c>
      <c r="G4856" s="11" t="s">
        <v>78</v>
      </c>
      <c r="H4856" s="11" t="s">
        <v>51</v>
      </c>
    </row>
    <row r="4857" customHeight="1" spans="1:8">
      <c r="A4857" s="11">
        <f ca="1">ROWS(【河南省地方金融监督管理局】:A4857)-1</f>
        <v>55</v>
      </c>
      <c r="B4857" s="11" t="s">
        <v>7630</v>
      </c>
      <c r="C4857" s="11" t="s">
        <v>7630</v>
      </c>
      <c r="D4857" s="11" t="s">
        <v>98</v>
      </c>
      <c r="E4857" s="11" t="s">
        <v>7631</v>
      </c>
      <c r="F4857" s="11" t="s">
        <v>7662</v>
      </c>
      <c r="G4857" s="11" t="s">
        <v>487</v>
      </c>
      <c r="H4857" s="11" t="s">
        <v>51</v>
      </c>
    </row>
    <row r="4858" customHeight="1" spans="1:8">
      <c r="A4858" s="11">
        <f ca="1">ROWS(【河南省地方金融监督管理局】:A4858)-1</f>
        <v>56</v>
      </c>
      <c r="B4858" s="11" t="s">
        <v>7630</v>
      </c>
      <c r="C4858" s="11" t="s">
        <v>7630</v>
      </c>
      <c r="D4858" s="11" t="s">
        <v>98</v>
      </c>
      <c r="E4858" s="11" t="s">
        <v>7631</v>
      </c>
      <c r="F4858" s="11" t="s">
        <v>7663</v>
      </c>
      <c r="G4858" s="11" t="s">
        <v>78</v>
      </c>
      <c r="H4858" s="11" t="s">
        <v>51</v>
      </c>
    </row>
    <row r="4859" hidden="1" customHeight="1" spans="1:8">
      <c r="A4859" s="11">
        <f ca="1">ROWS(【河南省地方金融监督管理局】:A4859)-1</f>
        <v>57</v>
      </c>
      <c r="B4859" s="11" t="s">
        <v>7630</v>
      </c>
      <c r="C4859" s="11" t="s">
        <v>7630</v>
      </c>
      <c r="D4859" s="11" t="s">
        <v>98</v>
      </c>
      <c r="E4859" s="11" t="s">
        <v>7631</v>
      </c>
      <c r="F4859" s="11" t="s">
        <v>7664</v>
      </c>
      <c r="G4859" s="11" t="s">
        <v>67</v>
      </c>
      <c r="H4859" s="11" t="s">
        <v>51</v>
      </c>
    </row>
    <row r="4860" customHeight="1" spans="1:8">
      <c r="A4860" s="11">
        <f ca="1">ROWS(【河南省地方金融监督管理局】:A4860)-1</f>
        <v>58</v>
      </c>
      <c r="B4860" s="11" t="s">
        <v>7630</v>
      </c>
      <c r="C4860" s="11" t="s">
        <v>7630</v>
      </c>
      <c r="D4860" s="11" t="s">
        <v>98</v>
      </c>
      <c r="E4860" s="11" t="s">
        <v>7631</v>
      </c>
      <c r="F4860" s="11" t="s">
        <v>7665</v>
      </c>
      <c r="G4860" s="11" t="s">
        <v>487</v>
      </c>
      <c r="H4860" s="11" t="s">
        <v>51</v>
      </c>
    </row>
    <row r="4861" customHeight="1" spans="1:8">
      <c r="A4861" s="11">
        <f ca="1">ROWS(【河南省地方金融监督管理局】:A4861)-1</f>
        <v>59</v>
      </c>
      <c r="B4861" s="11" t="s">
        <v>7630</v>
      </c>
      <c r="C4861" s="11" t="s">
        <v>7630</v>
      </c>
      <c r="D4861" s="11" t="s">
        <v>98</v>
      </c>
      <c r="E4861" s="11" t="s">
        <v>7631</v>
      </c>
      <c r="F4861" s="11" t="s">
        <v>7666</v>
      </c>
      <c r="G4861" s="11" t="s">
        <v>78</v>
      </c>
      <c r="H4861" s="11" t="s">
        <v>51</v>
      </c>
    </row>
    <row r="4862" hidden="1" customHeight="1" spans="1:8">
      <c r="A4862" s="11">
        <f ca="1">ROWS(【河南省地方金融监督管理局】:A4862)-1</f>
        <v>60</v>
      </c>
      <c r="B4862" s="11" t="s">
        <v>7667</v>
      </c>
      <c r="C4862" s="11" t="s">
        <v>7667</v>
      </c>
      <c r="D4862" s="11" t="s">
        <v>64</v>
      </c>
      <c r="E4862" s="11" t="s">
        <v>7668</v>
      </c>
      <c r="F4862" s="11" t="s">
        <v>7669</v>
      </c>
      <c r="G4862" s="11" t="s">
        <v>67</v>
      </c>
      <c r="H4862" s="11" t="s">
        <v>51</v>
      </c>
    </row>
    <row r="4863" hidden="1" customHeight="1" spans="1:8">
      <c r="A4863" s="11">
        <f ca="1">ROWS(【河南省地方金融监督管理局】:A4863)-1</f>
        <v>61</v>
      </c>
      <c r="B4863" s="11" t="s">
        <v>7667</v>
      </c>
      <c r="C4863" s="11" t="s">
        <v>7667</v>
      </c>
      <c r="D4863" s="11" t="s">
        <v>64</v>
      </c>
      <c r="E4863" s="11" t="s">
        <v>7668</v>
      </c>
      <c r="F4863" s="11" t="s">
        <v>7670</v>
      </c>
      <c r="G4863" s="11" t="s">
        <v>520</v>
      </c>
      <c r="H4863" s="11" t="s">
        <v>51</v>
      </c>
    </row>
    <row r="4864" hidden="1" customHeight="1" spans="1:8">
      <c r="A4864" s="11">
        <f ca="1">ROWS(【河南省地方金融监督管理局】:A4864)-1</f>
        <v>62</v>
      </c>
      <c r="B4864" s="11" t="s">
        <v>7667</v>
      </c>
      <c r="C4864" s="11" t="s">
        <v>7667</v>
      </c>
      <c r="D4864" s="11" t="s">
        <v>64</v>
      </c>
      <c r="E4864" s="11" t="s">
        <v>7668</v>
      </c>
      <c r="F4864" s="11" t="s">
        <v>7671</v>
      </c>
      <c r="G4864" s="11" t="s">
        <v>67</v>
      </c>
      <c r="H4864" s="11" t="s">
        <v>51</v>
      </c>
    </row>
    <row r="4865" hidden="1" customHeight="1" spans="1:8">
      <c r="A4865" s="11">
        <f ca="1">ROWS(【河南省地方金融监督管理局】:A4865)-1</f>
        <v>63</v>
      </c>
      <c r="B4865" s="11" t="s">
        <v>7667</v>
      </c>
      <c r="C4865" s="11" t="s">
        <v>7667</v>
      </c>
      <c r="D4865" s="11" t="s">
        <v>64</v>
      </c>
      <c r="E4865" s="11" t="s">
        <v>7668</v>
      </c>
      <c r="F4865" s="11" t="s">
        <v>7672</v>
      </c>
      <c r="G4865" s="11" t="s">
        <v>520</v>
      </c>
      <c r="H4865" s="11" t="s">
        <v>51</v>
      </c>
    </row>
    <row r="4866" hidden="1" customHeight="1" spans="1:8">
      <c r="A4866" s="11">
        <f ca="1">ROWS(【河南省地方金融监督管理局】:A4866)-1</f>
        <v>64</v>
      </c>
      <c r="B4866" s="11" t="s">
        <v>7630</v>
      </c>
      <c r="C4866" s="11" t="s">
        <v>7630</v>
      </c>
      <c r="D4866" s="11" t="s">
        <v>98</v>
      </c>
      <c r="E4866" s="11" t="s">
        <v>7631</v>
      </c>
      <c r="F4866" s="11" t="s">
        <v>7673</v>
      </c>
      <c r="G4866" s="11" t="s">
        <v>67</v>
      </c>
      <c r="H4866" s="11" t="s">
        <v>51</v>
      </c>
    </row>
    <row r="4867" customHeight="1" spans="1:8">
      <c r="A4867" s="11">
        <f ca="1">ROWS(【河南省地方金融监督管理局】:A4867)-1</f>
        <v>65</v>
      </c>
      <c r="B4867" s="11" t="s">
        <v>7630</v>
      </c>
      <c r="C4867" s="11" t="s">
        <v>7630</v>
      </c>
      <c r="D4867" s="11" t="s">
        <v>98</v>
      </c>
      <c r="E4867" s="11" t="s">
        <v>7631</v>
      </c>
      <c r="F4867" s="11" t="s">
        <v>7674</v>
      </c>
      <c r="G4867" s="11" t="s">
        <v>487</v>
      </c>
      <c r="H4867" s="11" t="s">
        <v>51</v>
      </c>
    </row>
    <row r="4868" customHeight="1" spans="1:8">
      <c r="A4868" s="11">
        <f ca="1">ROWS(【河南省地方金融监督管理局】:A4868)-1</f>
        <v>66</v>
      </c>
      <c r="B4868" s="11" t="s">
        <v>7630</v>
      </c>
      <c r="C4868" s="11" t="s">
        <v>7630</v>
      </c>
      <c r="D4868" s="11" t="s">
        <v>98</v>
      </c>
      <c r="E4868" s="11" t="s">
        <v>7631</v>
      </c>
      <c r="F4868" s="11" t="s">
        <v>7675</v>
      </c>
      <c r="G4868" s="11" t="s">
        <v>78</v>
      </c>
      <c r="H4868" s="11" t="s">
        <v>51</v>
      </c>
    </row>
    <row r="4869" hidden="1" customHeight="1" spans="1:8">
      <c r="A4869" s="11">
        <f ca="1">ROWS(【河南省地方金融监督管理局】:A4869)-1</f>
        <v>67</v>
      </c>
      <c r="B4869" s="11" t="s">
        <v>7676</v>
      </c>
      <c r="C4869" s="11" t="s">
        <v>7676</v>
      </c>
      <c r="D4869" s="11" t="s">
        <v>98</v>
      </c>
      <c r="E4869" s="11" t="s">
        <v>7677</v>
      </c>
      <c r="F4869" s="11" t="s">
        <v>7678</v>
      </c>
      <c r="G4869" s="11" t="s">
        <v>520</v>
      </c>
      <c r="H4869" s="11" t="s">
        <v>51</v>
      </c>
    </row>
    <row r="4870" hidden="1" customHeight="1" spans="1:8">
      <c r="A4870" s="11">
        <f ca="1">ROWS(【河南省地方金融监督管理局】:A4870)-1</f>
        <v>68</v>
      </c>
      <c r="B4870" s="11" t="s">
        <v>7676</v>
      </c>
      <c r="C4870" s="11" t="s">
        <v>7676</v>
      </c>
      <c r="D4870" s="11" t="s">
        <v>98</v>
      </c>
      <c r="E4870" s="11" t="s">
        <v>7677</v>
      </c>
      <c r="F4870" s="11" t="s">
        <v>7679</v>
      </c>
      <c r="G4870" s="11" t="s">
        <v>67</v>
      </c>
      <c r="H4870" s="11" t="s">
        <v>51</v>
      </c>
    </row>
    <row r="4871" hidden="1" customHeight="1" spans="1:8">
      <c r="A4871" s="11">
        <f ca="1">ROWS(【河南省地方金融监督管理局】:A4871)-1</f>
        <v>69</v>
      </c>
      <c r="B4871" s="11" t="s">
        <v>7680</v>
      </c>
      <c r="C4871" s="11" t="s">
        <v>7680</v>
      </c>
      <c r="D4871" s="11" t="s">
        <v>98</v>
      </c>
      <c r="E4871" s="11" t="s">
        <v>7681</v>
      </c>
      <c r="F4871" s="11" t="s">
        <v>7682</v>
      </c>
      <c r="G4871" s="11" t="s">
        <v>520</v>
      </c>
      <c r="H4871" s="11" t="s">
        <v>51</v>
      </c>
    </row>
    <row r="4872" hidden="1" customHeight="1" spans="1:8">
      <c r="A4872" s="11">
        <f ca="1">ROWS(【河南省地方金融监督管理局】:A4872)-1</f>
        <v>70</v>
      </c>
      <c r="B4872" s="11" t="s">
        <v>7680</v>
      </c>
      <c r="C4872" s="11" t="s">
        <v>7680</v>
      </c>
      <c r="D4872" s="11" t="s">
        <v>98</v>
      </c>
      <c r="E4872" s="11" t="s">
        <v>7681</v>
      </c>
      <c r="F4872" s="11" t="s">
        <v>7683</v>
      </c>
      <c r="G4872" s="11" t="s">
        <v>67</v>
      </c>
      <c r="H4872" s="11" t="s">
        <v>51</v>
      </c>
    </row>
    <row r="4873" hidden="1" customHeight="1" spans="1:8">
      <c r="A4873" s="104" t="s">
        <v>7684</v>
      </c>
      <c r="B4873" s="104"/>
      <c r="C4873" s="104"/>
      <c r="D4873" s="104"/>
      <c r="E4873" s="104"/>
      <c r="F4873" s="104"/>
      <c r="G4873" s="104"/>
      <c r="H4873" s="104"/>
    </row>
    <row r="4874" hidden="1" customHeight="1" spans="1:8">
      <c r="A4874" s="11">
        <f ca="1">ROWS(【网信办】:A4874)-1</f>
        <v>1</v>
      </c>
      <c r="B4874" s="11" t="s">
        <v>7685</v>
      </c>
      <c r="C4874" s="11" t="s">
        <v>7685</v>
      </c>
      <c r="D4874" s="11" t="s">
        <v>64</v>
      </c>
      <c r="E4874" s="11" t="s">
        <v>7686</v>
      </c>
      <c r="F4874" s="11" t="s">
        <v>7685</v>
      </c>
      <c r="G4874" s="11" t="s">
        <v>67</v>
      </c>
      <c r="H4874" s="11" t="s">
        <v>53</v>
      </c>
    </row>
    <row r="4875" hidden="1" customHeight="1" spans="1:8">
      <c r="A4875" s="104" t="s">
        <v>7687</v>
      </c>
      <c r="B4875" s="104"/>
      <c r="C4875" s="104"/>
      <c r="D4875" s="104"/>
      <c r="E4875" s="104"/>
      <c r="F4875" s="104"/>
      <c r="G4875" s="104"/>
      <c r="H4875" s="104"/>
    </row>
    <row r="4876" hidden="1" customHeight="1" spans="1:8">
      <c r="A4876" s="11">
        <f ca="1">ROWS(【河南省消防救援总队】:A4876)-1</f>
        <v>1</v>
      </c>
      <c r="B4876" s="11" t="s">
        <v>7688</v>
      </c>
      <c r="C4876" s="11" t="s">
        <v>7689</v>
      </c>
      <c r="D4876" s="11" t="s">
        <v>64</v>
      </c>
      <c r="E4876" s="11" t="s">
        <v>7690</v>
      </c>
      <c r="F4876" s="11" t="s">
        <v>7691</v>
      </c>
      <c r="G4876" s="11" t="s">
        <v>67</v>
      </c>
      <c r="H4876" s="11" t="s">
        <v>7692</v>
      </c>
    </row>
    <row r="4877" hidden="1" customHeight="1" spans="1:8">
      <c r="A4877" s="11">
        <f ca="1">ROWS(【河南省消防救援总队】:A4877)-1</f>
        <v>2</v>
      </c>
      <c r="B4877" s="11" t="s">
        <v>7693</v>
      </c>
      <c r="C4877" s="11" t="s">
        <v>7689</v>
      </c>
      <c r="D4877" s="11" t="s">
        <v>64</v>
      </c>
      <c r="E4877" s="11" t="s">
        <v>7690</v>
      </c>
      <c r="F4877" s="11" t="s">
        <v>7694</v>
      </c>
      <c r="G4877" s="11" t="s">
        <v>67</v>
      </c>
      <c r="H4877" s="11" t="s">
        <v>7692</v>
      </c>
    </row>
    <row r="4878" hidden="1" customHeight="1" spans="1:8">
      <c r="A4878" s="11">
        <f ca="1">ROWS(【河南省消防救援总队】:A4878)-1</f>
        <v>3</v>
      </c>
      <c r="B4878" s="11" t="s">
        <v>7693</v>
      </c>
      <c r="C4878" s="11" t="s">
        <v>7689</v>
      </c>
      <c r="D4878" s="11" t="s">
        <v>64</v>
      </c>
      <c r="E4878" s="11" t="s">
        <v>7690</v>
      </c>
      <c r="F4878" s="11" t="s">
        <v>7695</v>
      </c>
      <c r="G4878" s="11" t="s">
        <v>67</v>
      </c>
      <c r="H4878" s="11" t="s">
        <v>7692</v>
      </c>
    </row>
    <row r="4879" hidden="1" customHeight="1" spans="1:8">
      <c r="A4879" s="11">
        <f ca="1">ROWS(【河南省消防救援总队】:A4879)-1</f>
        <v>4</v>
      </c>
      <c r="B4879" s="11" t="s">
        <v>7693</v>
      </c>
      <c r="C4879" s="11" t="s">
        <v>7689</v>
      </c>
      <c r="D4879" s="11" t="s">
        <v>64</v>
      </c>
      <c r="E4879" s="11" t="s">
        <v>7690</v>
      </c>
      <c r="F4879" s="11" t="s">
        <v>7696</v>
      </c>
      <c r="G4879" s="11" t="s">
        <v>67</v>
      </c>
      <c r="H4879" s="11" t="s">
        <v>7692</v>
      </c>
    </row>
    <row r="4880" customHeight="1" spans="1:8">
      <c r="A4880" s="11">
        <f ca="1">ROWS(【河南省消防救援总队】:A4880)-1</f>
        <v>5</v>
      </c>
      <c r="B4880" s="11" t="s">
        <v>7697</v>
      </c>
      <c r="C4880" s="11" t="s">
        <v>7697</v>
      </c>
      <c r="D4880" s="11" t="s">
        <v>64</v>
      </c>
      <c r="E4880" s="11" t="s">
        <v>7698</v>
      </c>
      <c r="F4880" s="11" t="s">
        <v>7699</v>
      </c>
      <c r="G4880" s="11" t="s">
        <v>126</v>
      </c>
      <c r="H4880" s="11" t="s">
        <v>7692</v>
      </c>
    </row>
    <row r="4881" customHeight="1" spans="1:8">
      <c r="A4881" s="11">
        <f ca="1">ROWS(【河南省消防救援总队】:A4881)-1</f>
        <v>6</v>
      </c>
      <c r="B4881" s="11" t="s">
        <v>7697</v>
      </c>
      <c r="C4881" s="11" t="s">
        <v>7697</v>
      </c>
      <c r="D4881" s="11" t="s">
        <v>64</v>
      </c>
      <c r="E4881" s="11" t="s">
        <v>7698</v>
      </c>
      <c r="F4881" s="11" t="s">
        <v>7700</v>
      </c>
      <c r="G4881" s="11" t="s">
        <v>126</v>
      </c>
      <c r="H4881" s="11" t="s">
        <v>7692</v>
      </c>
    </row>
  </sheetData>
  <sheetProtection formatCells="0" insertHyperlinks="0" autoFilter="0"/>
  <autoFilter xmlns:etc="http://www.wps.cn/officeDocument/2017/etCustomData" ref="A2:J4881" etc:filterBottomFollowUsedRange="0">
    <filterColumn colId="6">
      <filters>
        <filter val="C"/>
        <filter val="AC"/>
        <filter val="BC"/>
        <filter val="ABC"/>
        <filter val="C（不含市辖区）"/>
        <filter val="BC(不含市辖区)"/>
        <filter val="BC（不含市辖区）"/>
        <filter val="ABC(不含市辖区)"/>
        <filter val="ABC（不含市辖区）"/>
        <filter val="AB（含直管县）"/>
        <filter val="B（含直管县）"/>
        <filter val="C（含济源市）"/>
        <filter val="BC（含直管县）"/>
      </filters>
    </filterColumn>
    <extLst/>
  </autoFilter>
  <mergeCells count="51">
    <mergeCell ref="A1:H1"/>
    <mergeCell ref="A3:H3"/>
    <mergeCell ref="A27:H27"/>
    <mergeCell ref="A97:H97"/>
    <mergeCell ref="A405:H405"/>
    <mergeCell ref="A413:H413"/>
    <mergeCell ref="A513:H513"/>
    <mergeCell ref="A528:H528"/>
    <mergeCell ref="A658:H658"/>
    <mergeCell ref="A773:H773"/>
    <mergeCell ref="A964:H964"/>
    <mergeCell ref="A1194:H1194"/>
    <mergeCell ref="A1269:H1269"/>
    <mergeCell ref="A1310:H1310"/>
    <mergeCell ref="A1326:H1326"/>
    <mergeCell ref="A1327:H1327"/>
    <mergeCell ref="A1407:H1407"/>
    <mergeCell ref="A1462:H1462"/>
    <mergeCell ref="A1588:H1588"/>
    <mergeCell ref="A1682:H1682"/>
    <mergeCell ref="A1686:H1686"/>
    <mergeCell ref="A1701:H1701"/>
    <mergeCell ref="A1898:H1898"/>
    <mergeCell ref="A2005:H2005"/>
    <mergeCell ref="A2033:H2033"/>
    <mergeCell ref="A2049:H2049"/>
    <mergeCell ref="A2109:H2109"/>
    <mergeCell ref="A2124:H2124"/>
    <mergeCell ref="A2463:H2463"/>
    <mergeCell ref="A2483:H2483"/>
    <mergeCell ref="A2604:H2604"/>
    <mergeCell ref="A3011:H3011"/>
    <mergeCell ref="A3384:H3384"/>
    <mergeCell ref="A3388:H3388"/>
    <mergeCell ref="A3391:H3391"/>
    <mergeCell ref="A3394:H3394"/>
    <mergeCell ref="A3474:H3474"/>
    <mergeCell ref="A3744:H3744"/>
    <mergeCell ref="A3778:H3778"/>
    <mergeCell ref="A3803:H3803"/>
    <mergeCell ref="A3844:H3844"/>
    <mergeCell ref="A4088:H4088"/>
    <mergeCell ref="A4231:H4231"/>
    <mergeCell ref="A4438:H4438"/>
    <mergeCell ref="A4463:H4463"/>
    <mergeCell ref="A4474:H4474"/>
    <mergeCell ref="A4703:H4703"/>
    <mergeCell ref="A4774:H4774"/>
    <mergeCell ref="A4802:H4802"/>
    <mergeCell ref="A4873:H4873"/>
    <mergeCell ref="A4875:H4875"/>
  </mergeCells>
  <conditionalFormatting sqref="B1367">
    <cfRule type="duplicateValues" dxfId="0" priority="112"/>
  </conditionalFormatting>
  <conditionalFormatting sqref="C1402">
    <cfRule type="duplicateValues" dxfId="0" priority="117"/>
  </conditionalFormatting>
  <conditionalFormatting sqref="C1403">
    <cfRule type="duplicateValues" dxfId="0" priority="116"/>
  </conditionalFormatting>
  <conditionalFormatting sqref="C1404">
    <cfRule type="duplicateValues" dxfId="0" priority="115"/>
  </conditionalFormatting>
  <conditionalFormatting sqref="C1405">
    <cfRule type="duplicateValues" dxfId="0" priority="114"/>
  </conditionalFormatting>
  <conditionalFormatting sqref="C1406">
    <cfRule type="duplicateValues" dxfId="0" priority="113"/>
  </conditionalFormatting>
  <conditionalFormatting sqref="G1917">
    <cfRule type="duplicateValues" dxfId="0" priority="111"/>
  </conditionalFormatting>
  <conditionalFormatting sqref="F4367">
    <cfRule type="duplicateValues" dxfId="1" priority="17"/>
  </conditionalFormatting>
  <conditionalFormatting sqref="F4373">
    <cfRule type="duplicateValues" dxfId="1" priority="16"/>
  </conditionalFormatting>
  <conditionalFormatting sqref="C1328:C1401">
    <cfRule type="duplicateValues" dxfId="0" priority="139"/>
  </conditionalFormatting>
  <conditionalFormatting sqref="F1702:F1772">
    <cfRule type="duplicateValues" dxfId="0" priority="295"/>
  </conditionalFormatting>
  <conditionalFormatting sqref="F1712:F1715">
    <cfRule type="duplicateValues" dxfId="0" priority="63"/>
  </conditionalFormatting>
  <conditionalFormatting sqref="F1742:F1752">
    <cfRule type="duplicateValues" dxfId="0" priority="60"/>
  </conditionalFormatting>
  <conditionalFormatting sqref="F1753:F1762">
    <cfRule type="duplicateValues" dxfId="0" priority="57"/>
  </conditionalFormatting>
  <conditionalFormatting sqref="F1763:F1772">
    <cfRule type="duplicateValues" dxfId="0" priority="292"/>
  </conditionalFormatting>
  <conditionalFormatting sqref="F1731:F1741 F1702:F1707">
    <cfRule type="duplicateValues" dxfId="0" priority="65"/>
  </conditionalFormatting>
  <conditionalFormatting sqref="F1708:F1711 F1716:F1730">
    <cfRule type="duplicateValues" dxfId="0" priority="68"/>
  </conditionalFormatting>
  <conditionalFormatting sqref="F1834:F1839 F1895:F1897 F1846:F1892">
    <cfRule type="duplicateValues" dxfId="0" priority="9"/>
  </conditionalFormatting>
  <conditionalFormatting sqref="C3459:C3473 C3410:C3413 C3416:C3419 C3424 C3430:C3456">
    <cfRule type="duplicateValues" dxfId="1" priority="137"/>
  </conditionalFormatting>
  <conditionalFormatting sqref="F4374 F4364:F4366 F4368:F4372">
    <cfRule type="duplicateValues" dxfId="1" priority="222"/>
  </conditionalFormatting>
  <dataValidations count="1">
    <dataValidation type="list" allowBlank="1" showInputMessage="1" showErrorMessage="1" sqref="G2842:G2845">
      <formula1>"已确认,未确认,存疑"</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72"/>
  <sheetViews>
    <sheetView zoomScale="85" zoomScaleNormal="85" topLeftCell="D1" workbookViewId="0">
      <pane ySplit="1" topLeftCell="A8" activePane="bottomLeft" state="frozen"/>
      <selection/>
      <selection pane="bottomLeft" activeCell="E8" sqref="E8"/>
    </sheetView>
  </sheetViews>
  <sheetFormatPr defaultColWidth="9" defaultRowHeight="30" customHeight="1"/>
  <cols>
    <col min="1" max="1" width="6.75" style="58" customWidth="1"/>
    <col min="2" max="2" width="31" style="58" customWidth="1"/>
    <col min="3" max="3" width="30.75" style="58" customWidth="1"/>
    <col min="4" max="4" width="10.5" style="59" customWidth="1"/>
    <col min="5" max="5" width="9.5" style="59" customWidth="1"/>
    <col min="6" max="6" width="34.25" style="59" customWidth="1"/>
    <col min="7" max="7" width="11" style="59" customWidth="1"/>
    <col min="8" max="8" width="22.1333333333333" style="59" customWidth="1"/>
    <col min="9" max="9" width="6.75" style="58" customWidth="1"/>
    <col min="10" max="10" width="5.75" style="59" customWidth="1"/>
    <col min="11" max="11" width="16.175" style="59" customWidth="1"/>
    <col min="12" max="12" width="14.5" style="59" customWidth="1"/>
    <col min="13" max="13" width="14.3833333333333" style="58" customWidth="1"/>
    <col min="14" max="14" width="13.3833333333333" style="1" customWidth="1"/>
    <col min="15" max="15" width="28.5" style="1" customWidth="1"/>
    <col min="16" max="16" width="30.1333333333333" style="1" customWidth="1"/>
    <col min="17" max="17" width="11.3833333333333" style="1" customWidth="1"/>
    <col min="18" max="18" width="9" style="1"/>
    <col min="19" max="19" width="33.25" style="1" customWidth="1"/>
    <col min="20" max="20" width="9.25" style="1" customWidth="1"/>
    <col min="21" max="21" width="26.5" style="1" customWidth="1"/>
    <col min="22" max="23" width="9" style="1"/>
    <col min="24" max="24" width="12.1333333333333" style="1" customWidth="1"/>
    <col min="25" max="16384" width="9" style="1"/>
  </cols>
  <sheetData>
    <row r="1" ht="40.9" customHeight="1" spans="1:24">
      <c r="A1" s="60" t="s">
        <v>54</v>
      </c>
      <c r="B1" s="60" t="s">
        <v>55</v>
      </c>
      <c r="C1" s="60" t="s">
        <v>56</v>
      </c>
      <c r="D1" s="60" t="s">
        <v>57</v>
      </c>
      <c r="E1" s="60" t="s">
        <v>58</v>
      </c>
      <c r="F1" s="60" t="s">
        <v>59</v>
      </c>
      <c r="G1" s="60" t="s">
        <v>7701</v>
      </c>
      <c r="H1" s="60" t="s">
        <v>61</v>
      </c>
      <c r="I1" s="60" t="s">
        <v>7702</v>
      </c>
      <c r="J1" s="60" t="s">
        <v>7703</v>
      </c>
      <c r="K1" s="60" t="s">
        <v>7704</v>
      </c>
      <c r="L1" s="60" t="s">
        <v>7705</v>
      </c>
      <c r="M1" s="60" t="s">
        <v>7706</v>
      </c>
      <c r="N1" s="61" t="s">
        <v>7707</v>
      </c>
      <c r="O1" s="60" t="s">
        <v>55</v>
      </c>
      <c r="P1" s="60" t="s">
        <v>56</v>
      </c>
      <c r="Q1" s="60" t="s">
        <v>57</v>
      </c>
      <c r="R1" s="60" t="s">
        <v>58</v>
      </c>
      <c r="S1" s="60" t="s">
        <v>59</v>
      </c>
      <c r="T1" s="60" t="s">
        <v>7701</v>
      </c>
      <c r="U1" s="60" t="s">
        <v>61</v>
      </c>
      <c r="V1" s="60" t="s">
        <v>7702</v>
      </c>
      <c r="W1" s="60" t="s">
        <v>7703</v>
      </c>
      <c r="X1" s="60" t="s">
        <v>7704</v>
      </c>
    </row>
    <row r="2" customHeight="1" spans="1:24">
      <c r="A2" s="11">
        <v>92</v>
      </c>
      <c r="B2" s="62" t="s">
        <v>4341</v>
      </c>
      <c r="C2" s="62" t="s">
        <v>4341</v>
      </c>
      <c r="D2" s="62" t="s">
        <v>64</v>
      </c>
      <c r="E2" s="62" t="s">
        <v>4342</v>
      </c>
      <c r="F2" s="62" t="s">
        <v>7708</v>
      </c>
      <c r="G2" s="62" t="s">
        <v>67</v>
      </c>
      <c r="H2" s="62" t="s">
        <v>40</v>
      </c>
      <c r="I2" s="62">
        <v>32</v>
      </c>
      <c r="J2" s="62"/>
      <c r="K2" s="62" t="s">
        <v>7709</v>
      </c>
      <c r="L2" s="11" t="s">
        <v>7710</v>
      </c>
      <c r="M2" s="63">
        <v>44095</v>
      </c>
      <c r="N2" s="64"/>
      <c r="O2" s="64"/>
      <c r="P2" s="64"/>
      <c r="Q2" s="64"/>
      <c r="R2" s="64"/>
      <c r="S2" s="64"/>
      <c r="T2" s="64"/>
      <c r="U2" s="64"/>
      <c r="V2" s="64"/>
      <c r="W2" s="64"/>
      <c r="X2" s="64"/>
    </row>
    <row r="3" customHeight="1" spans="1:24">
      <c r="A3" s="11">
        <v>39</v>
      </c>
      <c r="B3" s="11" t="s">
        <v>6600</v>
      </c>
      <c r="C3" s="11" t="s">
        <v>6606</v>
      </c>
      <c r="D3" s="11" t="s">
        <v>7711</v>
      </c>
      <c r="E3" s="11" t="s">
        <v>6602</v>
      </c>
      <c r="F3" s="11" t="s">
        <v>6607</v>
      </c>
      <c r="G3" s="11" t="s">
        <v>67</v>
      </c>
      <c r="H3" s="11" t="s">
        <v>46</v>
      </c>
      <c r="I3" s="11">
        <v>16</v>
      </c>
      <c r="J3" s="11" t="s">
        <v>7712</v>
      </c>
      <c r="K3" s="11" t="s">
        <v>7713</v>
      </c>
      <c r="L3" s="11" t="s">
        <v>7714</v>
      </c>
      <c r="M3" s="63">
        <v>44095</v>
      </c>
      <c r="N3" s="64"/>
      <c r="O3" s="64"/>
      <c r="P3" s="64"/>
      <c r="Q3" s="64"/>
      <c r="R3" s="64"/>
      <c r="S3" s="64"/>
      <c r="T3" s="64"/>
      <c r="U3" s="64"/>
      <c r="V3" s="64"/>
      <c r="W3" s="64"/>
      <c r="X3" s="64"/>
    </row>
    <row r="4" customHeight="1" spans="1:24">
      <c r="A4" s="11">
        <v>40</v>
      </c>
      <c r="B4" s="11" t="s">
        <v>6600</v>
      </c>
      <c r="C4" s="11" t="s">
        <v>6606</v>
      </c>
      <c r="D4" s="11" t="s">
        <v>7711</v>
      </c>
      <c r="E4" s="11" t="s">
        <v>6602</v>
      </c>
      <c r="F4" s="11" t="s">
        <v>6608</v>
      </c>
      <c r="G4" s="11" t="s">
        <v>520</v>
      </c>
      <c r="H4" s="11" t="s">
        <v>46</v>
      </c>
      <c r="I4" s="65">
        <v>16</v>
      </c>
      <c r="J4" s="11" t="s">
        <v>7712</v>
      </c>
      <c r="K4" s="11" t="s">
        <v>7713</v>
      </c>
      <c r="L4" s="11" t="s">
        <v>7715</v>
      </c>
      <c r="M4" s="63">
        <v>44095</v>
      </c>
      <c r="N4" s="64"/>
      <c r="O4" s="64"/>
      <c r="P4" s="64"/>
      <c r="Q4" s="64"/>
      <c r="R4" s="64"/>
      <c r="S4" s="64"/>
      <c r="T4" s="64"/>
      <c r="U4" s="64"/>
      <c r="V4" s="64"/>
      <c r="W4" s="64"/>
      <c r="X4" s="64"/>
    </row>
    <row r="5" customHeight="1" spans="1:24">
      <c r="A5" s="11">
        <v>61</v>
      </c>
      <c r="B5" s="12" t="s">
        <v>6637</v>
      </c>
      <c r="C5" s="12" t="s">
        <v>6637</v>
      </c>
      <c r="D5" s="12" t="s">
        <v>7711</v>
      </c>
      <c r="E5" s="12" t="s">
        <v>7716</v>
      </c>
      <c r="F5" s="12" t="s">
        <v>6639</v>
      </c>
      <c r="G5" s="12" t="s">
        <v>520</v>
      </c>
      <c r="H5" s="12" t="s">
        <v>46</v>
      </c>
      <c r="I5" s="12">
        <v>16</v>
      </c>
      <c r="J5" s="12" t="s">
        <v>7712</v>
      </c>
      <c r="K5" s="12" t="s">
        <v>7713</v>
      </c>
      <c r="L5" s="11" t="s">
        <v>7717</v>
      </c>
      <c r="M5" s="63">
        <v>44095</v>
      </c>
      <c r="N5" s="64"/>
      <c r="O5" s="64"/>
      <c r="P5" s="64"/>
      <c r="Q5" s="64"/>
      <c r="R5" s="64"/>
      <c r="S5" s="64"/>
      <c r="T5" s="64"/>
      <c r="U5" s="64"/>
      <c r="V5" s="64"/>
      <c r="W5" s="64"/>
      <c r="X5" s="64"/>
    </row>
    <row r="6" customHeight="1" spans="1:24">
      <c r="A6" s="11">
        <v>62</v>
      </c>
      <c r="B6" s="12" t="s">
        <v>6637</v>
      </c>
      <c r="C6" s="12" t="s">
        <v>6637</v>
      </c>
      <c r="D6" s="12" t="s">
        <v>7711</v>
      </c>
      <c r="E6" s="12" t="s">
        <v>7716</v>
      </c>
      <c r="F6" s="12" t="s">
        <v>6640</v>
      </c>
      <c r="G6" s="12" t="s">
        <v>520</v>
      </c>
      <c r="H6" s="12" t="s">
        <v>46</v>
      </c>
      <c r="I6" s="12">
        <v>16</v>
      </c>
      <c r="J6" s="12" t="s">
        <v>7712</v>
      </c>
      <c r="K6" s="12" t="s">
        <v>7713</v>
      </c>
      <c r="L6" s="11" t="s">
        <v>7717</v>
      </c>
      <c r="M6" s="63">
        <v>44095</v>
      </c>
      <c r="N6" s="64"/>
      <c r="O6" s="64"/>
      <c r="P6" s="64"/>
      <c r="Q6" s="64"/>
      <c r="R6" s="64"/>
      <c r="S6" s="64"/>
      <c r="T6" s="64"/>
      <c r="U6" s="64"/>
      <c r="V6" s="64"/>
      <c r="W6" s="64"/>
      <c r="X6" s="64"/>
    </row>
    <row r="7" customHeight="1" spans="1:24">
      <c r="A7" s="11">
        <v>63</v>
      </c>
      <c r="B7" s="12" t="s">
        <v>6637</v>
      </c>
      <c r="C7" s="12" t="s">
        <v>6637</v>
      </c>
      <c r="D7" s="12" t="s">
        <v>7711</v>
      </c>
      <c r="E7" s="12" t="s">
        <v>7716</v>
      </c>
      <c r="F7" s="12" t="s">
        <v>6641</v>
      </c>
      <c r="G7" s="12" t="s">
        <v>520</v>
      </c>
      <c r="H7" s="12" t="s">
        <v>46</v>
      </c>
      <c r="I7" s="12">
        <v>16</v>
      </c>
      <c r="J7" s="12" t="s">
        <v>7712</v>
      </c>
      <c r="K7" s="12" t="s">
        <v>7713</v>
      </c>
      <c r="L7" s="11" t="s">
        <v>7717</v>
      </c>
      <c r="M7" s="63">
        <v>44095</v>
      </c>
      <c r="N7" s="64"/>
      <c r="O7" s="64"/>
      <c r="P7" s="64"/>
      <c r="Q7" s="64"/>
      <c r="R7" s="64"/>
      <c r="S7" s="64"/>
      <c r="T7" s="64"/>
      <c r="U7" s="64"/>
      <c r="V7" s="64"/>
      <c r="W7" s="64"/>
      <c r="X7" s="64"/>
    </row>
    <row r="8" customHeight="1" spans="1:24">
      <c r="A8" s="11">
        <v>60</v>
      </c>
      <c r="B8" s="11" t="s">
        <v>6824</v>
      </c>
      <c r="C8" s="11" t="s">
        <v>6824</v>
      </c>
      <c r="D8" s="11" t="s">
        <v>64</v>
      </c>
      <c r="E8" s="11" t="s">
        <v>6825</v>
      </c>
      <c r="F8" s="11" t="s">
        <v>6834</v>
      </c>
      <c r="G8" s="11" t="s">
        <v>67</v>
      </c>
      <c r="H8" s="11" t="s">
        <v>48</v>
      </c>
      <c r="I8" s="11">
        <v>31</v>
      </c>
      <c r="J8" s="11"/>
      <c r="K8" s="11" t="s">
        <v>7709</v>
      </c>
      <c r="L8" s="11" t="s">
        <v>7718</v>
      </c>
      <c r="M8" s="63">
        <v>44095</v>
      </c>
      <c r="N8" s="64"/>
      <c r="O8" s="64"/>
      <c r="P8" s="64"/>
      <c r="Q8" s="64"/>
      <c r="R8" s="64"/>
      <c r="S8" s="64"/>
      <c r="T8" s="64"/>
      <c r="U8" s="64"/>
      <c r="V8" s="64"/>
      <c r="W8" s="64"/>
      <c r="X8" s="64"/>
    </row>
    <row r="9" customHeight="1" spans="1:24">
      <c r="A9" s="15">
        <v>110</v>
      </c>
      <c r="B9" s="15" t="s">
        <v>6876</v>
      </c>
      <c r="C9" s="15" t="s">
        <v>6876</v>
      </c>
      <c r="D9" s="15" t="s">
        <v>64</v>
      </c>
      <c r="E9" s="15" t="s">
        <v>6825</v>
      </c>
      <c r="F9" s="15" t="s">
        <v>6886</v>
      </c>
      <c r="G9" s="15" t="s">
        <v>487</v>
      </c>
      <c r="H9" s="15" t="s">
        <v>48</v>
      </c>
      <c r="I9" s="15">
        <v>31</v>
      </c>
      <c r="J9" s="15"/>
      <c r="K9" s="15" t="s">
        <v>7709</v>
      </c>
      <c r="L9" s="11" t="s">
        <v>7719</v>
      </c>
      <c r="M9" s="63">
        <v>44095</v>
      </c>
      <c r="N9" s="64"/>
      <c r="O9" s="64"/>
      <c r="P9" s="64"/>
      <c r="Q9" s="64"/>
      <c r="R9" s="64"/>
      <c r="S9" s="64"/>
      <c r="T9" s="64"/>
      <c r="U9" s="64"/>
      <c r="V9" s="64"/>
      <c r="W9" s="64"/>
      <c r="X9" s="64"/>
    </row>
    <row r="10" customHeight="1" spans="1:24">
      <c r="A10" s="11">
        <v>49</v>
      </c>
      <c r="B10" s="11" t="s">
        <v>3224</v>
      </c>
      <c r="C10" s="11" t="s">
        <v>3224</v>
      </c>
      <c r="D10" s="11" t="s">
        <v>611</v>
      </c>
      <c r="E10" s="11" t="s">
        <v>3225</v>
      </c>
      <c r="F10" s="11" t="s">
        <v>7720</v>
      </c>
      <c r="G10" s="11" t="s">
        <v>520</v>
      </c>
      <c r="H10" s="11" t="s">
        <v>31</v>
      </c>
      <c r="I10" s="11">
        <v>5</v>
      </c>
      <c r="J10" s="11" t="s">
        <v>7721</v>
      </c>
      <c r="K10" s="11" t="s">
        <v>7709</v>
      </c>
      <c r="L10" s="11" t="s">
        <v>7710</v>
      </c>
      <c r="M10" s="63">
        <v>44095</v>
      </c>
      <c r="N10" s="64"/>
      <c r="O10" s="64"/>
      <c r="P10" s="64"/>
      <c r="Q10" s="64"/>
      <c r="R10" s="64"/>
      <c r="S10" s="64"/>
      <c r="T10" s="64"/>
      <c r="U10" s="64"/>
      <c r="V10" s="64"/>
      <c r="W10" s="64"/>
      <c r="X10" s="64"/>
    </row>
    <row r="11" customHeight="1" spans="1:24">
      <c r="A11" s="11">
        <v>50</v>
      </c>
      <c r="B11" s="11" t="s">
        <v>3224</v>
      </c>
      <c r="C11" s="11" t="s">
        <v>3224</v>
      </c>
      <c r="D11" s="11" t="s">
        <v>611</v>
      </c>
      <c r="E11" s="11" t="s">
        <v>3225</v>
      </c>
      <c r="F11" s="11" t="s">
        <v>7722</v>
      </c>
      <c r="G11" s="11" t="s">
        <v>78</v>
      </c>
      <c r="H11" s="11" t="s">
        <v>31</v>
      </c>
      <c r="I11" s="11">
        <v>5</v>
      </c>
      <c r="J11" s="11" t="s">
        <v>7721</v>
      </c>
      <c r="K11" s="11" t="s">
        <v>7709</v>
      </c>
      <c r="L11" s="11" t="s">
        <v>7710</v>
      </c>
      <c r="M11" s="63">
        <v>44095</v>
      </c>
      <c r="N11" s="64"/>
      <c r="O11" s="64"/>
      <c r="P11" s="64"/>
      <c r="Q11" s="64"/>
      <c r="R11" s="64"/>
      <c r="S11" s="64"/>
      <c r="T11" s="64"/>
      <c r="U11" s="64"/>
      <c r="V11" s="64"/>
      <c r="W11" s="64"/>
      <c r="X11" s="64"/>
    </row>
    <row r="12" customHeight="1" spans="1:24">
      <c r="A12" s="11">
        <v>71</v>
      </c>
      <c r="B12" s="11" t="s">
        <v>3254</v>
      </c>
      <c r="C12" s="11" t="s">
        <v>3254</v>
      </c>
      <c r="D12" s="11" t="s">
        <v>87</v>
      </c>
      <c r="E12" s="11" t="s">
        <v>3249</v>
      </c>
      <c r="F12" s="11" t="s">
        <v>3254</v>
      </c>
      <c r="G12" s="11" t="s">
        <v>67</v>
      </c>
      <c r="H12" s="11" t="s">
        <v>31</v>
      </c>
      <c r="I12" s="11">
        <v>5</v>
      </c>
      <c r="J12" s="11"/>
      <c r="K12" s="11" t="s">
        <v>7709</v>
      </c>
      <c r="L12" s="11" t="s">
        <v>7718</v>
      </c>
      <c r="M12" s="63">
        <v>44095</v>
      </c>
      <c r="N12" s="64"/>
      <c r="O12" s="64"/>
      <c r="P12" s="64"/>
      <c r="Q12" s="64"/>
      <c r="R12" s="64"/>
      <c r="S12" s="64"/>
      <c r="T12" s="64"/>
      <c r="U12" s="64"/>
      <c r="V12" s="64"/>
      <c r="W12" s="64"/>
      <c r="X12" s="64"/>
    </row>
    <row r="13" customHeight="1" spans="1:24">
      <c r="A13" s="11">
        <v>72</v>
      </c>
      <c r="B13" s="11" t="s">
        <v>3258</v>
      </c>
      <c r="C13" s="11" t="s">
        <v>3258</v>
      </c>
      <c r="D13" s="11" t="s">
        <v>611</v>
      </c>
      <c r="E13" s="11" t="s">
        <v>3259</v>
      </c>
      <c r="F13" s="11" t="s">
        <v>3260</v>
      </c>
      <c r="G13" s="11" t="s">
        <v>67</v>
      </c>
      <c r="H13" s="11" t="s">
        <v>31</v>
      </c>
      <c r="I13" s="11">
        <v>5</v>
      </c>
      <c r="J13" s="11"/>
      <c r="K13" s="11" t="s">
        <v>7709</v>
      </c>
      <c r="L13" s="11" t="s">
        <v>7718</v>
      </c>
      <c r="M13" s="63">
        <v>44095</v>
      </c>
      <c r="N13" s="64"/>
      <c r="O13" s="64"/>
      <c r="P13" s="64"/>
      <c r="Q13" s="64"/>
      <c r="R13" s="64"/>
      <c r="S13" s="64"/>
      <c r="T13" s="64"/>
      <c r="U13" s="64"/>
      <c r="V13" s="64"/>
      <c r="W13" s="64"/>
      <c r="X13" s="64"/>
    </row>
    <row r="14" customHeight="1" spans="1:24">
      <c r="A14" s="11">
        <v>99</v>
      </c>
      <c r="B14" s="11" t="s">
        <v>7723</v>
      </c>
      <c r="C14" s="11" t="s">
        <v>7724</v>
      </c>
      <c r="D14" s="11" t="s">
        <v>114</v>
      </c>
      <c r="E14" s="11" t="s">
        <v>7725</v>
      </c>
      <c r="F14" s="11" t="s">
        <v>7724</v>
      </c>
      <c r="G14" s="11" t="s">
        <v>487</v>
      </c>
      <c r="H14" s="11" t="s">
        <v>31</v>
      </c>
      <c r="I14" s="11">
        <v>5</v>
      </c>
      <c r="J14" s="11"/>
      <c r="K14" s="11" t="s">
        <v>7713</v>
      </c>
      <c r="L14" s="11" t="s">
        <v>7726</v>
      </c>
      <c r="M14" s="63">
        <v>44095</v>
      </c>
      <c r="N14" s="64"/>
      <c r="O14" s="64"/>
      <c r="P14" s="64"/>
      <c r="Q14" s="64"/>
      <c r="R14" s="64"/>
      <c r="S14" s="64"/>
      <c r="T14" s="64"/>
      <c r="U14" s="64"/>
      <c r="V14" s="64"/>
      <c r="W14" s="64"/>
      <c r="X14" s="64"/>
    </row>
    <row r="15" customHeight="1" spans="1:24">
      <c r="A15" s="11">
        <v>272</v>
      </c>
      <c r="B15" s="11" t="s">
        <v>4408</v>
      </c>
      <c r="C15" s="11" t="s">
        <v>4408</v>
      </c>
      <c r="D15" s="11" t="s">
        <v>64</v>
      </c>
      <c r="E15" s="11" t="s">
        <v>4409</v>
      </c>
      <c r="F15" s="11" t="s">
        <v>4408</v>
      </c>
      <c r="G15" s="11" t="s">
        <v>78</v>
      </c>
      <c r="H15" s="11" t="s">
        <v>25</v>
      </c>
      <c r="I15" s="65" t="s">
        <v>7727</v>
      </c>
      <c r="J15" s="11"/>
      <c r="K15" s="11" t="s">
        <v>7709</v>
      </c>
      <c r="L15" s="11" t="s">
        <v>7728</v>
      </c>
      <c r="M15" s="63">
        <v>44095</v>
      </c>
      <c r="N15" s="64"/>
      <c r="O15" s="64"/>
      <c r="P15" s="64"/>
      <c r="Q15" s="64"/>
      <c r="R15" s="64"/>
      <c r="S15" s="64"/>
      <c r="T15" s="64"/>
      <c r="U15" s="64"/>
      <c r="V15" s="64"/>
      <c r="W15" s="64"/>
      <c r="X15" s="64"/>
    </row>
    <row r="16" customHeight="1" spans="1:24">
      <c r="A16" s="11">
        <v>315</v>
      </c>
      <c r="B16" s="11" t="s">
        <v>728</v>
      </c>
      <c r="C16" s="11" t="s">
        <v>729</v>
      </c>
      <c r="D16" s="11" t="s">
        <v>114</v>
      </c>
      <c r="E16" s="11" t="s">
        <v>730</v>
      </c>
      <c r="F16" s="11" t="s">
        <v>731</v>
      </c>
      <c r="G16" s="11" t="s">
        <v>300</v>
      </c>
      <c r="H16" s="11" t="s">
        <v>15</v>
      </c>
      <c r="I16" s="11">
        <v>17</v>
      </c>
      <c r="J16" s="11"/>
      <c r="K16" s="11" t="s">
        <v>7713</v>
      </c>
      <c r="L16" s="11" t="s">
        <v>7726</v>
      </c>
      <c r="M16" s="63">
        <v>44095</v>
      </c>
      <c r="N16" s="64"/>
      <c r="O16" s="64"/>
      <c r="P16" s="64"/>
      <c r="Q16" s="64"/>
      <c r="R16" s="64"/>
      <c r="S16" s="64"/>
      <c r="T16" s="64"/>
      <c r="U16" s="64"/>
      <c r="V16" s="64"/>
      <c r="W16" s="64"/>
      <c r="X16" s="64"/>
    </row>
    <row r="17" customHeight="1" spans="1:24">
      <c r="A17" s="11">
        <v>316</v>
      </c>
      <c r="B17" s="11" t="s">
        <v>728</v>
      </c>
      <c r="C17" s="11" t="s">
        <v>729</v>
      </c>
      <c r="D17" s="11" t="s">
        <v>114</v>
      </c>
      <c r="E17" s="11" t="s">
        <v>730</v>
      </c>
      <c r="F17" s="11" t="s">
        <v>732</v>
      </c>
      <c r="G17" s="11" t="s">
        <v>300</v>
      </c>
      <c r="H17" s="11" t="s">
        <v>15</v>
      </c>
      <c r="I17" s="11">
        <v>17</v>
      </c>
      <c r="J17" s="11"/>
      <c r="K17" s="11" t="s">
        <v>7713</v>
      </c>
      <c r="L17" s="11" t="s">
        <v>7726</v>
      </c>
      <c r="M17" s="63">
        <v>44095</v>
      </c>
      <c r="N17" s="64"/>
      <c r="O17" s="64"/>
      <c r="P17" s="64"/>
      <c r="Q17" s="64"/>
      <c r="R17" s="64"/>
      <c r="S17" s="64"/>
      <c r="T17" s="64"/>
      <c r="U17" s="64"/>
      <c r="V17" s="64"/>
      <c r="W17" s="64"/>
      <c r="X17" s="64"/>
    </row>
    <row r="18" customHeight="1" spans="1:24">
      <c r="A18" s="11">
        <v>317</v>
      </c>
      <c r="B18" s="11" t="s">
        <v>728</v>
      </c>
      <c r="C18" s="11" t="s">
        <v>729</v>
      </c>
      <c r="D18" s="11" t="s">
        <v>114</v>
      </c>
      <c r="E18" s="11" t="s">
        <v>730</v>
      </c>
      <c r="F18" s="11" t="s">
        <v>733</v>
      </c>
      <c r="G18" s="11" t="s">
        <v>300</v>
      </c>
      <c r="H18" s="11" t="s">
        <v>15</v>
      </c>
      <c r="I18" s="11">
        <v>17</v>
      </c>
      <c r="J18" s="11"/>
      <c r="K18" s="11" t="s">
        <v>7713</v>
      </c>
      <c r="L18" s="11" t="s">
        <v>7726</v>
      </c>
      <c r="M18" s="63">
        <v>44095</v>
      </c>
      <c r="N18" s="64"/>
      <c r="O18" s="64"/>
      <c r="P18" s="64"/>
      <c r="Q18" s="64"/>
      <c r="R18" s="64"/>
      <c r="S18" s="64"/>
      <c r="T18" s="64"/>
      <c r="U18" s="64"/>
      <c r="V18" s="64"/>
      <c r="W18" s="64"/>
      <c r="X18" s="64"/>
    </row>
    <row r="19" customHeight="1" spans="1:24">
      <c r="A19" s="11">
        <v>318</v>
      </c>
      <c r="B19" s="11" t="s">
        <v>728</v>
      </c>
      <c r="C19" s="11" t="s">
        <v>734</v>
      </c>
      <c r="D19" s="11" t="s">
        <v>114</v>
      </c>
      <c r="E19" s="11" t="s">
        <v>730</v>
      </c>
      <c r="F19" s="11" t="s">
        <v>735</v>
      </c>
      <c r="G19" s="11" t="s">
        <v>300</v>
      </c>
      <c r="H19" s="11" t="s">
        <v>15</v>
      </c>
      <c r="I19" s="11">
        <v>17</v>
      </c>
      <c r="J19" s="11"/>
      <c r="K19" s="11" t="s">
        <v>7713</v>
      </c>
      <c r="L19" s="11" t="s">
        <v>7726</v>
      </c>
      <c r="M19" s="63">
        <v>44095</v>
      </c>
      <c r="N19" s="64"/>
      <c r="O19" s="64"/>
      <c r="P19" s="64"/>
      <c r="Q19" s="64"/>
      <c r="R19" s="64"/>
      <c r="S19" s="64"/>
      <c r="T19" s="64"/>
      <c r="U19" s="64"/>
      <c r="V19" s="64"/>
      <c r="W19" s="64"/>
      <c r="X19" s="64"/>
    </row>
    <row r="20" customHeight="1" spans="1:24">
      <c r="A20" s="11">
        <v>319</v>
      </c>
      <c r="B20" s="11" t="s">
        <v>728</v>
      </c>
      <c r="C20" s="11" t="s">
        <v>734</v>
      </c>
      <c r="D20" s="11" t="s">
        <v>114</v>
      </c>
      <c r="E20" s="11" t="s">
        <v>730</v>
      </c>
      <c r="F20" s="11" t="s">
        <v>736</v>
      </c>
      <c r="G20" s="11" t="s">
        <v>300</v>
      </c>
      <c r="H20" s="11" t="s">
        <v>15</v>
      </c>
      <c r="I20" s="11">
        <v>17</v>
      </c>
      <c r="J20" s="11"/>
      <c r="K20" s="11" t="s">
        <v>7713</v>
      </c>
      <c r="L20" s="11" t="s">
        <v>7726</v>
      </c>
      <c r="M20" s="63">
        <v>44095</v>
      </c>
      <c r="N20" s="64"/>
      <c r="O20" s="64"/>
      <c r="P20" s="64"/>
      <c r="Q20" s="64"/>
      <c r="R20" s="64"/>
      <c r="S20" s="64"/>
      <c r="T20" s="64"/>
      <c r="U20" s="64"/>
      <c r="V20" s="64"/>
      <c r="W20" s="64"/>
      <c r="X20" s="64"/>
    </row>
    <row r="21" customHeight="1" spans="1:24">
      <c r="A21" s="11">
        <v>320</v>
      </c>
      <c r="B21" s="11" t="s">
        <v>728</v>
      </c>
      <c r="C21" s="11" t="s">
        <v>734</v>
      </c>
      <c r="D21" s="11" t="s">
        <v>114</v>
      </c>
      <c r="E21" s="11" t="s">
        <v>730</v>
      </c>
      <c r="F21" s="11" t="s">
        <v>737</v>
      </c>
      <c r="G21" s="11" t="s">
        <v>300</v>
      </c>
      <c r="H21" s="11" t="s">
        <v>15</v>
      </c>
      <c r="I21" s="11">
        <v>17</v>
      </c>
      <c r="J21" s="11"/>
      <c r="K21" s="11" t="s">
        <v>7713</v>
      </c>
      <c r="L21" s="11" t="s">
        <v>7726</v>
      </c>
      <c r="M21" s="63">
        <v>44095</v>
      </c>
      <c r="N21" s="64"/>
      <c r="O21" s="64"/>
      <c r="P21" s="64"/>
      <c r="Q21" s="64"/>
      <c r="R21" s="64"/>
      <c r="S21" s="64"/>
      <c r="T21" s="64"/>
      <c r="U21" s="64"/>
      <c r="V21" s="64"/>
      <c r="W21" s="64"/>
      <c r="X21" s="64"/>
    </row>
    <row r="22" customHeight="1" spans="1:24">
      <c r="A22" s="11">
        <v>321</v>
      </c>
      <c r="B22" s="11" t="s">
        <v>728</v>
      </c>
      <c r="C22" s="11" t="s">
        <v>734</v>
      </c>
      <c r="D22" s="11" t="s">
        <v>114</v>
      </c>
      <c r="E22" s="11" t="s">
        <v>730</v>
      </c>
      <c r="F22" s="11" t="s">
        <v>738</v>
      </c>
      <c r="G22" s="11" t="s">
        <v>300</v>
      </c>
      <c r="H22" s="11" t="s">
        <v>15</v>
      </c>
      <c r="I22" s="11">
        <v>17</v>
      </c>
      <c r="J22" s="11"/>
      <c r="K22" s="11" t="s">
        <v>7713</v>
      </c>
      <c r="L22" s="11" t="s">
        <v>7726</v>
      </c>
      <c r="M22" s="63">
        <v>44095</v>
      </c>
      <c r="N22" s="64"/>
      <c r="O22" s="64"/>
      <c r="P22" s="64"/>
      <c r="Q22" s="64"/>
      <c r="R22" s="64"/>
      <c r="S22" s="64"/>
      <c r="T22" s="64"/>
      <c r="U22" s="64"/>
      <c r="V22" s="64"/>
      <c r="W22" s="64"/>
      <c r="X22" s="64"/>
    </row>
    <row r="23" customHeight="1" spans="1:24">
      <c r="A23" s="11">
        <v>88</v>
      </c>
      <c r="B23" s="11" t="s">
        <v>4513</v>
      </c>
      <c r="C23" s="11" t="s">
        <v>4513</v>
      </c>
      <c r="D23" s="11" t="s">
        <v>64</v>
      </c>
      <c r="E23" s="11" t="s">
        <v>4514</v>
      </c>
      <c r="F23" s="11" t="s">
        <v>4515</v>
      </c>
      <c r="G23" s="11" t="s">
        <v>67</v>
      </c>
      <c r="H23" s="11" t="s">
        <v>25</v>
      </c>
      <c r="I23" s="11" t="s">
        <v>7727</v>
      </c>
      <c r="J23" s="11"/>
      <c r="K23" s="11" t="s">
        <v>7709</v>
      </c>
      <c r="L23" s="11" t="s">
        <v>7718</v>
      </c>
      <c r="M23" s="63">
        <v>44096</v>
      </c>
      <c r="N23" s="64"/>
      <c r="O23" s="64"/>
      <c r="P23" s="64"/>
      <c r="Q23" s="64"/>
      <c r="R23" s="64"/>
      <c r="S23" s="64"/>
      <c r="T23" s="64"/>
      <c r="U23" s="64"/>
      <c r="V23" s="64"/>
      <c r="W23" s="64"/>
      <c r="X23" s="64"/>
    </row>
    <row r="24" customHeight="1" spans="1:24">
      <c r="A24" s="18">
        <v>89</v>
      </c>
      <c r="B24" s="11" t="s">
        <v>4513</v>
      </c>
      <c r="C24" s="11" t="s">
        <v>4513</v>
      </c>
      <c r="D24" s="11" t="s">
        <v>64</v>
      </c>
      <c r="E24" s="11" t="s">
        <v>4514</v>
      </c>
      <c r="F24" s="11" t="s">
        <v>4516</v>
      </c>
      <c r="G24" s="11" t="s">
        <v>67</v>
      </c>
      <c r="H24" s="11" t="s">
        <v>25</v>
      </c>
      <c r="I24" s="11" t="s">
        <v>7727</v>
      </c>
      <c r="J24" s="11"/>
      <c r="K24" s="11" t="s">
        <v>7709</v>
      </c>
      <c r="L24" s="11" t="s">
        <v>7718</v>
      </c>
      <c r="M24" s="63">
        <v>44096</v>
      </c>
      <c r="N24" s="64"/>
      <c r="O24" s="64"/>
      <c r="P24" s="64"/>
      <c r="Q24" s="64"/>
      <c r="R24" s="64"/>
      <c r="S24" s="64"/>
      <c r="T24" s="64"/>
      <c r="U24" s="64"/>
      <c r="V24" s="64"/>
      <c r="W24" s="64"/>
      <c r="X24" s="64"/>
    </row>
    <row r="25" customHeight="1" spans="1:24">
      <c r="A25" s="11">
        <v>132</v>
      </c>
      <c r="B25" s="11" t="s">
        <v>4564</v>
      </c>
      <c r="C25" s="11" t="s">
        <v>4564</v>
      </c>
      <c r="D25" s="11" t="s">
        <v>87</v>
      </c>
      <c r="E25" s="11" t="s">
        <v>4527</v>
      </c>
      <c r="F25" s="11" t="s">
        <v>4565</v>
      </c>
      <c r="G25" s="11" t="s">
        <v>78</v>
      </c>
      <c r="H25" s="11" t="s">
        <v>25</v>
      </c>
      <c r="I25" s="11" t="s">
        <v>7727</v>
      </c>
      <c r="J25" s="11"/>
      <c r="K25" s="11" t="s">
        <v>7709</v>
      </c>
      <c r="L25" s="11" t="s">
        <v>7718</v>
      </c>
      <c r="M25" s="63">
        <v>44096</v>
      </c>
      <c r="N25" s="64"/>
      <c r="O25" s="64"/>
      <c r="P25" s="64"/>
      <c r="Q25" s="64"/>
      <c r="R25" s="64"/>
      <c r="S25" s="64"/>
      <c r="T25" s="64"/>
      <c r="U25" s="64"/>
      <c r="V25" s="64"/>
      <c r="W25" s="64"/>
      <c r="X25" s="64"/>
    </row>
    <row r="26" customHeight="1" spans="1:24">
      <c r="A26" s="11">
        <v>133</v>
      </c>
      <c r="B26" s="11" t="s">
        <v>4564</v>
      </c>
      <c r="C26" s="11" t="s">
        <v>4564</v>
      </c>
      <c r="D26" s="11" t="s">
        <v>87</v>
      </c>
      <c r="E26" s="11" t="s">
        <v>4527</v>
      </c>
      <c r="F26" s="11" t="s">
        <v>4566</v>
      </c>
      <c r="G26" s="11" t="s">
        <v>78</v>
      </c>
      <c r="H26" s="11" t="s">
        <v>25</v>
      </c>
      <c r="I26" s="11" t="s">
        <v>7727</v>
      </c>
      <c r="J26" s="11" t="s">
        <v>7729</v>
      </c>
      <c r="K26" s="11" t="s">
        <v>7709</v>
      </c>
      <c r="L26" s="11" t="s">
        <v>7718</v>
      </c>
      <c r="M26" s="63">
        <v>44096</v>
      </c>
      <c r="N26" s="64"/>
      <c r="O26" s="64"/>
      <c r="P26" s="64"/>
      <c r="Q26" s="64"/>
      <c r="R26" s="64"/>
      <c r="S26" s="64"/>
      <c r="T26" s="64"/>
      <c r="U26" s="64"/>
      <c r="V26" s="64"/>
      <c r="W26" s="64"/>
      <c r="X26" s="64"/>
    </row>
    <row r="27" customHeight="1" spans="1:24">
      <c r="A27" s="11">
        <v>444</v>
      </c>
      <c r="B27" s="11" t="s">
        <v>4890</v>
      </c>
      <c r="C27" s="11" t="s">
        <v>4890</v>
      </c>
      <c r="D27" s="11" t="s">
        <v>64</v>
      </c>
      <c r="E27" s="11" t="s">
        <v>4891</v>
      </c>
      <c r="F27" s="11" t="s">
        <v>4947</v>
      </c>
      <c r="G27" s="11" t="s">
        <v>520</v>
      </c>
      <c r="H27" s="11" t="s">
        <v>25</v>
      </c>
      <c r="I27" s="11">
        <v>9</v>
      </c>
      <c r="J27" s="11"/>
      <c r="K27" s="11" t="s">
        <v>7709</v>
      </c>
      <c r="L27" s="11" t="s">
        <v>7718</v>
      </c>
      <c r="M27" s="63">
        <v>44096</v>
      </c>
      <c r="N27" s="64"/>
      <c r="O27" s="64"/>
      <c r="P27" s="64"/>
      <c r="Q27" s="64"/>
      <c r="R27" s="64"/>
      <c r="S27" s="64"/>
      <c r="T27" s="64"/>
      <c r="U27" s="64"/>
      <c r="V27" s="64"/>
      <c r="W27" s="64"/>
      <c r="X27" s="64"/>
    </row>
    <row r="28" customHeight="1" spans="1:24">
      <c r="A28" s="11">
        <v>404</v>
      </c>
      <c r="B28" s="11" t="s">
        <v>4890</v>
      </c>
      <c r="C28" s="11" t="s">
        <v>4890</v>
      </c>
      <c r="D28" s="11" t="s">
        <v>64</v>
      </c>
      <c r="E28" s="11" t="s">
        <v>4891</v>
      </c>
      <c r="F28" s="11" t="s">
        <v>7730</v>
      </c>
      <c r="G28" s="11" t="s">
        <v>520</v>
      </c>
      <c r="H28" s="11" t="s">
        <v>25</v>
      </c>
      <c r="I28" s="11">
        <v>9</v>
      </c>
      <c r="J28" s="11"/>
      <c r="K28" s="11" t="s">
        <v>7709</v>
      </c>
      <c r="L28" s="11" t="s">
        <v>7710</v>
      </c>
      <c r="M28" s="63">
        <v>44096</v>
      </c>
      <c r="N28" s="64"/>
      <c r="O28" s="64"/>
      <c r="P28" s="64"/>
      <c r="Q28" s="64"/>
      <c r="R28" s="64"/>
      <c r="S28" s="64"/>
      <c r="T28" s="64"/>
      <c r="U28" s="64"/>
      <c r="V28" s="64"/>
      <c r="W28" s="64"/>
      <c r="X28" s="64"/>
    </row>
    <row r="29" customHeight="1" spans="1:24">
      <c r="A29" s="11">
        <v>429</v>
      </c>
      <c r="B29" s="11" t="s">
        <v>4890</v>
      </c>
      <c r="C29" s="11" t="s">
        <v>4890</v>
      </c>
      <c r="D29" s="11" t="s">
        <v>64</v>
      </c>
      <c r="E29" s="11" t="s">
        <v>4891</v>
      </c>
      <c r="F29" s="11" t="s">
        <v>7731</v>
      </c>
      <c r="G29" s="11" t="s">
        <v>520</v>
      </c>
      <c r="H29" s="11" t="s">
        <v>25</v>
      </c>
      <c r="I29" s="11">
        <v>9</v>
      </c>
      <c r="J29" s="11" t="s">
        <v>7729</v>
      </c>
      <c r="K29" s="11" t="s">
        <v>7709</v>
      </c>
      <c r="L29" s="11" t="s">
        <v>7710</v>
      </c>
      <c r="M29" s="63">
        <v>44096</v>
      </c>
      <c r="N29" s="64"/>
      <c r="O29" s="64"/>
      <c r="P29" s="64"/>
      <c r="Q29" s="64"/>
      <c r="R29" s="64"/>
      <c r="S29" s="64"/>
      <c r="T29" s="64"/>
      <c r="U29" s="64"/>
      <c r="V29" s="64"/>
      <c r="W29" s="64"/>
      <c r="X29" s="64"/>
    </row>
    <row r="30" customHeight="1" spans="1:24">
      <c r="A30" s="11">
        <v>443</v>
      </c>
      <c r="B30" s="11" t="s">
        <v>4890</v>
      </c>
      <c r="C30" s="11" t="s">
        <v>4890</v>
      </c>
      <c r="D30" s="11" t="s">
        <v>64</v>
      </c>
      <c r="E30" s="11" t="s">
        <v>4891</v>
      </c>
      <c r="F30" s="11" t="s">
        <v>7732</v>
      </c>
      <c r="G30" s="11" t="s">
        <v>520</v>
      </c>
      <c r="H30" s="11" t="s">
        <v>25</v>
      </c>
      <c r="I30" s="11">
        <v>9</v>
      </c>
      <c r="J30" s="11"/>
      <c r="K30" s="11" t="s">
        <v>7709</v>
      </c>
      <c r="L30" s="11" t="s">
        <v>7710</v>
      </c>
      <c r="M30" s="63">
        <v>44096</v>
      </c>
      <c r="N30" s="64"/>
      <c r="O30" s="64"/>
      <c r="P30" s="64"/>
      <c r="Q30" s="64"/>
      <c r="R30" s="64"/>
      <c r="S30" s="64"/>
      <c r="T30" s="64"/>
      <c r="U30" s="64"/>
      <c r="V30" s="64"/>
      <c r="W30" s="64"/>
      <c r="X30" s="64"/>
    </row>
    <row r="31" customHeight="1" spans="1:24">
      <c r="A31" s="11">
        <v>269</v>
      </c>
      <c r="B31" s="11" t="s">
        <v>728</v>
      </c>
      <c r="C31" s="11" t="s">
        <v>734</v>
      </c>
      <c r="D31" s="11" t="s">
        <v>114</v>
      </c>
      <c r="E31" s="11" t="s">
        <v>730</v>
      </c>
      <c r="F31" s="11" t="s">
        <v>734</v>
      </c>
      <c r="G31" s="11" t="s">
        <v>300</v>
      </c>
      <c r="H31" s="11" t="s">
        <v>15</v>
      </c>
      <c r="I31" s="11">
        <v>17</v>
      </c>
      <c r="J31" s="11"/>
      <c r="K31" s="11" t="s">
        <v>7713</v>
      </c>
      <c r="L31" s="11" t="s">
        <v>7710</v>
      </c>
      <c r="M31" s="63">
        <v>44096</v>
      </c>
      <c r="N31" s="64"/>
      <c r="O31" s="64"/>
      <c r="P31" s="64"/>
      <c r="Q31" s="64"/>
      <c r="R31" s="64"/>
      <c r="S31" s="64"/>
      <c r="T31" s="64"/>
      <c r="U31" s="64"/>
      <c r="V31" s="64"/>
      <c r="W31" s="64"/>
      <c r="X31" s="64"/>
    </row>
    <row r="32" customHeight="1" spans="1:24">
      <c r="A32" s="11">
        <v>270</v>
      </c>
      <c r="B32" s="11" t="s">
        <v>728</v>
      </c>
      <c r="C32" s="11" t="s">
        <v>729</v>
      </c>
      <c r="D32" s="11" t="s">
        <v>114</v>
      </c>
      <c r="E32" s="11" t="s">
        <v>730</v>
      </c>
      <c r="F32" s="11" t="s">
        <v>729</v>
      </c>
      <c r="G32" s="11" t="s">
        <v>300</v>
      </c>
      <c r="H32" s="11" t="s">
        <v>15</v>
      </c>
      <c r="I32" s="11">
        <v>17</v>
      </c>
      <c r="J32" s="11" t="s">
        <v>7729</v>
      </c>
      <c r="K32" s="11" t="s">
        <v>7713</v>
      </c>
      <c r="L32" s="11" t="s">
        <v>7710</v>
      </c>
      <c r="M32" s="63">
        <v>44096</v>
      </c>
      <c r="N32" s="64"/>
      <c r="O32" s="64"/>
      <c r="P32" s="64"/>
      <c r="Q32" s="64"/>
      <c r="R32" s="64"/>
      <c r="S32" s="64"/>
      <c r="T32" s="64"/>
      <c r="U32" s="64"/>
      <c r="V32" s="64"/>
      <c r="W32" s="64"/>
      <c r="X32" s="64"/>
    </row>
    <row r="33" customHeight="1" spans="1:24">
      <c r="A33" s="11">
        <v>320</v>
      </c>
      <c r="B33" s="66" t="s">
        <v>739</v>
      </c>
      <c r="C33" s="66" t="s">
        <v>739</v>
      </c>
      <c r="D33" s="66" t="s">
        <v>114</v>
      </c>
      <c r="E33" s="66" t="s">
        <v>740</v>
      </c>
      <c r="F33" s="66" t="s">
        <v>739</v>
      </c>
      <c r="G33" s="66" t="s">
        <v>300</v>
      </c>
      <c r="H33" s="66" t="s">
        <v>15</v>
      </c>
      <c r="I33" s="66">
        <v>17</v>
      </c>
      <c r="J33" s="67"/>
      <c r="K33" s="66" t="s">
        <v>7713</v>
      </c>
      <c r="L33" s="11" t="s">
        <v>7733</v>
      </c>
      <c r="M33" s="63">
        <v>44096</v>
      </c>
      <c r="N33" s="64"/>
      <c r="O33" s="64"/>
      <c r="P33" s="64"/>
      <c r="Q33" s="64"/>
      <c r="R33" s="64"/>
      <c r="S33" s="64"/>
      <c r="T33" s="64"/>
      <c r="U33" s="64"/>
      <c r="V33" s="64"/>
      <c r="W33" s="64"/>
      <c r="X33" s="64"/>
    </row>
    <row r="34" customHeight="1" spans="1:24">
      <c r="A34" s="11">
        <v>321</v>
      </c>
      <c r="B34" s="14" t="s">
        <v>587</v>
      </c>
      <c r="C34" s="14" t="s">
        <v>587</v>
      </c>
      <c r="D34" s="14" t="s">
        <v>64</v>
      </c>
      <c r="E34" s="14" t="s">
        <v>588</v>
      </c>
      <c r="F34" s="14" t="s">
        <v>741</v>
      </c>
      <c r="G34" s="14" t="s">
        <v>300</v>
      </c>
      <c r="H34" s="14" t="s">
        <v>15</v>
      </c>
      <c r="I34" s="14">
        <v>17</v>
      </c>
      <c r="J34" s="11"/>
      <c r="K34" s="14" t="s">
        <v>7709</v>
      </c>
      <c r="L34" s="11" t="s">
        <v>7726</v>
      </c>
      <c r="M34" s="63">
        <v>44096</v>
      </c>
      <c r="N34" s="64"/>
      <c r="O34" s="64"/>
      <c r="P34" s="64"/>
      <c r="Q34" s="64"/>
      <c r="R34" s="64"/>
      <c r="S34" s="64"/>
      <c r="T34" s="64"/>
      <c r="U34" s="64"/>
      <c r="V34" s="64"/>
      <c r="W34" s="64"/>
      <c r="X34" s="64"/>
    </row>
    <row r="35" customHeight="1" spans="1:24">
      <c r="A35" s="11">
        <v>322</v>
      </c>
      <c r="B35" s="14" t="s">
        <v>591</v>
      </c>
      <c r="C35" s="14" t="s">
        <v>591</v>
      </c>
      <c r="D35" s="14" t="s">
        <v>64</v>
      </c>
      <c r="E35" s="14" t="s">
        <v>594</v>
      </c>
      <c r="F35" s="14" t="s">
        <v>596</v>
      </c>
      <c r="G35" s="14" t="s">
        <v>300</v>
      </c>
      <c r="H35" s="14" t="s">
        <v>15</v>
      </c>
      <c r="I35" s="14">
        <v>17</v>
      </c>
      <c r="J35" s="11" t="s">
        <v>7729</v>
      </c>
      <c r="K35" s="14" t="s">
        <v>7709</v>
      </c>
      <c r="L35" s="11" t="s">
        <v>7726</v>
      </c>
      <c r="M35" s="63">
        <v>44096</v>
      </c>
      <c r="N35" s="64"/>
      <c r="O35" s="64"/>
      <c r="P35" s="64"/>
      <c r="Q35" s="64"/>
      <c r="R35" s="64"/>
      <c r="S35" s="64"/>
      <c r="T35" s="64"/>
      <c r="U35" s="64"/>
      <c r="V35" s="64"/>
      <c r="W35" s="64"/>
      <c r="X35" s="64"/>
    </row>
    <row r="36" customHeight="1" spans="1:24">
      <c r="A36" s="11">
        <v>323</v>
      </c>
      <c r="B36" s="14" t="s">
        <v>591</v>
      </c>
      <c r="C36" s="14" t="s">
        <v>591</v>
      </c>
      <c r="D36" s="14" t="s">
        <v>64</v>
      </c>
      <c r="E36" s="14" t="s">
        <v>594</v>
      </c>
      <c r="F36" s="14" t="s">
        <v>597</v>
      </c>
      <c r="G36" s="14" t="s">
        <v>300</v>
      </c>
      <c r="H36" s="14" t="s">
        <v>15</v>
      </c>
      <c r="I36" s="14">
        <v>17</v>
      </c>
      <c r="J36" s="11"/>
      <c r="K36" s="14" t="s">
        <v>7709</v>
      </c>
      <c r="L36" s="11" t="s">
        <v>7726</v>
      </c>
      <c r="M36" s="63">
        <v>44096</v>
      </c>
      <c r="N36" s="64"/>
      <c r="O36" s="64"/>
      <c r="P36" s="64"/>
      <c r="Q36" s="64"/>
      <c r="R36" s="64"/>
      <c r="S36" s="64"/>
      <c r="T36" s="64"/>
      <c r="U36" s="64"/>
      <c r="V36" s="64"/>
      <c r="W36" s="64"/>
      <c r="X36" s="64"/>
    </row>
    <row r="37" customHeight="1" spans="1:24">
      <c r="A37" s="11">
        <v>324</v>
      </c>
      <c r="B37" s="14" t="s">
        <v>575</v>
      </c>
      <c r="C37" s="14" t="s">
        <v>575</v>
      </c>
      <c r="D37" s="14" t="s">
        <v>64</v>
      </c>
      <c r="E37" s="14" t="s">
        <v>578</v>
      </c>
      <c r="F37" s="14" t="s">
        <v>742</v>
      </c>
      <c r="G37" s="14" t="s">
        <v>300</v>
      </c>
      <c r="H37" s="14" t="s">
        <v>15</v>
      </c>
      <c r="I37" s="14">
        <v>17</v>
      </c>
      <c r="J37" s="11"/>
      <c r="K37" s="14" t="s">
        <v>7709</v>
      </c>
      <c r="L37" s="11" t="s">
        <v>7726</v>
      </c>
      <c r="M37" s="63">
        <v>44096</v>
      </c>
      <c r="N37" s="64"/>
      <c r="O37" s="64"/>
      <c r="P37" s="64"/>
      <c r="Q37" s="64"/>
      <c r="R37" s="64"/>
      <c r="S37" s="64"/>
      <c r="T37" s="64"/>
      <c r="U37" s="64"/>
      <c r="V37" s="64"/>
      <c r="W37" s="64"/>
      <c r="X37" s="64"/>
    </row>
    <row r="38" customHeight="1" spans="1:24">
      <c r="A38" s="11">
        <v>325</v>
      </c>
      <c r="B38" s="14" t="s">
        <v>575</v>
      </c>
      <c r="C38" s="14" t="s">
        <v>575</v>
      </c>
      <c r="D38" s="14" t="s">
        <v>64</v>
      </c>
      <c r="E38" s="14" t="s">
        <v>578</v>
      </c>
      <c r="F38" s="14" t="s">
        <v>743</v>
      </c>
      <c r="G38" s="14" t="s">
        <v>300</v>
      </c>
      <c r="H38" s="14" t="s">
        <v>15</v>
      </c>
      <c r="I38" s="14">
        <v>17</v>
      </c>
      <c r="J38" s="11" t="s">
        <v>7729</v>
      </c>
      <c r="K38" s="14" t="s">
        <v>7709</v>
      </c>
      <c r="L38" s="11" t="s">
        <v>7726</v>
      </c>
      <c r="M38" s="63">
        <v>44096</v>
      </c>
      <c r="N38" s="64"/>
      <c r="O38" s="64"/>
      <c r="P38" s="64"/>
      <c r="Q38" s="64"/>
      <c r="R38" s="64"/>
      <c r="S38" s="64"/>
      <c r="T38" s="64"/>
      <c r="U38" s="64"/>
      <c r="V38" s="64"/>
      <c r="W38" s="64"/>
      <c r="X38" s="64"/>
    </row>
    <row r="39" customHeight="1" spans="1:24">
      <c r="A39" s="11">
        <v>326</v>
      </c>
      <c r="B39" s="66" t="s">
        <v>744</v>
      </c>
      <c r="C39" s="66" t="s">
        <v>744</v>
      </c>
      <c r="D39" s="66" t="s">
        <v>7711</v>
      </c>
      <c r="E39" s="66" t="s">
        <v>745</v>
      </c>
      <c r="F39" s="66" t="s">
        <v>744</v>
      </c>
      <c r="G39" s="66" t="s">
        <v>300</v>
      </c>
      <c r="H39" s="66" t="s">
        <v>15</v>
      </c>
      <c r="I39" s="66">
        <v>17</v>
      </c>
      <c r="J39" s="67"/>
      <c r="K39" s="66" t="s">
        <v>7713</v>
      </c>
      <c r="L39" s="11" t="s">
        <v>7733</v>
      </c>
      <c r="M39" s="63">
        <v>44096</v>
      </c>
      <c r="N39" s="64"/>
      <c r="O39" s="64"/>
      <c r="P39" s="64"/>
      <c r="Q39" s="64"/>
      <c r="R39" s="64"/>
      <c r="S39" s="64"/>
      <c r="T39" s="64"/>
      <c r="U39" s="64"/>
      <c r="V39" s="64"/>
      <c r="W39" s="64"/>
      <c r="X39" s="64"/>
    </row>
    <row r="40" customHeight="1" spans="1:24">
      <c r="A40" s="11">
        <v>327</v>
      </c>
      <c r="B40" s="66" t="s">
        <v>746</v>
      </c>
      <c r="C40" s="66" t="s">
        <v>746</v>
      </c>
      <c r="D40" s="66" t="s">
        <v>7711</v>
      </c>
      <c r="E40" s="66" t="s">
        <v>747</v>
      </c>
      <c r="F40" s="66" t="s">
        <v>746</v>
      </c>
      <c r="G40" s="66" t="s">
        <v>300</v>
      </c>
      <c r="H40" s="66" t="s">
        <v>15</v>
      </c>
      <c r="I40" s="66">
        <v>17</v>
      </c>
      <c r="J40" s="67"/>
      <c r="K40" s="66" t="s">
        <v>7713</v>
      </c>
      <c r="L40" s="11" t="s">
        <v>7733</v>
      </c>
      <c r="M40" s="63">
        <v>44096</v>
      </c>
      <c r="N40" s="64"/>
      <c r="O40" s="64"/>
      <c r="P40" s="64"/>
      <c r="Q40" s="64"/>
      <c r="R40" s="64"/>
      <c r="S40" s="64"/>
      <c r="T40" s="64"/>
      <c r="U40" s="64"/>
      <c r="V40" s="64"/>
      <c r="W40" s="64"/>
      <c r="X40" s="64"/>
    </row>
    <row r="41" customHeight="1" spans="1:24">
      <c r="A41" s="18">
        <v>19</v>
      </c>
      <c r="B41" s="67" t="s">
        <v>6598</v>
      </c>
      <c r="C41" s="67" t="s">
        <v>6598</v>
      </c>
      <c r="D41" s="67" t="s">
        <v>7711</v>
      </c>
      <c r="E41" s="67" t="s">
        <v>6599</v>
      </c>
      <c r="F41" s="67" t="s">
        <v>6598</v>
      </c>
      <c r="G41" s="67" t="s">
        <v>78</v>
      </c>
      <c r="H41" s="67" t="s">
        <v>46</v>
      </c>
      <c r="I41" s="68" t="s">
        <v>7734</v>
      </c>
      <c r="J41" s="67"/>
      <c r="K41" s="67" t="s">
        <v>7713</v>
      </c>
      <c r="L41" s="11" t="s">
        <v>7735</v>
      </c>
      <c r="M41" s="63">
        <v>44096</v>
      </c>
      <c r="N41" s="64"/>
      <c r="O41" s="64"/>
      <c r="P41" s="64"/>
      <c r="Q41" s="64"/>
      <c r="R41" s="64"/>
      <c r="S41" s="64"/>
      <c r="T41" s="64"/>
      <c r="U41" s="64"/>
      <c r="V41" s="64"/>
      <c r="W41" s="64"/>
      <c r="X41" s="64"/>
    </row>
    <row r="42" customHeight="1" spans="1:24">
      <c r="A42" s="18">
        <v>72</v>
      </c>
      <c r="B42" s="69" t="s">
        <v>7558</v>
      </c>
      <c r="C42" s="69" t="s">
        <v>7558</v>
      </c>
      <c r="D42" s="67" t="s">
        <v>7711</v>
      </c>
      <c r="E42" s="67" t="s">
        <v>7559</v>
      </c>
      <c r="F42" s="67" t="s">
        <v>7558</v>
      </c>
      <c r="G42" s="67" t="s">
        <v>126</v>
      </c>
      <c r="H42" s="67" t="s">
        <v>47</v>
      </c>
      <c r="I42" s="69">
        <v>21</v>
      </c>
      <c r="J42" s="67"/>
      <c r="K42" s="67" t="s">
        <v>7713</v>
      </c>
      <c r="L42" s="11" t="s">
        <v>7735</v>
      </c>
      <c r="M42" s="63">
        <v>44096</v>
      </c>
      <c r="N42" s="64"/>
      <c r="O42" s="64"/>
      <c r="P42" s="64"/>
      <c r="Q42" s="64"/>
      <c r="R42" s="64"/>
      <c r="S42" s="64"/>
      <c r="T42" s="64"/>
      <c r="U42" s="64"/>
      <c r="V42" s="64"/>
      <c r="W42" s="64"/>
      <c r="X42" s="64"/>
    </row>
    <row r="43" customHeight="1" spans="1:24">
      <c r="A43" s="11">
        <v>25</v>
      </c>
      <c r="B43" s="67" t="s">
        <v>7592</v>
      </c>
      <c r="C43" s="67" t="s">
        <v>7597</v>
      </c>
      <c r="D43" s="67" t="s">
        <v>7711</v>
      </c>
      <c r="E43" s="67" t="s">
        <v>7594</v>
      </c>
      <c r="F43" s="67" t="s">
        <v>7597</v>
      </c>
      <c r="G43" s="67" t="s">
        <v>67</v>
      </c>
      <c r="H43" s="67" t="s">
        <v>49</v>
      </c>
      <c r="I43" s="67">
        <v>75</v>
      </c>
      <c r="J43" s="67"/>
      <c r="K43" s="67" t="s">
        <v>7713</v>
      </c>
      <c r="L43" s="11" t="s">
        <v>7735</v>
      </c>
      <c r="M43" s="63">
        <v>44096</v>
      </c>
      <c r="N43" s="64"/>
      <c r="O43" s="64"/>
      <c r="P43" s="64"/>
      <c r="Q43" s="64"/>
      <c r="R43" s="64"/>
      <c r="S43" s="64"/>
      <c r="T43" s="64"/>
      <c r="U43" s="64"/>
      <c r="V43" s="64"/>
      <c r="W43" s="64"/>
      <c r="X43" s="64"/>
    </row>
    <row r="44" customHeight="1" spans="1:24">
      <c r="A44" s="11">
        <v>28</v>
      </c>
      <c r="B44" s="67" t="s">
        <v>7592</v>
      </c>
      <c r="C44" s="67" t="s">
        <v>7601</v>
      </c>
      <c r="D44" s="67" t="s">
        <v>7711</v>
      </c>
      <c r="E44" s="67" t="s">
        <v>7594</v>
      </c>
      <c r="F44" s="67" t="s">
        <v>7601</v>
      </c>
      <c r="G44" s="67" t="s">
        <v>67</v>
      </c>
      <c r="H44" s="67" t="s">
        <v>49</v>
      </c>
      <c r="I44" s="67">
        <v>75</v>
      </c>
      <c r="J44" s="67"/>
      <c r="K44" s="67" t="s">
        <v>7713</v>
      </c>
      <c r="L44" s="11" t="s">
        <v>7735</v>
      </c>
      <c r="M44" s="63">
        <v>44096</v>
      </c>
      <c r="N44" s="64"/>
      <c r="O44" s="64"/>
      <c r="P44" s="64"/>
      <c r="Q44" s="64"/>
      <c r="R44" s="64"/>
      <c r="S44" s="64"/>
      <c r="T44" s="64"/>
      <c r="U44" s="64"/>
      <c r="V44" s="64"/>
      <c r="W44" s="64"/>
      <c r="X44" s="64"/>
    </row>
    <row r="45" customHeight="1" spans="1:24">
      <c r="A45" s="11">
        <v>2</v>
      </c>
      <c r="B45" s="11" t="s">
        <v>2667</v>
      </c>
      <c r="C45" s="11" t="s">
        <v>2668</v>
      </c>
      <c r="D45" s="11" t="s">
        <v>64</v>
      </c>
      <c r="E45" s="11" t="s">
        <v>2669</v>
      </c>
      <c r="F45" s="11" t="s">
        <v>7736</v>
      </c>
      <c r="G45" s="11" t="s">
        <v>67</v>
      </c>
      <c r="H45" s="11" t="s">
        <v>18</v>
      </c>
      <c r="I45" s="11">
        <v>68</v>
      </c>
      <c r="J45" s="11"/>
      <c r="K45" s="11" t="s">
        <v>7709</v>
      </c>
      <c r="L45" s="11" t="s">
        <v>7718</v>
      </c>
      <c r="M45" s="63">
        <v>44096</v>
      </c>
      <c r="N45" s="64"/>
      <c r="O45" s="64"/>
      <c r="P45" s="64"/>
      <c r="Q45" s="64"/>
      <c r="R45" s="64"/>
      <c r="S45" s="64"/>
      <c r="T45" s="64"/>
      <c r="U45" s="64"/>
      <c r="V45" s="64"/>
      <c r="W45" s="64"/>
      <c r="X45" s="64"/>
    </row>
    <row r="46" customHeight="1" spans="1:24">
      <c r="A46" s="11">
        <v>180</v>
      </c>
      <c r="B46" s="11" t="s">
        <v>3731</v>
      </c>
      <c r="C46" s="11" t="s">
        <v>3731</v>
      </c>
      <c r="D46" s="11" t="s">
        <v>64</v>
      </c>
      <c r="E46" s="11" t="s">
        <v>3773</v>
      </c>
      <c r="F46" s="11" t="s">
        <v>3776</v>
      </c>
      <c r="G46" s="11" t="s">
        <v>126</v>
      </c>
      <c r="H46" s="11" t="s">
        <v>32</v>
      </c>
      <c r="I46" s="11">
        <v>18</v>
      </c>
      <c r="J46" s="11"/>
      <c r="K46" s="11" t="s">
        <v>7709</v>
      </c>
      <c r="L46" s="11" t="s">
        <v>7718</v>
      </c>
      <c r="M46" s="63">
        <v>44096</v>
      </c>
      <c r="N46" s="64"/>
      <c r="O46" s="64"/>
      <c r="P46" s="64"/>
      <c r="Q46" s="64"/>
      <c r="R46" s="64"/>
      <c r="S46" s="64"/>
      <c r="T46" s="64"/>
      <c r="U46" s="64"/>
      <c r="V46" s="64"/>
      <c r="W46" s="64"/>
      <c r="X46" s="64"/>
    </row>
    <row r="47" customHeight="1" spans="1:24">
      <c r="A47" s="11">
        <v>184</v>
      </c>
      <c r="B47" s="11" t="s">
        <v>3731</v>
      </c>
      <c r="C47" s="11" t="s">
        <v>3731</v>
      </c>
      <c r="D47" s="11" t="s">
        <v>64</v>
      </c>
      <c r="E47" s="11" t="s">
        <v>3752</v>
      </c>
      <c r="F47" s="11" t="s">
        <v>3780</v>
      </c>
      <c r="G47" s="11" t="s">
        <v>67</v>
      </c>
      <c r="H47" s="11" t="s">
        <v>32</v>
      </c>
      <c r="I47" s="11">
        <v>18</v>
      </c>
      <c r="J47" s="11"/>
      <c r="K47" s="11" t="s">
        <v>7709</v>
      </c>
      <c r="L47" s="11" t="s">
        <v>7718</v>
      </c>
      <c r="M47" s="63">
        <v>44096</v>
      </c>
      <c r="N47" s="64"/>
      <c r="O47" s="64"/>
      <c r="P47" s="64"/>
      <c r="Q47" s="64"/>
      <c r="R47" s="64"/>
      <c r="S47" s="64"/>
      <c r="T47" s="64"/>
      <c r="U47" s="64"/>
      <c r="V47" s="64"/>
      <c r="W47" s="64"/>
      <c r="X47" s="64"/>
    </row>
    <row r="48" customHeight="1" spans="1:24">
      <c r="A48" s="11">
        <v>192</v>
      </c>
      <c r="B48" s="11" t="s">
        <v>3793</v>
      </c>
      <c r="C48" s="11" t="s">
        <v>3793</v>
      </c>
      <c r="D48" s="11" t="s">
        <v>64</v>
      </c>
      <c r="E48" s="11" t="s">
        <v>3795</v>
      </c>
      <c r="F48" s="11" t="s">
        <v>3796</v>
      </c>
      <c r="G48" s="11" t="s">
        <v>487</v>
      </c>
      <c r="H48" s="11" t="s">
        <v>32</v>
      </c>
      <c r="I48" s="11">
        <v>18</v>
      </c>
      <c r="J48" s="11"/>
      <c r="K48" s="11" t="s">
        <v>7709</v>
      </c>
      <c r="L48" s="11" t="s">
        <v>7718</v>
      </c>
      <c r="M48" s="63">
        <v>44096</v>
      </c>
      <c r="N48" s="64"/>
      <c r="O48" s="64"/>
      <c r="P48" s="64"/>
      <c r="Q48" s="64"/>
      <c r="R48" s="64"/>
      <c r="S48" s="64"/>
      <c r="T48" s="64"/>
      <c r="U48" s="64"/>
      <c r="V48" s="64"/>
      <c r="W48" s="64"/>
      <c r="X48" s="64"/>
    </row>
    <row r="49" customHeight="1" spans="1:24">
      <c r="A49" s="11">
        <v>193</v>
      </c>
      <c r="B49" s="11" t="s">
        <v>3793</v>
      </c>
      <c r="C49" s="11" t="s">
        <v>3793</v>
      </c>
      <c r="D49" s="11" t="s">
        <v>64</v>
      </c>
      <c r="E49" s="11" t="s">
        <v>3797</v>
      </c>
      <c r="F49" s="11" t="s">
        <v>3798</v>
      </c>
      <c r="G49" s="11" t="s">
        <v>487</v>
      </c>
      <c r="H49" s="11" t="s">
        <v>32</v>
      </c>
      <c r="I49" s="11">
        <v>18</v>
      </c>
      <c r="J49" s="11"/>
      <c r="K49" s="11" t="s">
        <v>7709</v>
      </c>
      <c r="L49" s="11" t="s">
        <v>7718</v>
      </c>
      <c r="M49" s="63">
        <v>44096</v>
      </c>
      <c r="N49" s="64"/>
      <c r="O49" s="64"/>
      <c r="P49" s="64"/>
      <c r="Q49" s="64"/>
      <c r="R49" s="64"/>
      <c r="S49" s="64"/>
      <c r="T49" s="64"/>
      <c r="U49" s="64"/>
      <c r="V49" s="64"/>
      <c r="W49" s="64"/>
      <c r="X49" s="64"/>
    </row>
    <row r="50" customHeight="1" spans="1:24">
      <c r="A50" s="11">
        <v>248</v>
      </c>
      <c r="B50" s="11" t="s">
        <v>3883</v>
      </c>
      <c r="C50" s="11" t="s">
        <v>3883</v>
      </c>
      <c r="D50" s="11" t="s">
        <v>64</v>
      </c>
      <c r="E50" s="11" t="s">
        <v>3890</v>
      </c>
      <c r="F50" s="11" t="s">
        <v>3895</v>
      </c>
      <c r="G50" s="11" t="s">
        <v>520</v>
      </c>
      <c r="H50" s="11" t="s">
        <v>32</v>
      </c>
      <c r="I50" s="11">
        <v>18</v>
      </c>
      <c r="J50" s="11"/>
      <c r="K50" s="11" t="s">
        <v>7709</v>
      </c>
      <c r="L50" s="11" t="s">
        <v>7718</v>
      </c>
      <c r="M50" s="63">
        <v>44096</v>
      </c>
      <c r="N50" s="64"/>
      <c r="O50" s="64"/>
      <c r="P50" s="64"/>
      <c r="Q50" s="64"/>
      <c r="R50" s="64"/>
      <c r="S50" s="64"/>
      <c r="T50" s="64"/>
      <c r="U50" s="64"/>
      <c r="V50" s="64"/>
      <c r="W50" s="64"/>
      <c r="X50" s="64"/>
    </row>
    <row r="51" customHeight="1" spans="1:24">
      <c r="A51" s="11">
        <v>278</v>
      </c>
      <c r="B51" s="11" t="s">
        <v>7737</v>
      </c>
      <c r="C51" s="11" t="s">
        <v>7737</v>
      </c>
      <c r="D51" s="11" t="s">
        <v>64</v>
      </c>
      <c r="E51" s="11" t="s">
        <v>7738</v>
      </c>
      <c r="F51" s="11" t="s">
        <v>7737</v>
      </c>
      <c r="G51" s="11" t="s">
        <v>89</v>
      </c>
      <c r="H51" s="11" t="s">
        <v>32</v>
      </c>
      <c r="I51" s="11">
        <v>18</v>
      </c>
      <c r="J51" s="11" t="s">
        <v>7739</v>
      </c>
      <c r="K51" s="11" t="s">
        <v>7709</v>
      </c>
      <c r="L51" s="11" t="s">
        <v>7710</v>
      </c>
      <c r="M51" s="63">
        <v>44096</v>
      </c>
      <c r="N51" s="64"/>
      <c r="O51" s="64"/>
      <c r="P51" s="64"/>
      <c r="Q51" s="64"/>
      <c r="R51" s="64"/>
      <c r="S51" s="64"/>
      <c r="T51" s="64"/>
      <c r="U51" s="64"/>
      <c r="V51" s="64"/>
      <c r="W51" s="64"/>
      <c r="X51" s="64"/>
    </row>
    <row r="52" customHeight="1" spans="1:24">
      <c r="A52" s="11">
        <v>279</v>
      </c>
      <c r="B52" s="11" t="s">
        <v>7740</v>
      </c>
      <c r="C52" s="11" t="s">
        <v>7740</v>
      </c>
      <c r="D52" s="11" t="s">
        <v>87</v>
      </c>
      <c r="E52" s="11" t="s">
        <v>7741</v>
      </c>
      <c r="F52" s="11" t="s">
        <v>7740</v>
      </c>
      <c r="G52" s="11" t="s">
        <v>126</v>
      </c>
      <c r="H52" s="11" t="s">
        <v>32</v>
      </c>
      <c r="I52" s="11">
        <v>18</v>
      </c>
      <c r="J52" s="11" t="s">
        <v>7739</v>
      </c>
      <c r="K52" s="11" t="s">
        <v>7709</v>
      </c>
      <c r="L52" s="11" t="s">
        <v>7710</v>
      </c>
      <c r="M52" s="63">
        <v>44096</v>
      </c>
      <c r="N52" s="64"/>
      <c r="O52" s="64"/>
      <c r="P52" s="64"/>
      <c r="Q52" s="64"/>
      <c r="R52" s="64"/>
      <c r="S52" s="64"/>
      <c r="T52" s="64"/>
      <c r="U52" s="64"/>
      <c r="V52" s="64"/>
      <c r="W52" s="64"/>
      <c r="X52" s="64"/>
    </row>
    <row r="53" customHeight="1" spans="1:24">
      <c r="A53" s="11">
        <v>282</v>
      </c>
      <c r="B53" s="11" t="s">
        <v>7742</v>
      </c>
      <c r="C53" s="11" t="s">
        <v>7742</v>
      </c>
      <c r="D53" s="11" t="s">
        <v>87</v>
      </c>
      <c r="E53" s="11" t="s">
        <v>7743</v>
      </c>
      <c r="F53" s="11" t="s">
        <v>7744</v>
      </c>
      <c r="G53" s="11" t="s">
        <v>126</v>
      </c>
      <c r="H53" s="11" t="s">
        <v>32</v>
      </c>
      <c r="I53" s="11">
        <v>18</v>
      </c>
      <c r="J53" s="11"/>
      <c r="K53" s="11" t="s">
        <v>7709</v>
      </c>
      <c r="L53" s="11" t="s">
        <v>7710</v>
      </c>
      <c r="M53" s="63">
        <v>44096</v>
      </c>
      <c r="N53" s="64"/>
      <c r="O53" s="64"/>
      <c r="P53" s="64"/>
      <c r="Q53" s="64"/>
      <c r="R53" s="64"/>
      <c r="S53" s="64"/>
      <c r="T53" s="64"/>
      <c r="U53" s="64"/>
      <c r="V53" s="64"/>
      <c r="W53" s="64"/>
      <c r="X53" s="64"/>
    </row>
    <row r="54" customHeight="1" spans="1:24">
      <c r="A54" s="11">
        <v>283</v>
      </c>
      <c r="B54" s="11" t="s">
        <v>7742</v>
      </c>
      <c r="C54" s="11" t="s">
        <v>7742</v>
      </c>
      <c r="D54" s="11" t="s">
        <v>87</v>
      </c>
      <c r="E54" s="11" t="s">
        <v>7745</v>
      </c>
      <c r="F54" s="11" t="s">
        <v>7746</v>
      </c>
      <c r="G54" s="11" t="s">
        <v>126</v>
      </c>
      <c r="H54" s="11" t="s">
        <v>32</v>
      </c>
      <c r="I54" s="11">
        <v>18</v>
      </c>
      <c r="J54" s="11"/>
      <c r="K54" s="11" t="s">
        <v>7709</v>
      </c>
      <c r="L54" s="11" t="s">
        <v>7710</v>
      </c>
      <c r="M54" s="63">
        <v>44096</v>
      </c>
      <c r="N54" s="64"/>
      <c r="O54" s="64"/>
      <c r="P54" s="64"/>
      <c r="Q54" s="64"/>
      <c r="R54" s="64"/>
      <c r="S54" s="64"/>
      <c r="T54" s="64"/>
      <c r="U54" s="64"/>
      <c r="V54" s="64"/>
      <c r="W54" s="64"/>
      <c r="X54" s="64"/>
    </row>
    <row r="55" customHeight="1" spans="1:24">
      <c r="A55" s="11">
        <v>284</v>
      </c>
      <c r="B55" s="11" t="s">
        <v>7742</v>
      </c>
      <c r="C55" s="11" t="s">
        <v>7742</v>
      </c>
      <c r="D55" s="11" t="s">
        <v>87</v>
      </c>
      <c r="E55" s="11" t="s">
        <v>7747</v>
      </c>
      <c r="F55" s="11" t="s">
        <v>7748</v>
      </c>
      <c r="G55" s="11" t="s">
        <v>126</v>
      </c>
      <c r="H55" s="11" t="s">
        <v>32</v>
      </c>
      <c r="I55" s="11">
        <v>18</v>
      </c>
      <c r="J55" s="11"/>
      <c r="K55" s="11" t="s">
        <v>7709</v>
      </c>
      <c r="L55" s="11" t="s">
        <v>7710</v>
      </c>
      <c r="M55" s="63">
        <v>44096</v>
      </c>
      <c r="N55" s="64"/>
      <c r="O55" s="64"/>
      <c r="P55" s="64"/>
      <c r="Q55" s="64"/>
      <c r="R55" s="64"/>
      <c r="S55" s="64"/>
      <c r="T55" s="64"/>
      <c r="U55" s="64"/>
      <c r="V55" s="64"/>
      <c r="W55" s="64"/>
      <c r="X55" s="64"/>
    </row>
    <row r="56" customHeight="1" spans="1:24">
      <c r="A56" s="11">
        <v>285</v>
      </c>
      <c r="B56" s="11" t="s">
        <v>7742</v>
      </c>
      <c r="C56" s="11" t="s">
        <v>7742</v>
      </c>
      <c r="D56" s="11" t="s">
        <v>87</v>
      </c>
      <c r="E56" s="11" t="s">
        <v>7749</v>
      </c>
      <c r="F56" s="11" t="s">
        <v>7750</v>
      </c>
      <c r="G56" s="11" t="s">
        <v>78</v>
      </c>
      <c r="H56" s="11" t="s">
        <v>32</v>
      </c>
      <c r="I56" s="11">
        <v>18</v>
      </c>
      <c r="J56" s="11"/>
      <c r="K56" s="11" t="s">
        <v>7709</v>
      </c>
      <c r="L56" s="11" t="s">
        <v>7710</v>
      </c>
      <c r="M56" s="63">
        <v>44096</v>
      </c>
      <c r="N56" s="64"/>
      <c r="O56" s="64"/>
      <c r="P56" s="64"/>
      <c r="Q56" s="64"/>
      <c r="R56" s="64"/>
      <c r="S56" s="64"/>
      <c r="T56" s="64"/>
      <c r="U56" s="64"/>
      <c r="V56" s="64"/>
      <c r="W56" s="64"/>
      <c r="X56" s="64"/>
    </row>
    <row r="57" customHeight="1" spans="1:24">
      <c r="A57" s="11">
        <v>288</v>
      </c>
      <c r="B57" s="12" t="s">
        <v>3963</v>
      </c>
      <c r="C57" s="12" t="s">
        <v>3963</v>
      </c>
      <c r="D57" s="12" t="s">
        <v>87</v>
      </c>
      <c r="E57" s="12" t="s">
        <v>7751</v>
      </c>
      <c r="F57" s="12" t="s">
        <v>3952</v>
      </c>
      <c r="G57" s="12" t="s">
        <v>487</v>
      </c>
      <c r="H57" s="12" t="s">
        <v>32</v>
      </c>
      <c r="I57" s="12">
        <v>18</v>
      </c>
      <c r="J57" s="11"/>
      <c r="K57" s="11" t="s">
        <v>7709</v>
      </c>
      <c r="L57" s="11" t="s">
        <v>7718</v>
      </c>
      <c r="M57" s="63">
        <v>44096</v>
      </c>
      <c r="N57" s="64"/>
      <c r="O57" s="64"/>
      <c r="P57" s="64"/>
      <c r="Q57" s="64"/>
      <c r="R57" s="64"/>
      <c r="S57" s="64"/>
      <c r="T57" s="64"/>
      <c r="U57" s="64"/>
      <c r="V57" s="64"/>
      <c r="W57" s="64"/>
      <c r="X57" s="64"/>
    </row>
    <row r="58" customHeight="1" spans="1:24">
      <c r="A58" s="11">
        <v>3</v>
      </c>
      <c r="B58" s="11" t="s">
        <v>4142</v>
      </c>
      <c r="C58" s="11" t="s">
        <v>4142</v>
      </c>
      <c r="D58" s="11" t="s">
        <v>64</v>
      </c>
      <c r="E58" s="11" t="s">
        <v>4143</v>
      </c>
      <c r="F58" s="11" t="s">
        <v>7752</v>
      </c>
      <c r="G58" s="11" t="s">
        <v>67</v>
      </c>
      <c r="H58" s="11" t="s">
        <v>36</v>
      </c>
      <c r="I58" s="11">
        <v>7</v>
      </c>
      <c r="J58" s="11"/>
      <c r="K58" s="11" t="s">
        <v>7709</v>
      </c>
      <c r="L58" s="11" t="s">
        <v>7710</v>
      </c>
      <c r="M58" s="63">
        <v>44096</v>
      </c>
      <c r="N58" s="64"/>
      <c r="O58" s="64"/>
      <c r="P58" s="64"/>
      <c r="Q58" s="64"/>
      <c r="R58" s="64"/>
      <c r="S58" s="64"/>
      <c r="T58" s="64"/>
      <c r="U58" s="64"/>
      <c r="V58" s="64"/>
      <c r="W58" s="64"/>
      <c r="X58" s="64"/>
    </row>
    <row r="59" customHeight="1" spans="1:24">
      <c r="A59" s="11">
        <v>4</v>
      </c>
      <c r="B59" s="11" t="s">
        <v>4142</v>
      </c>
      <c r="C59" s="11" t="s">
        <v>4142</v>
      </c>
      <c r="D59" s="11" t="s">
        <v>64</v>
      </c>
      <c r="E59" s="11" t="s">
        <v>4143</v>
      </c>
      <c r="F59" s="11" t="s">
        <v>7753</v>
      </c>
      <c r="G59" s="11" t="s">
        <v>67</v>
      </c>
      <c r="H59" s="11" t="s">
        <v>36</v>
      </c>
      <c r="I59" s="11">
        <v>7</v>
      </c>
      <c r="J59" s="11"/>
      <c r="K59" s="11" t="s">
        <v>7709</v>
      </c>
      <c r="L59" s="11" t="s">
        <v>7710</v>
      </c>
      <c r="M59" s="63">
        <v>44096</v>
      </c>
      <c r="N59" s="64"/>
      <c r="O59" s="64"/>
      <c r="P59" s="64"/>
      <c r="Q59" s="64"/>
      <c r="R59" s="64"/>
      <c r="S59" s="64"/>
      <c r="T59" s="64"/>
      <c r="U59" s="64"/>
      <c r="V59" s="64"/>
      <c r="W59" s="64"/>
      <c r="X59" s="64"/>
    </row>
    <row r="60" customHeight="1" spans="1:24">
      <c r="A60" s="11">
        <v>19</v>
      </c>
      <c r="B60" s="11" t="s">
        <v>4167</v>
      </c>
      <c r="C60" s="11" t="s">
        <v>4167</v>
      </c>
      <c r="D60" s="11" t="s">
        <v>64</v>
      </c>
      <c r="E60" s="11" t="s">
        <v>4168</v>
      </c>
      <c r="F60" s="11" t="s">
        <v>7754</v>
      </c>
      <c r="G60" s="11" t="s">
        <v>67</v>
      </c>
      <c r="H60" s="11" t="s">
        <v>36</v>
      </c>
      <c r="I60" s="11">
        <v>7</v>
      </c>
      <c r="J60" s="11"/>
      <c r="K60" s="11" t="s">
        <v>7709</v>
      </c>
      <c r="L60" s="11" t="s">
        <v>7710</v>
      </c>
      <c r="M60" s="63">
        <v>44096</v>
      </c>
      <c r="N60" s="64"/>
      <c r="O60" s="64"/>
      <c r="P60" s="64"/>
      <c r="Q60" s="64"/>
      <c r="R60" s="64"/>
      <c r="S60" s="64"/>
      <c r="T60" s="64"/>
      <c r="U60" s="64"/>
      <c r="V60" s="64"/>
      <c r="W60" s="64"/>
      <c r="X60" s="64"/>
    </row>
    <row r="61" customHeight="1" spans="1:24">
      <c r="A61" s="11">
        <v>20</v>
      </c>
      <c r="B61" s="11" t="s">
        <v>4167</v>
      </c>
      <c r="C61" s="11" t="s">
        <v>4167</v>
      </c>
      <c r="D61" s="11" t="s">
        <v>64</v>
      </c>
      <c r="E61" s="11" t="s">
        <v>4168</v>
      </c>
      <c r="F61" s="11" t="s">
        <v>7755</v>
      </c>
      <c r="G61" s="11" t="s">
        <v>67</v>
      </c>
      <c r="H61" s="11" t="s">
        <v>36</v>
      </c>
      <c r="I61" s="11">
        <v>7</v>
      </c>
      <c r="J61" s="11"/>
      <c r="K61" s="11" t="s">
        <v>7709</v>
      </c>
      <c r="L61" s="11" t="s">
        <v>7710</v>
      </c>
      <c r="M61" s="63">
        <v>44096</v>
      </c>
      <c r="N61" s="64"/>
      <c r="O61" s="64"/>
      <c r="P61" s="64"/>
      <c r="Q61" s="64"/>
      <c r="R61" s="64"/>
      <c r="S61" s="64"/>
      <c r="T61" s="64"/>
      <c r="U61" s="64"/>
      <c r="V61" s="64"/>
      <c r="W61" s="64"/>
      <c r="X61" s="64"/>
    </row>
    <row r="62" customHeight="1" spans="1:24">
      <c r="A62" s="11">
        <v>21</v>
      </c>
      <c r="B62" s="11" t="s">
        <v>7756</v>
      </c>
      <c r="C62" s="11" t="s">
        <v>7756</v>
      </c>
      <c r="D62" s="11" t="s">
        <v>87</v>
      </c>
      <c r="E62" s="11" t="s">
        <v>7757</v>
      </c>
      <c r="F62" s="11" t="s">
        <v>7756</v>
      </c>
      <c r="G62" s="11" t="s">
        <v>67</v>
      </c>
      <c r="H62" s="11" t="s">
        <v>36</v>
      </c>
      <c r="I62" s="11">
        <v>7</v>
      </c>
      <c r="J62" s="11"/>
      <c r="K62" s="11" t="s">
        <v>7709</v>
      </c>
      <c r="L62" s="11" t="s">
        <v>7710</v>
      </c>
      <c r="M62" s="63">
        <v>44096</v>
      </c>
      <c r="N62" s="64"/>
      <c r="O62" s="64"/>
      <c r="P62" s="64"/>
      <c r="Q62" s="64"/>
      <c r="R62" s="64"/>
      <c r="S62" s="64"/>
      <c r="T62" s="64"/>
      <c r="U62" s="64"/>
      <c r="V62" s="64"/>
      <c r="W62" s="64"/>
      <c r="X62" s="64"/>
    </row>
    <row r="63" customHeight="1" spans="1:24">
      <c r="A63" s="11">
        <v>22</v>
      </c>
      <c r="B63" s="11" t="s">
        <v>7758</v>
      </c>
      <c r="C63" s="11" t="s">
        <v>7758</v>
      </c>
      <c r="D63" s="11" t="s">
        <v>611</v>
      </c>
      <c r="E63" s="11" t="s">
        <v>7759</v>
      </c>
      <c r="F63" s="11" t="s">
        <v>7758</v>
      </c>
      <c r="G63" s="11" t="s">
        <v>67</v>
      </c>
      <c r="H63" s="11" t="s">
        <v>36</v>
      </c>
      <c r="I63" s="11">
        <v>7</v>
      </c>
      <c r="J63" s="11"/>
      <c r="K63" s="11" t="s">
        <v>7709</v>
      </c>
      <c r="L63" s="11" t="s">
        <v>7710</v>
      </c>
      <c r="M63" s="63">
        <v>44096</v>
      </c>
      <c r="N63" s="64"/>
      <c r="O63" s="64"/>
      <c r="P63" s="64"/>
      <c r="Q63" s="64"/>
      <c r="R63" s="64"/>
      <c r="S63" s="64"/>
      <c r="T63" s="64"/>
      <c r="U63" s="64"/>
      <c r="V63" s="64"/>
      <c r="W63" s="64"/>
      <c r="X63" s="64"/>
    </row>
    <row r="64" customHeight="1" spans="1:24">
      <c r="A64" s="11">
        <v>23</v>
      </c>
      <c r="B64" s="11" t="s">
        <v>7760</v>
      </c>
      <c r="C64" s="11" t="s">
        <v>7760</v>
      </c>
      <c r="D64" s="11" t="s">
        <v>95</v>
      </c>
      <c r="E64" s="11" t="s">
        <v>7761</v>
      </c>
      <c r="F64" s="11" t="s">
        <v>7760</v>
      </c>
      <c r="G64" s="11" t="s">
        <v>67</v>
      </c>
      <c r="H64" s="11" t="s">
        <v>36</v>
      </c>
      <c r="I64" s="11">
        <v>7</v>
      </c>
      <c r="J64" s="11"/>
      <c r="K64" s="11" t="s">
        <v>7709</v>
      </c>
      <c r="L64" s="11" t="s">
        <v>7710</v>
      </c>
      <c r="M64" s="63">
        <v>44096</v>
      </c>
      <c r="N64" s="64"/>
      <c r="O64" s="64"/>
      <c r="P64" s="64"/>
      <c r="Q64" s="64"/>
      <c r="R64" s="64"/>
      <c r="S64" s="64"/>
      <c r="T64" s="64"/>
      <c r="U64" s="64"/>
      <c r="V64" s="64"/>
      <c r="W64" s="64"/>
      <c r="X64" s="64"/>
    </row>
    <row r="65" customHeight="1" spans="1:24">
      <c r="A65" s="67">
        <v>24</v>
      </c>
      <c r="B65" s="67" t="s">
        <v>7762</v>
      </c>
      <c r="C65" s="67" t="s">
        <v>7762</v>
      </c>
      <c r="D65" s="67" t="s">
        <v>64</v>
      </c>
      <c r="E65" s="67" t="s">
        <v>4171</v>
      </c>
      <c r="F65" s="67" t="s">
        <v>7762</v>
      </c>
      <c r="G65" s="67" t="s">
        <v>126</v>
      </c>
      <c r="H65" s="67" t="s">
        <v>36</v>
      </c>
      <c r="I65" s="67">
        <v>7</v>
      </c>
      <c r="J65" s="67"/>
      <c r="K65" s="67" t="s">
        <v>7713</v>
      </c>
      <c r="L65" s="11" t="s">
        <v>7710</v>
      </c>
      <c r="M65" s="63">
        <v>44096</v>
      </c>
      <c r="N65" s="64"/>
      <c r="O65" s="64"/>
      <c r="P65" s="64"/>
      <c r="Q65" s="64"/>
      <c r="R65" s="64"/>
      <c r="S65" s="64"/>
      <c r="T65" s="64"/>
      <c r="U65" s="64"/>
      <c r="V65" s="64"/>
      <c r="W65" s="64"/>
      <c r="X65" s="64"/>
    </row>
    <row r="66" customHeight="1" spans="1:24">
      <c r="A66" s="11">
        <v>16</v>
      </c>
      <c r="B66" s="11" t="s">
        <v>7603</v>
      </c>
      <c r="C66" s="11" t="s">
        <v>7603</v>
      </c>
      <c r="D66" s="11" t="s">
        <v>64</v>
      </c>
      <c r="E66" s="11" t="s">
        <v>7620</v>
      </c>
      <c r="F66" s="11" t="s">
        <v>7621</v>
      </c>
      <c r="G66" s="11" t="s">
        <v>67</v>
      </c>
      <c r="H66" s="11" t="s">
        <v>51</v>
      </c>
      <c r="I66" s="11">
        <v>55</v>
      </c>
      <c r="J66" s="11"/>
      <c r="K66" s="11" t="s">
        <v>7709</v>
      </c>
      <c r="L66" s="11" t="s">
        <v>7763</v>
      </c>
      <c r="M66" s="63">
        <v>44096</v>
      </c>
      <c r="N66" s="64"/>
      <c r="O66" s="64"/>
      <c r="P66" s="64"/>
      <c r="Q66" s="64"/>
      <c r="R66" s="64"/>
      <c r="S66" s="64"/>
      <c r="T66" s="64"/>
      <c r="U66" s="64"/>
      <c r="V66" s="64"/>
      <c r="W66" s="64"/>
      <c r="X66" s="64"/>
    </row>
    <row r="67" customHeight="1" spans="1:24">
      <c r="A67" s="11">
        <v>17</v>
      </c>
      <c r="B67" s="11" t="s">
        <v>7603</v>
      </c>
      <c r="C67" s="11" t="s">
        <v>7603</v>
      </c>
      <c r="D67" s="11" t="s">
        <v>64</v>
      </c>
      <c r="E67" s="11" t="s">
        <v>7620</v>
      </c>
      <c r="F67" s="11" t="s">
        <v>7622</v>
      </c>
      <c r="G67" s="11" t="s">
        <v>520</v>
      </c>
      <c r="H67" s="11" t="s">
        <v>51</v>
      </c>
      <c r="I67" s="11">
        <v>55</v>
      </c>
      <c r="J67" s="11" t="s">
        <v>7764</v>
      </c>
      <c r="K67" s="11" t="s">
        <v>7709</v>
      </c>
      <c r="L67" s="11" t="s">
        <v>7763</v>
      </c>
      <c r="M67" s="63">
        <v>44096</v>
      </c>
      <c r="N67" s="64"/>
      <c r="O67" s="64"/>
      <c r="P67" s="64"/>
      <c r="Q67" s="64"/>
      <c r="R67" s="64"/>
      <c r="S67" s="64"/>
      <c r="T67" s="64"/>
      <c r="U67" s="64"/>
      <c r="V67" s="64"/>
      <c r="W67" s="64"/>
      <c r="X67" s="64"/>
    </row>
    <row r="68" customHeight="1" spans="1:24">
      <c r="A68" s="11">
        <v>18</v>
      </c>
      <c r="B68" s="11" t="s">
        <v>7603</v>
      </c>
      <c r="C68" s="11" t="s">
        <v>7603</v>
      </c>
      <c r="D68" s="11" t="s">
        <v>64</v>
      </c>
      <c r="E68" s="11" t="s">
        <v>7620</v>
      </c>
      <c r="F68" s="11" t="s">
        <v>7623</v>
      </c>
      <c r="G68" s="11" t="s">
        <v>78</v>
      </c>
      <c r="H68" s="11" t="s">
        <v>51</v>
      </c>
      <c r="I68" s="11">
        <v>55</v>
      </c>
      <c r="J68" s="11" t="s">
        <v>7765</v>
      </c>
      <c r="K68" s="11" t="s">
        <v>7709</v>
      </c>
      <c r="L68" s="11" t="s">
        <v>7763</v>
      </c>
      <c r="M68" s="63">
        <v>44096</v>
      </c>
      <c r="N68" s="64"/>
      <c r="O68" s="64"/>
      <c r="P68" s="64"/>
      <c r="Q68" s="64"/>
      <c r="R68" s="64"/>
      <c r="S68" s="64"/>
      <c r="T68" s="64"/>
      <c r="U68" s="64"/>
      <c r="V68" s="64"/>
      <c r="W68" s="64"/>
      <c r="X68" s="64"/>
    </row>
    <row r="69" customHeight="1" spans="1:24">
      <c r="A69" s="11">
        <v>19</v>
      </c>
      <c r="B69" s="11" t="s">
        <v>7603</v>
      </c>
      <c r="C69" s="11" t="s">
        <v>7603</v>
      </c>
      <c r="D69" s="11" t="s">
        <v>64</v>
      </c>
      <c r="E69" s="11" t="s">
        <v>7620</v>
      </c>
      <c r="F69" s="11" t="s">
        <v>7624</v>
      </c>
      <c r="G69" s="11" t="s">
        <v>67</v>
      </c>
      <c r="H69" s="11" t="s">
        <v>51</v>
      </c>
      <c r="I69" s="11">
        <v>55</v>
      </c>
      <c r="J69" s="11"/>
      <c r="K69" s="11" t="s">
        <v>7709</v>
      </c>
      <c r="L69" s="11" t="s">
        <v>7763</v>
      </c>
      <c r="M69" s="63">
        <v>44096</v>
      </c>
      <c r="N69" s="64"/>
      <c r="O69" s="64"/>
      <c r="P69" s="64"/>
      <c r="Q69" s="64"/>
      <c r="R69" s="64"/>
      <c r="S69" s="64"/>
      <c r="T69" s="64"/>
      <c r="U69" s="64"/>
      <c r="V69" s="64"/>
      <c r="W69" s="64"/>
      <c r="X69" s="64"/>
    </row>
    <row r="70" customHeight="1" spans="1:24">
      <c r="A70" s="11">
        <v>20</v>
      </c>
      <c r="B70" s="11" t="s">
        <v>7603</v>
      </c>
      <c r="C70" s="11" t="s">
        <v>7603</v>
      </c>
      <c r="D70" s="11" t="s">
        <v>64</v>
      </c>
      <c r="E70" s="11" t="s">
        <v>7620</v>
      </c>
      <c r="F70" s="11" t="s">
        <v>7625</v>
      </c>
      <c r="G70" s="11" t="s">
        <v>520</v>
      </c>
      <c r="H70" s="11" t="s">
        <v>51</v>
      </c>
      <c r="I70" s="11">
        <v>55</v>
      </c>
      <c r="J70" s="11" t="s">
        <v>7764</v>
      </c>
      <c r="K70" s="11" t="s">
        <v>7709</v>
      </c>
      <c r="L70" s="11" t="s">
        <v>7763</v>
      </c>
      <c r="M70" s="63">
        <v>44096</v>
      </c>
      <c r="N70" s="64"/>
      <c r="O70" s="64"/>
      <c r="P70" s="64"/>
      <c r="Q70" s="64"/>
      <c r="R70" s="64"/>
      <c r="S70" s="64"/>
      <c r="T70" s="64"/>
      <c r="U70" s="64"/>
      <c r="V70" s="64"/>
      <c r="W70" s="64"/>
      <c r="X70" s="64"/>
    </row>
    <row r="71" customHeight="1" spans="1:24">
      <c r="A71" s="11">
        <v>21</v>
      </c>
      <c r="B71" s="11" t="s">
        <v>7603</v>
      </c>
      <c r="C71" s="11" t="s">
        <v>7603</v>
      </c>
      <c r="D71" s="11" t="s">
        <v>64</v>
      </c>
      <c r="E71" s="11" t="s">
        <v>7620</v>
      </c>
      <c r="F71" s="11" t="s">
        <v>7626</v>
      </c>
      <c r="G71" s="11" t="s">
        <v>78</v>
      </c>
      <c r="H71" s="11" t="s">
        <v>51</v>
      </c>
      <c r="I71" s="11">
        <v>55</v>
      </c>
      <c r="J71" s="11" t="s">
        <v>7765</v>
      </c>
      <c r="K71" s="11" t="s">
        <v>7709</v>
      </c>
      <c r="L71" s="11" t="s">
        <v>7763</v>
      </c>
      <c r="M71" s="63">
        <v>44096</v>
      </c>
      <c r="N71" s="64"/>
      <c r="O71" s="64"/>
      <c r="P71" s="64"/>
      <c r="Q71" s="64"/>
      <c r="R71" s="64"/>
      <c r="S71" s="64"/>
      <c r="T71" s="64"/>
      <c r="U71" s="64"/>
      <c r="V71" s="64"/>
      <c r="W71" s="64"/>
      <c r="X71" s="64"/>
    </row>
    <row r="72" customHeight="1" spans="1:24">
      <c r="A72" s="11">
        <v>22</v>
      </c>
      <c r="B72" s="11" t="s">
        <v>7603</v>
      </c>
      <c r="C72" s="11" t="s">
        <v>7603</v>
      </c>
      <c r="D72" s="11" t="s">
        <v>64</v>
      </c>
      <c r="E72" s="11" t="s">
        <v>7620</v>
      </c>
      <c r="F72" s="11" t="s">
        <v>7627</v>
      </c>
      <c r="G72" s="11" t="s">
        <v>67</v>
      </c>
      <c r="H72" s="11" t="s">
        <v>51</v>
      </c>
      <c r="I72" s="11">
        <v>55</v>
      </c>
      <c r="J72" s="11"/>
      <c r="K72" s="11" t="s">
        <v>7709</v>
      </c>
      <c r="L72" s="11" t="s">
        <v>7763</v>
      </c>
      <c r="M72" s="63">
        <v>44096</v>
      </c>
      <c r="N72" s="64"/>
      <c r="O72" s="64"/>
      <c r="P72" s="64"/>
      <c r="Q72" s="64"/>
      <c r="R72" s="64"/>
      <c r="S72" s="64"/>
      <c r="T72" s="64"/>
      <c r="U72" s="64"/>
      <c r="V72" s="64"/>
      <c r="W72" s="64"/>
      <c r="X72" s="64"/>
    </row>
    <row r="73" customHeight="1" spans="1:24">
      <c r="A73" s="11">
        <v>23</v>
      </c>
      <c r="B73" s="11" t="s">
        <v>7603</v>
      </c>
      <c r="C73" s="11" t="s">
        <v>7603</v>
      </c>
      <c r="D73" s="11" t="s">
        <v>64</v>
      </c>
      <c r="E73" s="11" t="s">
        <v>7620</v>
      </c>
      <c r="F73" s="11" t="s">
        <v>7628</v>
      </c>
      <c r="G73" s="11" t="s">
        <v>520</v>
      </c>
      <c r="H73" s="11" t="s">
        <v>51</v>
      </c>
      <c r="I73" s="11">
        <v>55</v>
      </c>
      <c r="J73" s="11" t="s">
        <v>7764</v>
      </c>
      <c r="K73" s="11" t="s">
        <v>7709</v>
      </c>
      <c r="L73" s="11" t="s">
        <v>7763</v>
      </c>
      <c r="M73" s="63">
        <v>44096</v>
      </c>
      <c r="N73" s="64"/>
      <c r="O73" s="64"/>
      <c r="P73" s="64"/>
      <c r="Q73" s="64"/>
      <c r="R73" s="64"/>
      <c r="S73" s="64"/>
      <c r="T73" s="64"/>
      <c r="U73" s="64"/>
      <c r="V73" s="64"/>
      <c r="W73" s="64"/>
      <c r="X73" s="64"/>
    </row>
    <row r="74" customHeight="1" spans="1:24">
      <c r="A74" s="11">
        <v>24</v>
      </c>
      <c r="B74" s="11" t="s">
        <v>7603</v>
      </c>
      <c r="C74" s="11" t="s">
        <v>7603</v>
      </c>
      <c r="D74" s="11" t="s">
        <v>64</v>
      </c>
      <c r="E74" s="11" t="s">
        <v>7620</v>
      </c>
      <c r="F74" s="11" t="s">
        <v>7629</v>
      </c>
      <c r="G74" s="11" t="s">
        <v>78</v>
      </c>
      <c r="H74" s="11" t="s">
        <v>51</v>
      </c>
      <c r="I74" s="11">
        <v>55</v>
      </c>
      <c r="J74" s="11" t="s">
        <v>7765</v>
      </c>
      <c r="K74" s="11" t="s">
        <v>7709</v>
      </c>
      <c r="L74" s="11" t="s">
        <v>7763</v>
      </c>
      <c r="M74" s="63">
        <v>44096</v>
      </c>
      <c r="N74" s="64"/>
      <c r="O74" s="64"/>
      <c r="P74" s="64"/>
      <c r="Q74" s="64"/>
      <c r="R74" s="64"/>
      <c r="S74" s="64"/>
      <c r="T74" s="64"/>
      <c r="U74" s="64"/>
      <c r="V74" s="64"/>
      <c r="W74" s="64"/>
      <c r="X74" s="64"/>
    </row>
    <row r="75" customHeight="1" spans="1:24">
      <c r="A75" s="11">
        <v>229</v>
      </c>
      <c r="B75" s="11" t="s">
        <v>5206</v>
      </c>
      <c r="C75" s="11" t="s">
        <v>5206</v>
      </c>
      <c r="D75" s="11" t="s">
        <v>64</v>
      </c>
      <c r="E75" s="11" t="s">
        <v>5207</v>
      </c>
      <c r="F75" s="11" t="s">
        <v>5209</v>
      </c>
      <c r="G75" s="11" t="s">
        <v>67</v>
      </c>
      <c r="H75" s="11" t="s">
        <v>29</v>
      </c>
      <c r="I75" s="11">
        <v>22</v>
      </c>
      <c r="J75" s="11"/>
      <c r="K75" s="11" t="s">
        <v>7709</v>
      </c>
      <c r="L75" s="11" t="s">
        <v>7718</v>
      </c>
      <c r="M75" s="63">
        <v>44097</v>
      </c>
      <c r="N75" s="64"/>
      <c r="O75" s="64"/>
      <c r="P75" s="64"/>
      <c r="Q75" s="64"/>
      <c r="R75" s="64"/>
      <c r="S75" s="64"/>
      <c r="T75" s="64"/>
      <c r="U75" s="64"/>
      <c r="V75" s="64"/>
      <c r="W75" s="64"/>
      <c r="X75" s="64"/>
    </row>
    <row r="76" customHeight="1" spans="1:24">
      <c r="A76" s="11">
        <v>230</v>
      </c>
      <c r="B76" s="11" t="s">
        <v>5206</v>
      </c>
      <c r="C76" s="11" t="s">
        <v>5206</v>
      </c>
      <c r="D76" s="11" t="s">
        <v>64</v>
      </c>
      <c r="E76" s="11" t="s">
        <v>5207</v>
      </c>
      <c r="F76" s="11" t="s">
        <v>5210</v>
      </c>
      <c r="G76" s="11" t="s">
        <v>67</v>
      </c>
      <c r="H76" s="11" t="s">
        <v>29</v>
      </c>
      <c r="I76" s="11">
        <v>22</v>
      </c>
      <c r="J76" s="11"/>
      <c r="K76" s="11" t="s">
        <v>7709</v>
      </c>
      <c r="L76" s="11" t="s">
        <v>7718</v>
      </c>
      <c r="M76" s="63">
        <v>44097</v>
      </c>
      <c r="N76" s="64"/>
      <c r="O76" s="64"/>
      <c r="P76" s="64"/>
      <c r="Q76" s="64"/>
      <c r="R76" s="64"/>
      <c r="S76" s="64"/>
      <c r="T76" s="64"/>
      <c r="U76" s="64"/>
      <c r="V76" s="64"/>
      <c r="W76" s="64"/>
      <c r="X76" s="64"/>
    </row>
    <row r="77" customHeight="1" spans="1:24">
      <c r="A77" s="11">
        <v>162</v>
      </c>
      <c r="B77" s="11" t="s">
        <v>5128</v>
      </c>
      <c r="C77" s="11" t="s">
        <v>5128</v>
      </c>
      <c r="D77" s="11" t="s">
        <v>64</v>
      </c>
      <c r="E77" s="11" t="s">
        <v>5129</v>
      </c>
      <c r="F77" s="11" t="s">
        <v>5134</v>
      </c>
      <c r="G77" s="11" t="s">
        <v>67</v>
      </c>
      <c r="H77" s="11" t="s">
        <v>29</v>
      </c>
      <c r="I77" s="11">
        <v>22</v>
      </c>
      <c r="J77" s="11"/>
      <c r="K77" s="11" t="s">
        <v>7709</v>
      </c>
      <c r="L77" s="11" t="s">
        <v>7718</v>
      </c>
      <c r="M77" s="63">
        <v>44097</v>
      </c>
      <c r="N77" s="64"/>
      <c r="O77" s="64"/>
      <c r="P77" s="64"/>
      <c r="Q77" s="64"/>
      <c r="R77" s="64"/>
      <c r="S77" s="64"/>
      <c r="T77" s="64"/>
      <c r="U77" s="64"/>
      <c r="V77" s="64"/>
      <c r="W77" s="64"/>
      <c r="X77" s="64"/>
    </row>
    <row r="78" customHeight="1" spans="1:24">
      <c r="A78" s="11">
        <v>173</v>
      </c>
      <c r="B78" s="11" t="s">
        <v>5139</v>
      </c>
      <c r="C78" s="11" t="s">
        <v>5139</v>
      </c>
      <c r="D78" s="11" t="s">
        <v>64</v>
      </c>
      <c r="E78" s="11" t="s">
        <v>5129</v>
      </c>
      <c r="F78" s="11" t="s">
        <v>7766</v>
      </c>
      <c r="G78" s="11" t="s">
        <v>67</v>
      </c>
      <c r="H78" s="11" t="s">
        <v>29</v>
      </c>
      <c r="I78" s="11">
        <v>22</v>
      </c>
      <c r="J78" s="11"/>
      <c r="K78" s="11" t="s">
        <v>7709</v>
      </c>
      <c r="L78" s="11" t="s">
        <v>7710</v>
      </c>
      <c r="M78" s="63">
        <v>44097</v>
      </c>
      <c r="N78" s="64"/>
      <c r="O78" s="64"/>
      <c r="P78" s="64"/>
      <c r="Q78" s="64"/>
      <c r="R78" s="64"/>
      <c r="S78" s="64"/>
      <c r="T78" s="64"/>
      <c r="U78" s="64"/>
      <c r="V78" s="64"/>
      <c r="W78" s="64"/>
      <c r="X78" s="64"/>
    </row>
    <row r="79" customHeight="1" spans="1:24">
      <c r="A79" s="11">
        <v>193</v>
      </c>
      <c r="B79" s="11" t="s">
        <v>5160</v>
      </c>
      <c r="C79" s="11" t="s">
        <v>5160</v>
      </c>
      <c r="D79" s="11" t="s">
        <v>64</v>
      </c>
      <c r="E79" s="11" t="s">
        <v>5150</v>
      </c>
      <c r="F79" s="11" t="s">
        <v>7767</v>
      </c>
      <c r="G79" s="11" t="s">
        <v>67</v>
      </c>
      <c r="H79" s="11" t="s">
        <v>29</v>
      </c>
      <c r="I79" s="11">
        <v>22</v>
      </c>
      <c r="J79" s="11"/>
      <c r="K79" s="11" t="s">
        <v>7709</v>
      </c>
      <c r="L79" s="11" t="s">
        <v>7710</v>
      </c>
      <c r="M79" s="63">
        <v>44097</v>
      </c>
      <c r="N79" s="64"/>
      <c r="O79" s="64"/>
      <c r="P79" s="64"/>
      <c r="Q79" s="64"/>
      <c r="R79" s="64"/>
      <c r="S79" s="64"/>
      <c r="T79" s="64"/>
      <c r="U79" s="64"/>
      <c r="V79" s="64"/>
      <c r="W79" s="64"/>
      <c r="X79" s="64"/>
    </row>
    <row r="80" customHeight="1" spans="1:24">
      <c r="A80" s="11">
        <v>196</v>
      </c>
      <c r="B80" s="11" t="s">
        <v>5170</v>
      </c>
      <c r="C80" s="11" t="s">
        <v>5170</v>
      </c>
      <c r="D80" s="11" t="s">
        <v>64</v>
      </c>
      <c r="E80" s="11" t="s">
        <v>5109</v>
      </c>
      <c r="F80" s="11" t="s">
        <v>5171</v>
      </c>
      <c r="G80" s="11" t="s">
        <v>67</v>
      </c>
      <c r="H80" s="11" t="s">
        <v>29</v>
      </c>
      <c r="I80" s="11">
        <v>22</v>
      </c>
      <c r="J80" s="11"/>
      <c r="K80" s="11" t="s">
        <v>7709</v>
      </c>
      <c r="L80" s="11" t="s">
        <v>7718</v>
      </c>
      <c r="M80" s="63">
        <v>44097</v>
      </c>
      <c r="N80" s="64"/>
      <c r="O80" s="64"/>
      <c r="P80" s="64"/>
      <c r="Q80" s="64"/>
      <c r="R80" s="64"/>
      <c r="S80" s="64"/>
      <c r="T80" s="64"/>
      <c r="U80" s="64"/>
      <c r="V80" s="64"/>
      <c r="W80" s="64"/>
      <c r="X80" s="64"/>
    </row>
    <row r="81" customHeight="1" spans="1:24">
      <c r="A81" s="11">
        <v>197</v>
      </c>
      <c r="B81" s="11" t="s">
        <v>5170</v>
      </c>
      <c r="C81" s="11" t="s">
        <v>5170</v>
      </c>
      <c r="D81" s="11" t="s">
        <v>64</v>
      </c>
      <c r="E81" s="11" t="s">
        <v>5109</v>
      </c>
      <c r="F81" s="11" t="s">
        <v>5172</v>
      </c>
      <c r="G81" s="11" t="s">
        <v>67</v>
      </c>
      <c r="H81" s="11" t="s">
        <v>29</v>
      </c>
      <c r="I81" s="11">
        <v>22</v>
      </c>
      <c r="J81" s="11"/>
      <c r="K81" s="11" t="s">
        <v>7709</v>
      </c>
      <c r="L81" s="11" t="s">
        <v>7718</v>
      </c>
      <c r="M81" s="63">
        <v>44097</v>
      </c>
      <c r="N81" s="64"/>
      <c r="O81" s="64"/>
      <c r="P81" s="64"/>
      <c r="Q81" s="64"/>
      <c r="R81" s="64"/>
      <c r="S81" s="64"/>
      <c r="T81" s="64"/>
      <c r="U81" s="64"/>
      <c r="V81" s="64"/>
      <c r="W81" s="64"/>
      <c r="X81" s="64"/>
    </row>
    <row r="82" customHeight="1" spans="1:24">
      <c r="A82" s="11">
        <v>198</v>
      </c>
      <c r="B82" s="11" t="s">
        <v>5170</v>
      </c>
      <c r="C82" s="11" t="s">
        <v>5170</v>
      </c>
      <c r="D82" s="11" t="s">
        <v>64</v>
      </c>
      <c r="E82" s="11" t="s">
        <v>5109</v>
      </c>
      <c r="F82" s="11" t="s">
        <v>5173</v>
      </c>
      <c r="G82" s="11" t="s">
        <v>67</v>
      </c>
      <c r="H82" s="11" t="s">
        <v>29</v>
      </c>
      <c r="I82" s="11">
        <v>22</v>
      </c>
      <c r="J82" s="11"/>
      <c r="K82" s="11" t="s">
        <v>7709</v>
      </c>
      <c r="L82" s="11" t="s">
        <v>7718</v>
      </c>
      <c r="M82" s="63">
        <v>44097</v>
      </c>
      <c r="N82" s="64"/>
      <c r="O82" s="64"/>
      <c r="P82" s="64"/>
      <c r="Q82" s="64"/>
      <c r="R82" s="64"/>
      <c r="S82" s="64"/>
      <c r="T82" s="64"/>
      <c r="U82" s="64"/>
      <c r="V82" s="64"/>
      <c r="W82" s="64"/>
      <c r="X82" s="64"/>
    </row>
    <row r="83" customHeight="1" spans="1:24">
      <c r="A83" s="11">
        <v>201</v>
      </c>
      <c r="B83" s="11" t="s">
        <v>5170</v>
      </c>
      <c r="C83" s="11" t="s">
        <v>5170</v>
      </c>
      <c r="D83" s="11" t="s">
        <v>64</v>
      </c>
      <c r="E83" s="11" t="s">
        <v>5109</v>
      </c>
      <c r="F83" s="11" t="s">
        <v>5176</v>
      </c>
      <c r="G83" s="11" t="s">
        <v>67</v>
      </c>
      <c r="H83" s="11" t="s">
        <v>29</v>
      </c>
      <c r="I83" s="11">
        <v>22</v>
      </c>
      <c r="J83" s="11"/>
      <c r="K83" s="11" t="s">
        <v>7709</v>
      </c>
      <c r="L83" s="11" t="s">
        <v>7718</v>
      </c>
      <c r="M83" s="63">
        <v>44097</v>
      </c>
      <c r="N83" s="64"/>
      <c r="O83" s="64"/>
      <c r="P83" s="64"/>
      <c r="Q83" s="64"/>
      <c r="R83" s="64"/>
      <c r="S83" s="64"/>
      <c r="T83" s="64"/>
      <c r="U83" s="64"/>
      <c r="V83" s="64"/>
      <c r="W83" s="64"/>
      <c r="X83" s="64"/>
    </row>
    <row r="84" customHeight="1" spans="1:24">
      <c r="A84" s="11">
        <v>202</v>
      </c>
      <c r="B84" s="11" t="s">
        <v>5170</v>
      </c>
      <c r="C84" s="11" t="s">
        <v>5170</v>
      </c>
      <c r="D84" s="11" t="s">
        <v>64</v>
      </c>
      <c r="E84" s="11" t="s">
        <v>5109</v>
      </c>
      <c r="F84" s="11" t="s">
        <v>5177</v>
      </c>
      <c r="G84" s="11" t="s">
        <v>67</v>
      </c>
      <c r="H84" s="11" t="s">
        <v>29</v>
      </c>
      <c r="I84" s="11">
        <v>22</v>
      </c>
      <c r="J84" s="11"/>
      <c r="K84" s="11" t="s">
        <v>7709</v>
      </c>
      <c r="L84" s="11" t="s">
        <v>7718</v>
      </c>
      <c r="M84" s="63">
        <v>44097</v>
      </c>
      <c r="N84" s="64"/>
      <c r="O84" s="64"/>
      <c r="P84" s="64"/>
      <c r="Q84" s="64"/>
      <c r="R84" s="64"/>
      <c r="S84" s="64"/>
      <c r="T84" s="64"/>
      <c r="U84" s="64"/>
      <c r="V84" s="64"/>
      <c r="W84" s="64"/>
      <c r="X84" s="64"/>
    </row>
    <row r="85" customHeight="1" spans="1:24">
      <c r="A85" s="11">
        <v>203</v>
      </c>
      <c r="B85" s="11" t="s">
        <v>5170</v>
      </c>
      <c r="C85" s="11" t="s">
        <v>5170</v>
      </c>
      <c r="D85" s="11" t="s">
        <v>64</v>
      </c>
      <c r="E85" s="11" t="s">
        <v>5109</v>
      </c>
      <c r="F85" s="11" t="s">
        <v>5178</v>
      </c>
      <c r="G85" s="11" t="s">
        <v>67</v>
      </c>
      <c r="H85" s="11" t="s">
        <v>29</v>
      </c>
      <c r="I85" s="11">
        <v>22</v>
      </c>
      <c r="J85" s="11"/>
      <c r="K85" s="11" t="s">
        <v>7709</v>
      </c>
      <c r="L85" s="11" t="s">
        <v>7718</v>
      </c>
      <c r="M85" s="63">
        <v>44097</v>
      </c>
      <c r="N85" s="64"/>
      <c r="O85" s="64"/>
      <c r="P85" s="64"/>
      <c r="Q85" s="64"/>
      <c r="R85" s="64"/>
      <c r="S85" s="64"/>
      <c r="T85" s="64"/>
      <c r="U85" s="64"/>
      <c r="V85" s="64"/>
      <c r="W85" s="64"/>
      <c r="X85" s="64"/>
    </row>
    <row r="86" customHeight="1" spans="1:24">
      <c r="A86" s="11">
        <v>209</v>
      </c>
      <c r="B86" s="11" t="s">
        <v>7768</v>
      </c>
      <c r="C86" s="11" t="s">
        <v>7769</v>
      </c>
      <c r="D86" s="11" t="s">
        <v>64</v>
      </c>
      <c r="E86" s="11" t="s">
        <v>5184</v>
      </c>
      <c r="F86" s="11" t="s">
        <v>5187</v>
      </c>
      <c r="G86" s="11" t="s">
        <v>67</v>
      </c>
      <c r="H86" s="11" t="s">
        <v>29</v>
      </c>
      <c r="I86" s="11">
        <v>22</v>
      </c>
      <c r="J86" s="11"/>
      <c r="K86" s="11" t="s">
        <v>7709</v>
      </c>
      <c r="L86" s="11" t="s">
        <v>7718</v>
      </c>
      <c r="M86" s="63">
        <v>44097</v>
      </c>
      <c r="N86" s="64"/>
      <c r="O86" s="64"/>
      <c r="P86" s="64"/>
      <c r="Q86" s="64"/>
      <c r="R86" s="64"/>
      <c r="S86" s="64"/>
      <c r="T86" s="64"/>
      <c r="U86" s="64"/>
      <c r="V86" s="64"/>
      <c r="W86" s="64"/>
      <c r="X86" s="64"/>
    </row>
    <row r="87" customHeight="1" spans="1:24">
      <c r="A87" s="11">
        <v>210</v>
      </c>
      <c r="B87" s="11" t="s">
        <v>7768</v>
      </c>
      <c r="C87" s="11" t="s">
        <v>7769</v>
      </c>
      <c r="D87" s="11" t="s">
        <v>64</v>
      </c>
      <c r="E87" s="11" t="s">
        <v>5184</v>
      </c>
      <c r="F87" s="11" t="s">
        <v>7770</v>
      </c>
      <c r="G87" s="11" t="s">
        <v>67</v>
      </c>
      <c r="H87" s="11" t="s">
        <v>29</v>
      </c>
      <c r="I87" s="11">
        <v>22</v>
      </c>
      <c r="J87" s="11"/>
      <c r="K87" s="11" t="s">
        <v>7709</v>
      </c>
      <c r="L87" s="11" t="s">
        <v>7710</v>
      </c>
      <c r="M87" s="63">
        <v>44097</v>
      </c>
      <c r="N87" s="64"/>
      <c r="O87" s="64"/>
      <c r="P87" s="64"/>
      <c r="Q87" s="64"/>
      <c r="R87" s="64"/>
      <c r="S87" s="64"/>
      <c r="T87" s="64"/>
      <c r="U87" s="64"/>
      <c r="V87" s="64"/>
      <c r="W87" s="64"/>
      <c r="X87" s="64"/>
    </row>
    <row r="88" customHeight="1" spans="1:24">
      <c r="A88" s="11">
        <v>4</v>
      </c>
      <c r="B88" s="11" t="s">
        <v>4953</v>
      </c>
      <c r="C88" s="11" t="s">
        <v>4953</v>
      </c>
      <c r="D88" s="11" t="s">
        <v>114</v>
      </c>
      <c r="E88" s="11" t="s">
        <v>4954</v>
      </c>
      <c r="F88" s="11" t="s">
        <v>4957</v>
      </c>
      <c r="G88" s="11" t="s">
        <v>67</v>
      </c>
      <c r="H88" s="11" t="s">
        <v>29</v>
      </c>
      <c r="I88" s="11">
        <v>22</v>
      </c>
      <c r="J88" s="11"/>
      <c r="K88" s="11" t="s">
        <v>7709</v>
      </c>
      <c r="L88" s="11" t="s">
        <v>7718</v>
      </c>
      <c r="M88" s="63">
        <v>44097</v>
      </c>
      <c r="N88" s="64"/>
      <c r="O88" s="64"/>
      <c r="P88" s="64"/>
      <c r="Q88" s="64"/>
      <c r="R88" s="64"/>
      <c r="S88" s="64"/>
      <c r="T88" s="64"/>
      <c r="U88" s="64"/>
      <c r="V88" s="64"/>
      <c r="W88" s="64"/>
      <c r="X88" s="64"/>
    </row>
    <row r="89" customHeight="1" spans="1:24">
      <c r="A89" s="11">
        <v>5</v>
      </c>
      <c r="B89" s="11" t="s">
        <v>4953</v>
      </c>
      <c r="C89" s="11" t="s">
        <v>4953</v>
      </c>
      <c r="D89" s="11" t="s">
        <v>114</v>
      </c>
      <c r="E89" s="11" t="s">
        <v>4954</v>
      </c>
      <c r="F89" s="11" t="s">
        <v>4958</v>
      </c>
      <c r="G89" s="11" t="s">
        <v>67</v>
      </c>
      <c r="H89" s="11" t="s">
        <v>29</v>
      </c>
      <c r="I89" s="11">
        <v>22</v>
      </c>
      <c r="J89" s="11"/>
      <c r="K89" s="11" t="s">
        <v>7709</v>
      </c>
      <c r="L89" s="11" t="s">
        <v>7718</v>
      </c>
      <c r="M89" s="63">
        <v>44097</v>
      </c>
      <c r="N89" s="64"/>
      <c r="O89" s="64"/>
      <c r="P89" s="64"/>
      <c r="Q89" s="64"/>
      <c r="R89" s="64"/>
      <c r="S89" s="64"/>
      <c r="T89" s="64"/>
      <c r="U89" s="64"/>
      <c r="V89" s="64"/>
      <c r="W89" s="64"/>
      <c r="X89" s="64"/>
    </row>
    <row r="90" customHeight="1" spans="1:24">
      <c r="A90" s="11">
        <v>13</v>
      </c>
      <c r="B90" s="11" t="s">
        <v>4960</v>
      </c>
      <c r="C90" s="11" t="s">
        <v>4960</v>
      </c>
      <c r="D90" s="11" t="s">
        <v>64</v>
      </c>
      <c r="E90" s="11" t="s">
        <v>4961</v>
      </c>
      <c r="F90" s="11" t="s">
        <v>7771</v>
      </c>
      <c r="G90" s="11" t="s">
        <v>67</v>
      </c>
      <c r="H90" s="11" t="s">
        <v>29</v>
      </c>
      <c r="I90" s="11">
        <v>22</v>
      </c>
      <c r="J90" s="11"/>
      <c r="K90" s="11" t="s">
        <v>7709</v>
      </c>
      <c r="L90" s="11" t="s">
        <v>7718</v>
      </c>
      <c r="M90" s="63">
        <v>44097</v>
      </c>
      <c r="N90" s="64"/>
      <c r="O90" s="64"/>
      <c r="P90" s="64"/>
      <c r="Q90" s="64"/>
      <c r="R90" s="64"/>
      <c r="S90" s="64"/>
      <c r="T90" s="64"/>
      <c r="U90" s="64"/>
      <c r="V90" s="64"/>
      <c r="W90" s="64"/>
      <c r="X90" s="64"/>
    </row>
    <row r="91" customHeight="1" spans="1:24">
      <c r="A91" s="11">
        <v>14</v>
      </c>
      <c r="B91" s="11" t="s">
        <v>4960</v>
      </c>
      <c r="C91" s="11" t="s">
        <v>4960</v>
      </c>
      <c r="D91" s="11" t="s">
        <v>64</v>
      </c>
      <c r="E91" s="11" t="s">
        <v>4961</v>
      </c>
      <c r="F91" s="11" t="s">
        <v>4968</v>
      </c>
      <c r="G91" s="11" t="s">
        <v>67</v>
      </c>
      <c r="H91" s="11" t="s">
        <v>29</v>
      </c>
      <c r="I91" s="11">
        <v>22</v>
      </c>
      <c r="J91" s="11"/>
      <c r="K91" s="11" t="s">
        <v>7709</v>
      </c>
      <c r="L91" s="11" t="s">
        <v>7718</v>
      </c>
      <c r="M91" s="63">
        <v>44097</v>
      </c>
      <c r="N91" s="64"/>
      <c r="O91" s="64"/>
      <c r="P91" s="64"/>
      <c r="Q91" s="64"/>
      <c r="R91" s="64"/>
      <c r="S91" s="64"/>
      <c r="T91" s="64"/>
      <c r="U91" s="64"/>
      <c r="V91" s="64"/>
      <c r="W91" s="64"/>
      <c r="X91" s="64"/>
    </row>
    <row r="92" customHeight="1" spans="1:24">
      <c r="A92" s="11">
        <v>34</v>
      </c>
      <c r="B92" s="11" t="s">
        <v>4981</v>
      </c>
      <c r="C92" s="11" t="s">
        <v>4981</v>
      </c>
      <c r="D92" s="11" t="s">
        <v>64</v>
      </c>
      <c r="E92" s="11" t="s">
        <v>4982</v>
      </c>
      <c r="F92" s="11" t="s">
        <v>4990</v>
      </c>
      <c r="G92" s="11" t="s">
        <v>67</v>
      </c>
      <c r="H92" s="11" t="s">
        <v>29</v>
      </c>
      <c r="I92" s="11">
        <v>22</v>
      </c>
      <c r="J92" s="11"/>
      <c r="K92" s="11" t="s">
        <v>7709</v>
      </c>
      <c r="L92" s="11" t="s">
        <v>7718</v>
      </c>
      <c r="M92" s="63">
        <v>44097</v>
      </c>
      <c r="N92" s="64"/>
      <c r="O92" s="64"/>
      <c r="P92" s="64"/>
      <c r="Q92" s="64"/>
      <c r="R92" s="64"/>
      <c r="S92" s="64"/>
      <c r="T92" s="64"/>
      <c r="U92" s="64"/>
      <c r="V92" s="64"/>
      <c r="W92" s="64"/>
      <c r="X92" s="64"/>
    </row>
    <row r="93" customHeight="1" spans="1:24">
      <c r="A93" s="11">
        <v>35</v>
      </c>
      <c r="B93" s="11" t="s">
        <v>4981</v>
      </c>
      <c r="C93" s="11" t="s">
        <v>4981</v>
      </c>
      <c r="D93" s="11" t="s">
        <v>64</v>
      </c>
      <c r="E93" s="11" t="s">
        <v>4982</v>
      </c>
      <c r="F93" s="11" t="s">
        <v>4991</v>
      </c>
      <c r="G93" s="11" t="s">
        <v>67</v>
      </c>
      <c r="H93" s="11" t="s">
        <v>29</v>
      </c>
      <c r="I93" s="11">
        <v>22</v>
      </c>
      <c r="J93" s="11"/>
      <c r="K93" s="11" t="s">
        <v>7709</v>
      </c>
      <c r="L93" s="11" t="s">
        <v>7718</v>
      </c>
      <c r="M93" s="63">
        <v>44097</v>
      </c>
      <c r="N93" s="64"/>
      <c r="O93" s="64"/>
      <c r="P93" s="64"/>
      <c r="Q93" s="64"/>
      <c r="R93" s="64"/>
      <c r="S93" s="64"/>
      <c r="T93" s="64"/>
      <c r="U93" s="64"/>
      <c r="V93" s="64"/>
      <c r="W93" s="64"/>
      <c r="X93" s="64"/>
    </row>
    <row r="94" customHeight="1" spans="1:24">
      <c r="A94" s="11">
        <v>99</v>
      </c>
      <c r="B94" s="11" t="s">
        <v>5061</v>
      </c>
      <c r="C94" s="11" t="s">
        <v>5061</v>
      </c>
      <c r="D94" s="11" t="s">
        <v>64</v>
      </c>
      <c r="E94" s="11" t="s">
        <v>5062</v>
      </c>
      <c r="F94" s="11" t="s">
        <v>5066</v>
      </c>
      <c r="G94" s="11" t="s">
        <v>78</v>
      </c>
      <c r="H94" s="11" t="s">
        <v>29</v>
      </c>
      <c r="I94" s="11">
        <v>22</v>
      </c>
      <c r="J94" s="11"/>
      <c r="K94" s="11" t="s">
        <v>7709</v>
      </c>
      <c r="L94" s="11" t="s">
        <v>7718</v>
      </c>
      <c r="M94" s="63">
        <v>44097</v>
      </c>
      <c r="N94" s="64"/>
      <c r="O94" s="64"/>
      <c r="P94" s="64"/>
      <c r="Q94" s="64"/>
      <c r="R94" s="64"/>
      <c r="S94" s="64"/>
      <c r="T94" s="64"/>
      <c r="U94" s="64"/>
      <c r="V94" s="64"/>
      <c r="W94" s="64"/>
      <c r="X94" s="64"/>
    </row>
    <row r="95" customHeight="1" spans="1:24">
      <c r="A95" s="11">
        <v>181</v>
      </c>
      <c r="B95" s="11" t="s">
        <v>5149</v>
      </c>
      <c r="C95" s="11" t="s">
        <v>5149</v>
      </c>
      <c r="D95" s="11" t="s">
        <v>64</v>
      </c>
      <c r="E95" s="11" t="s">
        <v>5150</v>
      </c>
      <c r="F95" s="11" t="s">
        <v>5155</v>
      </c>
      <c r="G95" s="11" t="s">
        <v>67</v>
      </c>
      <c r="H95" s="11" t="s">
        <v>29</v>
      </c>
      <c r="I95" s="11">
        <v>22</v>
      </c>
      <c r="J95" s="11"/>
      <c r="K95" s="11" t="s">
        <v>7709</v>
      </c>
      <c r="L95" s="11" t="s">
        <v>7718</v>
      </c>
      <c r="M95" s="63">
        <v>44097</v>
      </c>
      <c r="N95" s="64"/>
      <c r="O95" s="64"/>
      <c r="P95" s="64"/>
      <c r="Q95" s="64"/>
      <c r="R95" s="64"/>
      <c r="S95" s="64"/>
      <c r="T95" s="64"/>
      <c r="U95" s="64"/>
      <c r="V95" s="64"/>
      <c r="W95" s="64"/>
      <c r="X95" s="64"/>
    </row>
    <row r="96" customHeight="1" spans="1:24">
      <c r="A96" s="11">
        <v>1</v>
      </c>
      <c r="B96" s="11" t="s">
        <v>4953</v>
      </c>
      <c r="C96" s="11" t="s">
        <v>4953</v>
      </c>
      <c r="D96" s="11" t="s">
        <v>114</v>
      </c>
      <c r="E96" s="11" t="s">
        <v>4954</v>
      </c>
      <c r="F96" s="11" t="s">
        <v>7772</v>
      </c>
      <c r="G96" s="11" t="s">
        <v>67</v>
      </c>
      <c r="H96" s="11" t="s">
        <v>29</v>
      </c>
      <c r="I96" s="11">
        <v>22</v>
      </c>
      <c r="J96" s="11"/>
      <c r="K96" s="11" t="s">
        <v>7709</v>
      </c>
      <c r="L96" s="11" t="s">
        <v>7710</v>
      </c>
      <c r="M96" s="63">
        <v>44097</v>
      </c>
      <c r="N96" s="64"/>
      <c r="O96" s="64"/>
      <c r="P96" s="64"/>
      <c r="Q96" s="64"/>
      <c r="R96" s="64"/>
      <c r="S96" s="64"/>
      <c r="T96" s="64"/>
      <c r="U96" s="64"/>
      <c r="V96" s="64"/>
      <c r="W96" s="64"/>
      <c r="X96" s="64"/>
    </row>
    <row r="97" customHeight="1" spans="1:24">
      <c r="A97" s="11">
        <v>25</v>
      </c>
      <c r="B97" s="11" t="s">
        <v>3334</v>
      </c>
      <c r="C97" s="11" t="s">
        <v>3334</v>
      </c>
      <c r="D97" s="11" t="s">
        <v>7711</v>
      </c>
      <c r="E97" s="11" t="s">
        <v>3330</v>
      </c>
      <c r="F97" s="11" t="s">
        <v>3334</v>
      </c>
      <c r="G97" s="11" t="s">
        <v>520</v>
      </c>
      <c r="H97" s="11" t="s">
        <v>35</v>
      </c>
      <c r="I97" s="11">
        <v>54</v>
      </c>
      <c r="J97" s="11"/>
      <c r="K97" s="11" t="s">
        <v>7713</v>
      </c>
      <c r="L97" s="11" t="s">
        <v>7773</v>
      </c>
      <c r="M97" s="63">
        <v>44097</v>
      </c>
      <c r="N97" s="64"/>
      <c r="O97" s="64"/>
      <c r="P97" s="64"/>
      <c r="Q97" s="64"/>
      <c r="R97" s="64"/>
      <c r="S97" s="64"/>
      <c r="T97" s="64"/>
      <c r="U97" s="64"/>
      <c r="V97" s="64"/>
      <c r="W97" s="64"/>
      <c r="X97" s="64"/>
    </row>
    <row r="98" customHeight="1" spans="1:24">
      <c r="A98" s="11">
        <v>5</v>
      </c>
      <c r="B98" s="11" t="s">
        <v>3346</v>
      </c>
      <c r="C98" s="11" t="s">
        <v>3346</v>
      </c>
      <c r="D98" s="11" t="s">
        <v>64</v>
      </c>
      <c r="E98" s="11" t="s">
        <v>3347</v>
      </c>
      <c r="F98" s="11" t="s">
        <v>3349</v>
      </c>
      <c r="G98" s="11" t="s">
        <v>89</v>
      </c>
      <c r="H98" s="11" t="s">
        <v>39</v>
      </c>
      <c r="I98" s="11">
        <v>26</v>
      </c>
      <c r="J98" s="11"/>
      <c r="K98" s="11" t="s">
        <v>7709</v>
      </c>
      <c r="L98" s="11" t="s">
        <v>7718</v>
      </c>
      <c r="M98" s="63">
        <v>44097</v>
      </c>
      <c r="N98" s="64"/>
      <c r="O98" s="64"/>
      <c r="P98" s="64"/>
      <c r="Q98" s="64"/>
      <c r="R98" s="64"/>
      <c r="S98" s="64"/>
      <c r="T98" s="64"/>
      <c r="U98" s="64"/>
      <c r="V98" s="64"/>
      <c r="W98" s="64"/>
      <c r="X98" s="64"/>
    </row>
    <row r="99" customHeight="1" spans="1:24">
      <c r="A99" s="11">
        <v>7</v>
      </c>
      <c r="B99" s="11" t="s">
        <v>2383</v>
      </c>
      <c r="C99" s="11" t="s">
        <v>2383</v>
      </c>
      <c r="D99" s="11" t="s">
        <v>64</v>
      </c>
      <c r="E99" s="11" t="s">
        <v>2384</v>
      </c>
      <c r="F99" s="11" t="s">
        <v>2389</v>
      </c>
      <c r="G99" s="11" t="s">
        <v>89</v>
      </c>
      <c r="H99" s="11" t="s">
        <v>10</v>
      </c>
      <c r="I99" s="11">
        <v>19</v>
      </c>
      <c r="J99" s="11"/>
      <c r="K99" s="11" t="s">
        <v>7709</v>
      </c>
      <c r="L99" s="11" t="s">
        <v>7718</v>
      </c>
      <c r="M99" s="63">
        <v>44097</v>
      </c>
      <c r="N99" s="64"/>
      <c r="O99" s="64"/>
      <c r="P99" s="64"/>
      <c r="Q99" s="64"/>
      <c r="R99" s="64"/>
      <c r="S99" s="64"/>
      <c r="T99" s="64"/>
      <c r="U99" s="64"/>
      <c r="V99" s="64"/>
      <c r="W99" s="64"/>
      <c r="X99" s="64"/>
    </row>
    <row r="100" customHeight="1" spans="1:24">
      <c r="A100" s="11">
        <v>25</v>
      </c>
      <c r="B100" s="11" t="s">
        <v>2406</v>
      </c>
      <c r="C100" s="11" t="s">
        <v>2406</v>
      </c>
      <c r="D100" s="11" t="s">
        <v>64</v>
      </c>
      <c r="E100" s="11" t="s">
        <v>2408</v>
      </c>
      <c r="F100" s="11" t="s">
        <v>2411</v>
      </c>
      <c r="G100" s="11" t="s">
        <v>89</v>
      </c>
      <c r="H100" s="11" t="s">
        <v>10</v>
      </c>
      <c r="I100" s="11">
        <v>19</v>
      </c>
      <c r="J100" s="11"/>
      <c r="K100" s="11" t="s">
        <v>7709</v>
      </c>
      <c r="L100" s="11" t="s">
        <v>7718</v>
      </c>
      <c r="M100" s="63">
        <v>44097</v>
      </c>
      <c r="N100" s="64"/>
      <c r="O100" s="64"/>
      <c r="P100" s="64"/>
      <c r="Q100" s="64"/>
      <c r="R100" s="64"/>
      <c r="S100" s="64"/>
      <c r="T100" s="64"/>
      <c r="U100" s="64"/>
      <c r="V100" s="64"/>
      <c r="W100" s="64"/>
      <c r="X100" s="64"/>
    </row>
    <row r="101" customHeight="1" spans="1:24">
      <c r="A101" s="11">
        <v>285</v>
      </c>
      <c r="B101" s="11" t="s">
        <v>3963</v>
      </c>
      <c r="C101" s="11" t="s">
        <v>3963</v>
      </c>
      <c r="D101" s="11" t="s">
        <v>87</v>
      </c>
      <c r="E101" s="11" t="s">
        <v>7774</v>
      </c>
      <c r="F101" s="11" t="s">
        <v>3959</v>
      </c>
      <c r="G101" s="11" t="s">
        <v>487</v>
      </c>
      <c r="H101" s="11" t="s">
        <v>32</v>
      </c>
      <c r="I101" s="11">
        <v>18</v>
      </c>
      <c r="J101" s="11"/>
      <c r="K101" s="11" t="s">
        <v>7709</v>
      </c>
      <c r="L101" s="11" t="s">
        <v>7726</v>
      </c>
      <c r="M101" s="63">
        <v>44097</v>
      </c>
      <c r="N101" s="64"/>
      <c r="O101" s="64"/>
      <c r="P101" s="64"/>
      <c r="Q101" s="64"/>
      <c r="R101" s="64"/>
      <c r="S101" s="64"/>
      <c r="T101" s="64"/>
      <c r="U101" s="64"/>
      <c r="V101" s="64"/>
      <c r="W101" s="64"/>
      <c r="X101" s="64"/>
    </row>
    <row r="102" customHeight="1" spans="1:24">
      <c r="A102" s="11">
        <v>286</v>
      </c>
      <c r="B102" s="11" t="s">
        <v>3963</v>
      </c>
      <c r="C102" s="11" t="s">
        <v>3963</v>
      </c>
      <c r="D102" s="11" t="s">
        <v>87</v>
      </c>
      <c r="E102" s="11" t="s">
        <v>7774</v>
      </c>
      <c r="F102" s="11" t="s">
        <v>7775</v>
      </c>
      <c r="G102" s="11" t="s">
        <v>487</v>
      </c>
      <c r="H102" s="11" t="s">
        <v>32</v>
      </c>
      <c r="I102" s="11">
        <v>18</v>
      </c>
      <c r="J102" s="22"/>
      <c r="K102" s="11" t="s">
        <v>7709</v>
      </c>
      <c r="L102" s="11" t="s">
        <v>7726</v>
      </c>
      <c r="M102" s="63">
        <v>44097</v>
      </c>
      <c r="N102" s="64"/>
      <c r="O102" s="64"/>
      <c r="P102" s="64"/>
      <c r="Q102" s="64"/>
      <c r="R102" s="64"/>
      <c r="S102" s="64"/>
      <c r="T102" s="64"/>
      <c r="U102" s="64"/>
      <c r="V102" s="64"/>
      <c r="W102" s="64"/>
      <c r="X102" s="64"/>
    </row>
    <row r="103" customHeight="1" spans="1:24">
      <c r="A103" s="11">
        <v>287</v>
      </c>
      <c r="B103" s="11" t="s">
        <v>3963</v>
      </c>
      <c r="C103" s="11" t="s">
        <v>3963</v>
      </c>
      <c r="D103" s="11" t="s">
        <v>87</v>
      </c>
      <c r="E103" s="11" t="s">
        <v>7774</v>
      </c>
      <c r="F103" s="11" t="s">
        <v>7776</v>
      </c>
      <c r="G103" s="11" t="s">
        <v>487</v>
      </c>
      <c r="H103" s="11" t="s">
        <v>32</v>
      </c>
      <c r="I103" s="11">
        <v>18</v>
      </c>
      <c r="J103" s="22"/>
      <c r="K103" s="11" t="s">
        <v>7709</v>
      </c>
      <c r="L103" s="11" t="s">
        <v>7726</v>
      </c>
      <c r="M103" s="63">
        <v>44097</v>
      </c>
      <c r="N103" s="64"/>
      <c r="O103" s="64"/>
      <c r="P103" s="64"/>
      <c r="Q103" s="64"/>
      <c r="R103" s="64"/>
      <c r="S103" s="64"/>
      <c r="T103" s="64"/>
      <c r="U103" s="64"/>
      <c r="V103" s="64"/>
      <c r="W103" s="64"/>
      <c r="X103" s="64"/>
    </row>
    <row r="104" customHeight="1" spans="1:24">
      <c r="A104" s="11">
        <v>59</v>
      </c>
      <c r="B104" s="11" t="s">
        <v>3234</v>
      </c>
      <c r="C104" s="11" t="s">
        <v>3234</v>
      </c>
      <c r="D104" s="11" t="s">
        <v>87</v>
      </c>
      <c r="E104" s="11" t="s">
        <v>3235</v>
      </c>
      <c r="F104" s="11" t="s">
        <v>3234</v>
      </c>
      <c r="G104" s="11" t="s">
        <v>67</v>
      </c>
      <c r="H104" s="11" t="s">
        <v>31</v>
      </c>
      <c r="I104" s="11">
        <v>5</v>
      </c>
      <c r="J104" s="11"/>
      <c r="K104" s="11" t="s">
        <v>7709</v>
      </c>
      <c r="L104" s="11" t="s">
        <v>7714</v>
      </c>
      <c r="M104" s="63">
        <v>44097</v>
      </c>
      <c r="N104" s="64"/>
      <c r="O104" s="64"/>
      <c r="P104" s="64"/>
      <c r="Q104" s="64"/>
      <c r="R104" s="64"/>
      <c r="S104" s="64"/>
      <c r="T104" s="64"/>
      <c r="U104" s="64"/>
      <c r="V104" s="64"/>
      <c r="W104" s="64"/>
      <c r="X104" s="64"/>
    </row>
    <row r="105" customHeight="1" spans="1:24">
      <c r="A105" s="18">
        <v>77</v>
      </c>
      <c r="B105" s="11" t="s">
        <v>7188</v>
      </c>
      <c r="C105" s="11" t="s">
        <v>7188</v>
      </c>
      <c r="D105" s="11" t="s">
        <v>64</v>
      </c>
      <c r="E105" s="11" t="s">
        <v>7189</v>
      </c>
      <c r="F105" s="11" t="s">
        <v>7190</v>
      </c>
      <c r="G105" s="11" t="s">
        <v>89</v>
      </c>
      <c r="H105" s="11" t="s">
        <v>44</v>
      </c>
      <c r="I105" s="11">
        <v>23</v>
      </c>
      <c r="J105" s="11"/>
      <c r="K105" s="11" t="s">
        <v>7709</v>
      </c>
      <c r="L105" s="11" t="s">
        <v>7718</v>
      </c>
      <c r="M105" s="63">
        <v>44097</v>
      </c>
      <c r="N105" s="64"/>
      <c r="O105" s="64"/>
      <c r="P105" s="64"/>
      <c r="Q105" s="64"/>
      <c r="R105" s="64"/>
      <c r="S105" s="64"/>
      <c r="T105" s="64"/>
      <c r="U105" s="64"/>
      <c r="V105" s="64"/>
      <c r="W105" s="64"/>
      <c r="X105" s="64"/>
    </row>
    <row r="106" customHeight="1" spans="1:24">
      <c r="A106" s="18">
        <v>78</v>
      </c>
      <c r="B106" s="11" t="s">
        <v>7188</v>
      </c>
      <c r="C106" s="11" t="s">
        <v>7188</v>
      </c>
      <c r="D106" s="11" t="s">
        <v>64</v>
      </c>
      <c r="E106" s="11" t="s">
        <v>7189</v>
      </c>
      <c r="F106" s="11" t="s">
        <v>7191</v>
      </c>
      <c r="G106" s="11" t="s">
        <v>89</v>
      </c>
      <c r="H106" s="11" t="s">
        <v>44</v>
      </c>
      <c r="I106" s="11">
        <v>23</v>
      </c>
      <c r="J106" s="11"/>
      <c r="K106" s="11" t="s">
        <v>7709</v>
      </c>
      <c r="L106" s="11" t="s">
        <v>7718</v>
      </c>
      <c r="M106" s="63">
        <v>44097</v>
      </c>
      <c r="N106" s="64"/>
      <c r="O106" s="64"/>
      <c r="P106" s="64"/>
      <c r="Q106" s="64"/>
      <c r="R106" s="64"/>
      <c r="S106" s="64"/>
      <c r="T106" s="64"/>
      <c r="U106" s="64"/>
      <c r="V106" s="64"/>
      <c r="W106" s="64"/>
      <c r="X106" s="64"/>
    </row>
    <row r="107" customHeight="1" spans="1:24">
      <c r="A107" s="18">
        <v>79</v>
      </c>
      <c r="B107" s="11" t="s">
        <v>7188</v>
      </c>
      <c r="C107" s="11" t="s">
        <v>7188</v>
      </c>
      <c r="D107" s="11" t="s">
        <v>64</v>
      </c>
      <c r="E107" s="11" t="s">
        <v>7189</v>
      </c>
      <c r="F107" s="11" t="s">
        <v>7192</v>
      </c>
      <c r="G107" s="11" t="s">
        <v>89</v>
      </c>
      <c r="H107" s="11" t="s">
        <v>44</v>
      </c>
      <c r="I107" s="11">
        <v>23</v>
      </c>
      <c r="J107" s="11"/>
      <c r="K107" s="11" t="s">
        <v>7709</v>
      </c>
      <c r="L107" s="11" t="s">
        <v>7718</v>
      </c>
      <c r="M107" s="63">
        <v>44097</v>
      </c>
      <c r="N107" s="64"/>
      <c r="O107" s="64"/>
      <c r="P107" s="64"/>
      <c r="Q107" s="64"/>
      <c r="R107" s="64"/>
      <c r="S107" s="64"/>
      <c r="T107" s="64"/>
      <c r="U107" s="64"/>
      <c r="V107" s="64"/>
      <c r="W107" s="64"/>
      <c r="X107" s="64"/>
    </row>
    <row r="108" customHeight="1" spans="1:24">
      <c r="A108" s="18">
        <v>140</v>
      </c>
      <c r="B108" s="11" t="s">
        <v>7266</v>
      </c>
      <c r="C108" s="11" t="s">
        <v>7266</v>
      </c>
      <c r="D108" s="11" t="s">
        <v>64</v>
      </c>
      <c r="E108" s="11" t="s">
        <v>7267</v>
      </c>
      <c r="F108" s="11" t="s">
        <v>7268</v>
      </c>
      <c r="G108" s="11" t="s">
        <v>89</v>
      </c>
      <c r="H108" s="11" t="s">
        <v>44</v>
      </c>
      <c r="I108" s="11">
        <v>23</v>
      </c>
      <c r="J108" s="11" t="s">
        <v>7726</v>
      </c>
      <c r="K108" s="11" t="s">
        <v>7709</v>
      </c>
      <c r="L108" s="11" t="s">
        <v>7718</v>
      </c>
      <c r="M108" s="63">
        <v>44097</v>
      </c>
      <c r="N108" s="64"/>
      <c r="O108" s="64"/>
      <c r="P108" s="64"/>
      <c r="Q108" s="64"/>
      <c r="R108" s="64"/>
      <c r="S108" s="64"/>
      <c r="T108" s="64"/>
      <c r="U108" s="64"/>
      <c r="V108" s="64"/>
      <c r="W108" s="64"/>
      <c r="X108" s="64"/>
    </row>
    <row r="109" customHeight="1" spans="1:24">
      <c r="A109" s="18">
        <v>144</v>
      </c>
      <c r="B109" s="11" t="s">
        <v>7266</v>
      </c>
      <c r="C109" s="11" t="s">
        <v>7266</v>
      </c>
      <c r="D109" s="11" t="s">
        <v>64</v>
      </c>
      <c r="E109" s="11" t="s">
        <v>7267</v>
      </c>
      <c r="F109" s="11" t="s">
        <v>7272</v>
      </c>
      <c r="G109" s="11" t="s">
        <v>67</v>
      </c>
      <c r="H109" s="11" t="s">
        <v>44</v>
      </c>
      <c r="I109" s="11">
        <v>23</v>
      </c>
      <c r="J109" s="11" t="s">
        <v>7777</v>
      </c>
      <c r="K109" s="11" t="s">
        <v>7709</v>
      </c>
      <c r="L109" s="11" t="s">
        <v>7718</v>
      </c>
      <c r="M109" s="63">
        <v>44097</v>
      </c>
      <c r="N109" s="64"/>
      <c r="O109" s="64"/>
      <c r="P109" s="64"/>
      <c r="Q109" s="64"/>
      <c r="R109" s="64"/>
      <c r="S109" s="64"/>
      <c r="T109" s="64"/>
      <c r="U109" s="64"/>
      <c r="V109" s="64"/>
      <c r="W109" s="64"/>
      <c r="X109" s="64"/>
    </row>
    <row r="110" customHeight="1" spans="1:24">
      <c r="A110" s="18">
        <v>147</v>
      </c>
      <c r="B110" s="11" t="s">
        <v>7266</v>
      </c>
      <c r="C110" s="11" t="s">
        <v>7266</v>
      </c>
      <c r="D110" s="11" t="s">
        <v>64</v>
      </c>
      <c r="E110" s="11" t="s">
        <v>7267</v>
      </c>
      <c r="F110" s="11" t="s">
        <v>7273</v>
      </c>
      <c r="G110" s="11" t="s">
        <v>67</v>
      </c>
      <c r="H110" s="11" t="s">
        <v>44</v>
      </c>
      <c r="I110" s="11">
        <v>23</v>
      </c>
      <c r="J110" s="11" t="s">
        <v>7726</v>
      </c>
      <c r="K110" s="11" t="s">
        <v>7709</v>
      </c>
      <c r="L110" s="11" t="s">
        <v>7718</v>
      </c>
      <c r="M110" s="63">
        <v>44097</v>
      </c>
      <c r="N110" s="64"/>
      <c r="O110" s="64"/>
      <c r="P110" s="64"/>
      <c r="Q110" s="64"/>
      <c r="R110" s="64"/>
      <c r="S110" s="64"/>
      <c r="T110" s="64"/>
      <c r="U110" s="64"/>
      <c r="V110" s="64"/>
      <c r="W110" s="64"/>
      <c r="X110" s="64"/>
    </row>
    <row r="111" customHeight="1" spans="1:24">
      <c r="A111" s="18">
        <v>6</v>
      </c>
      <c r="B111" s="11" t="s">
        <v>1722</v>
      </c>
      <c r="C111" s="11" t="s">
        <v>1722</v>
      </c>
      <c r="D111" s="11" t="s">
        <v>64</v>
      </c>
      <c r="E111" s="11" t="s">
        <v>1723</v>
      </c>
      <c r="F111" s="11" t="s">
        <v>7778</v>
      </c>
      <c r="G111" s="11" t="s">
        <v>67</v>
      </c>
      <c r="H111" s="11" t="s">
        <v>5</v>
      </c>
      <c r="I111" s="18">
        <v>72</v>
      </c>
      <c r="J111" s="11"/>
      <c r="K111" s="11" t="s">
        <v>7709</v>
      </c>
      <c r="L111" s="11" t="s">
        <v>7718</v>
      </c>
      <c r="M111" s="63">
        <v>44097</v>
      </c>
      <c r="N111" s="64"/>
      <c r="O111" s="64"/>
      <c r="P111" s="64"/>
      <c r="Q111" s="64"/>
      <c r="R111" s="64"/>
      <c r="S111" s="64"/>
      <c r="T111" s="64"/>
      <c r="U111" s="64"/>
      <c r="V111" s="64"/>
      <c r="W111" s="64"/>
      <c r="X111" s="64"/>
    </row>
    <row r="112" customHeight="1" spans="1:24">
      <c r="A112" s="18">
        <v>7</v>
      </c>
      <c r="B112" s="11" t="s">
        <v>1722</v>
      </c>
      <c r="C112" s="11" t="s">
        <v>1722</v>
      </c>
      <c r="D112" s="11" t="s">
        <v>64</v>
      </c>
      <c r="E112" s="11" t="s">
        <v>1723</v>
      </c>
      <c r="F112" s="11" t="s">
        <v>7779</v>
      </c>
      <c r="G112" s="11" t="s">
        <v>67</v>
      </c>
      <c r="H112" s="11" t="s">
        <v>5</v>
      </c>
      <c r="I112" s="18">
        <v>72</v>
      </c>
      <c r="J112" s="11"/>
      <c r="K112" s="11" t="s">
        <v>7709</v>
      </c>
      <c r="L112" s="11" t="s">
        <v>7718</v>
      </c>
      <c r="M112" s="63">
        <v>44097</v>
      </c>
      <c r="N112" s="64"/>
      <c r="O112" s="64"/>
      <c r="P112" s="64"/>
      <c r="Q112" s="64"/>
      <c r="R112" s="64"/>
      <c r="S112" s="64"/>
      <c r="T112" s="64"/>
      <c r="U112" s="64"/>
      <c r="V112" s="64"/>
      <c r="W112" s="64"/>
      <c r="X112" s="64"/>
    </row>
    <row r="113" customHeight="1" spans="1:24">
      <c r="A113" s="18">
        <v>8</v>
      </c>
      <c r="B113" s="11" t="s">
        <v>1722</v>
      </c>
      <c r="C113" s="11" t="s">
        <v>1722</v>
      </c>
      <c r="D113" s="11" t="s">
        <v>64</v>
      </c>
      <c r="E113" s="11" t="s">
        <v>1723</v>
      </c>
      <c r="F113" s="11" t="s">
        <v>7780</v>
      </c>
      <c r="G113" s="11" t="s">
        <v>67</v>
      </c>
      <c r="H113" s="11" t="s">
        <v>5</v>
      </c>
      <c r="I113" s="18">
        <v>72</v>
      </c>
      <c r="J113" s="11"/>
      <c r="K113" s="11" t="s">
        <v>7709</v>
      </c>
      <c r="L113" s="11" t="s">
        <v>7718</v>
      </c>
      <c r="M113" s="63">
        <v>44097</v>
      </c>
      <c r="N113" s="64"/>
      <c r="O113" s="64"/>
      <c r="P113" s="64"/>
      <c r="Q113" s="64"/>
      <c r="R113" s="64"/>
      <c r="S113" s="64"/>
      <c r="T113" s="64"/>
      <c r="U113" s="64"/>
      <c r="V113" s="64"/>
      <c r="W113" s="64"/>
      <c r="X113" s="64"/>
    </row>
    <row r="114" customHeight="1" spans="1:24">
      <c r="A114" s="18">
        <v>9</v>
      </c>
      <c r="B114" s="11" t="s">
        <v>1722</v>
      </c>
      <c r="C114" s="11" t="s">
        <v>1722</v>
      </c>
      <c r="D114" s="11" t="s">
        <v>64</v>
      </c>
      <c r="E114" s="11" t="s">
        <v>1723</v>
      </c>
      <c r="F114" s="11" t="s">
        <v>7781</v>
      </c>
      <c r="G114" s="11" t="s">
        <v>67</v>
      </c>
      <c r="H114" s="11" t="s">
        <v>5</v>
      </c>
      <c r="I114" s="18">
        <v>72</v>
      </c>
      <c r="J114" s="11"/>
      <c r="K114" s="11" t="s">
        <v>7709</v>
      </c>
      <c r="L114" s="11" t="s">
        <v>7718</v>
      </c>
      <c r="M114" s="63">
        <v>44097</v>
      </c>
      <c r="N114" s="64"/>
      <c r="O114" s="64"/>
      <c r="P114" s="64"/>
      <c r="Q114" s="64"/>
      <c r="R114" s="64"/>
      <c r="S114" s="64"/>
      <c r="T114" s="64"/>
      <c r="U114" s="64"/>
      <c r="V114" s="64"/>
      <c r="W114" s="64"/>
      <c r="X114" s="64"/>
    </row>
    <row r="115" customHeight="1" spans="1:24">
      <c r="A115" s="18">
        <v>167</v>
      </c>
      <c r="B115" s="11" t="s">
        <v>1947</v>
      </c>
      <c r="C115" s="11" t="s">
        <v>1947</v>
      </c>
      <c r="D115" s="11" t="s">
        <v>64</v>
      </c>
      <c r="E115" s="11" t="s">
        <v>1948</v>
      </c>
      <c r="F115" s="11" t="s">
        <v>1962</v>
      </c>
      <c r="G115" s="11" t="s">
        <v>67</v>
      </c>
      <c r="H115" s="11" t="s">
        <v>5</v>
      </c>
      <c r="I115" s="18">
        <v>72</v>
      </c>
      <c r="J115" s="11"/>
      <c r="K115" s="11" t="s">
        <v>7709</v>
      </c>
      <c r="L115" s="11" t="s">
        <v>7718</v>
      </c>
      <c r="M115" s="63">
        <v>44097</v>
      </c>
      <c r="N115" s="64"/>
      <c r="O115" s="64"/>
      <c r="P115" s="64"/>
      <c r="Q115" s="64"/>
      <c r="R115" s="64"/>
      <c r="S115" s="64"/>
      <c r="T115" s="64"/>
      <c r="U115" s="64"/>
      <c r="V115" s="64"/>
      <c r="W115" s="64"/>
      <c r="X115" s="64"/>
    </row>
    <row r="116" customHeight="1" spans="1:24">
      <c r="A116" s="18">
        <v>170</v>
      </c>
      <c r="B116" s="11" t="s">
        <v>1947</v>
      </c>
      <c r="C116" s="11" t="s">
        <v>1947</v>
      </c>
      <c r="D116" s="11" t="s">
        <v>64</v>
      </c>
      <c r="E116" s="11" t="s">
        <v>1948</v>
      </c>
      <c r="F116" s="11" t="s">
        <v>1965</v>
      </c>
      <c r="G116" s="11" t="s">
        <v>67</v>
      </c>
      <c r="H116" s="11" t="s">
        <v>5</v>
      </c>
      <c r="I116" s="18">
        <v>72</v>
      </c>
      <c r="J116" s="11"/>
      <c r="K116" s="11" t="s">
        <v>7709</v>
      </c>
      <c r="L116" s="11" t="s">
        <v>7718</v>
      </c>
      <c r="M116" s="63">
        <v>44097</v>
      </c>
      <c r="N116" s="64"/>
      <c r="O116" s="64"/>
      <c r="P116" s="64"/>
      <c r="Q116" s="64"/>
      <c r="R116" s="64"/>
      <c r="S116" s="64"/>
      <c r="T116" s="64"/>
      <c r="U116" s="64"/>
      <c r="V116" s="64"/>
      <c r="W116" s="64"/>
      <c r="X116" s="64"/>
    </row>
    <row r="117" customHeight="1" spans="1:24">
      <c r="A117" s="11">
        <v>282</v>
      </c>
      <c r="B117" s="12" t="s">
        <v>3963</v>
      </c>
      <c r="C117" s="12" t="s">
        <v>3963</v>
      </c>
      <c r="D117" s="12" t="s">
        <v>87</v>
      </c>
      <c r="E117" s="12" t="s">
        <v>7751</v>
      </c>
      <c r="F117" s="12" t="s">
        <v>7782</v>
      </c>
      <c r="G117" s="12" t="s">
        <v>487</v>
      </c>
      <c r="H117" s="12" t="s">
        <v>32</v>
      </c>
      <c r="I117" s="12">
        <v>18</v>
      </c>
      <c r="J117" s="12"/>
      <c r="K117" s="70" t="s">
        <v>7709</v>
      </c>
      <c r="L117" s="11" t="s">
        <v>7718</v>
      </c>
      <c r="M117" s="63">
        <v>44097</v>
      </c>
      <c r="N117" s="64"/>
      <c r="O117" s="64"/>
      <c r="P117" s="64"/>
      <c r="Q117" s="64"/>
      <c r="R117" s="64"/>
      <c r="S117" s="64"/>
      <c r="T117" s="64"/>
      <c r="U117" s="64"/>
      <c r="V117" s="64"/>
      <c r="W117" s="64"/>
      <c r="X117" s="64"/>
    </row>
    <row r="118" customHeight="1" spans="1:24">
      <c r="A118" s="11">
        <v>288</v>
      </c>
      <c r="B118" s="11" t="s">
        <v>7783</v>
      </c>
      <c r="C118" s="11" t="s">
        <v>7783</v>
      </c>
      <c r="D118" s="11" t="s">
        <v>87</v>
      </c>
      <c r="E118" s="11" t="s">
        <v>7784</v>
      </c>
      <c r="F118" s="11" t="s">
        <v>7783</v>
      </c>
      <c r="G118" s="11" t="s">
        <v>126</v>
      </c>
      <c r="H118" s="11" t="s">
        <v>32</v>
      </c>
      <c r="I118" s="11">
        <v>18</v>
      </c>
      <c r="J118" s="11"/>
      <c r="K118" s="11" t="s">
        <v>7709</v>
      </c>
      <c r="L118" s="11" t="s">
        <v>7718</v>
      </c>
      <c r="M118" s="63">
        <v>44097</v>
      </c>
      <c r="N118" s="64"/>
      <c r="O118" s="64"/>
      <c r="P118" s="64"/>
      <c r="Q118" s="64"/>
      <c r="R118" s="64"/>
      <c r="S118" s="64"/>
      <c r="T118" s="64"/>
      <c r="U118" s="64"/>
      <c r="V118" s="64"/>
      <c r="W118" s="64"/>
      <c r="X118" s="64"/>
    </row>
    <row r="119" customHeight="1" spans="1:24">
      <c r="A119" s="11">
        <v>39</v>
      </c>
      <c r="B119" s="11" t="s">
        <v>7785</v>
      </c>
      <c r="C119" s="11" t="s">
        <v>7785</v>
      </c>
      <c r="D119" s="11" t="s">
        <v>87</v>
      </c>
      <c r="E119" s="11" t="s">
        <v>7786</v>
      </c>
      <c r="F119" s="11" t="s">
        <v>7787</v>
      </c>
      <c r="G119" s="11" t="s">
        <v>89</v>
      </c>
      <c r="H119" s="11" t="s">
        <v>38</v>
      </c>
      <c r="I119" s="11">
        <v>24</v>
      </c>
      <c r="J119" s="11"/>
      <c r="K119" s="11" t="s">
        <v>7709</v>
      </c>
      <c r="L119" s="11" t="s">
        <v>7710</v>
      </c>
      <c r="M119" s="63">
        <v>44097</v>
      </c>
      <c r="N119" s="64"/>
      <c r="O119" s="64"/>
      <c r="P119" s="64"/>
      <c r="Q119" s="64"/>
      <c r="R119" s="64"/>
      <c r="S119" s="64"/>
      <c r="T119" s="64"/>
      <c r="U119" s="64"/>
      <c r="V119" s="64"/>
      <c r="W119" s="64"/>
      <c r="X119" s="64"/>
    </row>
    <row r="120" customHeight="1" spans="1:24">
      <c r="A120" s="11">
        <v>40</v>
      </c>
      <c r="B120" s="11" t="s">
        <v>7785</v>
      </c>
      <c r="C120" s="11" t="s">
        <v>7785</v>
      </c>
      <c r="D120" s="11" t="s">
        <v>87</v>
      </c>
      <c r="E120" s="11" t="s">
        <v>7786</v>
      </c>
      <c r="F120" s="11" t="s">
        <v>7788</v>
      </c>
      <c r="G120" s="11" t="s">
        <v>89</v>
      </c>
      <c r="H120" s="11" t="s">
        <v>38</v>
      </c>
      <c r="I120" s="11">
        <v>24</v>
      </c>
      <c r="J120" s="11"/>
      <c r="K120" s="11" t="s">
        <v>7709</v>
      </c>
      <c r="L120" s="11" t="s">
        <v>7710</v>
      </c>
      <c r="M120" s="63">
        <v>44097</v>
      </c>
      <c r="N120" s="64"/>
      <c r="O120" s="64"/>
      <c r="P120" s="64"/>
      <c r="Q120" s="64"/>
      <c r="R120" s="64"/>
      <c r="S120" s="64"/>
      <c r="T120" s="64"/>
      <c r="U120" s="64"/>
      <c r="V120" s="64"/>
      <c r="W120" s="64"/>
      <c r="X120" s="64"/>
    </row>
    <row r="121" customHeight="1" spans="1:24">
      <c r="A121" s="11">
        <v>41</v>
      </c>
      <c r="B121" s="11" t="s">
        <v>7785</v>
      </c>
      <c r="C121" s="11" t="s">
        <v>7785</v>
      </c>
      <c r="D121" s="11" t="s">
        <v>87</v>
      </c>
      <c r="E121" s="11" t="s">
        <v>7786</v>
      </c>
      <c r="F121" s="11" t="s">
        <v>7789</v>
      </c>
      <c r="G121" s="11" t="s">
        <v>89</v>
      </c>
      <c r="H121" s="11" t="s">
        <v>38</v>
      </c>
      <c r="I121" s="11">
        <v>24</v>
      </c>
      <c r="J121" s="11"/>
      <c r="K121" s="11" t="s">
        <v>7709</v>
      </c>
      <c r="L121" s="11" t="s">
        <v>7710</v>
      </c>
      <c r="M121" s="63">
        <v>44097</v>
      </c>
      <c r="N121" s="64"/>
      <c r="O121" s="64"/>
      <c r="P121" s="64"/>
      <c r="Q121" s="64"/>
      <c r="R121" s="64"/>
      <c r="S121" s="64"/>
      <c r="T121" s="64"/>
      <c r="U121" s="64"/>
      <c r="V121" s="64"/>
      <c r="W121" s="64"/>
      <c r="X121" s="64"/>
    </row>
    <row r="122" customHeight="1" spans="1:24">
      <c r="A122" s="11">
        <v>44</v>
      </c>
      <c r="B122" s="11" t="s">
        <v>7790</v>
      </c>
      <c r="C122" s="11" t="s">
        <v>7790</v>
      </c>
      <c r="D122" s="11" t="s">
        <v>87</v>
      </c>
      <c r="E122" s="11" t="s">
        <v>7791</v>
      </c>
      <c r="F122" s="11" t="s">
        <v>7792</v>
      </c>
      <c r="G122" s="11" t="s">
        <v>89</v>
      </c>
      <c r="H122" s="11" t="s">
        <v>38</v>
      </c>
      <c r="I122" s="11">
        <v>24</v>
      </c>
      <c r="J122" s="11"/>
      <c r="K122" s="11" t="s">
        <v>7709</v>
      </c>
      <c r="L122" s="11" t="s">
        <v>7710</v>
      </c>
      <c r="M122" s="63">
        <v>44097</v>
      </c>
      <c r="N122" s="64"/>
      <c r="O122" s="64"/>
      <c r="P122" s="64"/>
      <c r="Q122" s="64"/>
      <c r="R122" s="64"/>
      <c r="S122" s="64"/>
      <c r="T122" s="64"/>
      <c r="U122" s="64"/>
      <c r="V122" s="64"/>
      <c r="W122" s="64"/>
      <c r="X122" s="64"/>
    </row>
    <row r="123" customHeight="1" spans="1:24">
      <c r="A123" s="11">
        <v>45</v>
      </c>
      <c r="B123" s="11" t="s">
        <v>7790</v>
      </c>
      <c r="C123" s="11" t="s">
        <v>7790</v>
      </c>
      <c r="D123" s="11" t="s">
        <v>87</v>
      </c>
      <c r="E123" s="11" t="s">
        <v>7791</v>
      </c>
      <c r="F123" s="11" t="s">
        <v>7793</v>
      </c>
      <c r="G123" s="11" t="s">
        <v>89</v>
      </c>
      <c r="H123" s="11" t="s">
        <v>38</v>
      </c>
      <c r="I123" s="11">
        <v>24</v>
      </c>
      <c r="J123" s="11"/>
      <c r="K123" s="11" t="s">
        <v>7709</v>
      </c>
      <c r="L123" s="11" t="s">
        <v>7710</v>
      </c>
      <c r="M123" s="63">
        <v>44097</v>
      </c>
      <c r="N123" s="64"/>
      <c r="O123" s="64"/>
      <c r="P123" s="64"/>
      <c r="Q123" s="64"/>
      <c r="R123" s="64"/>
      <c r="S123" s="64"/>
      <c r="T123" s="64"/>
      <c r="U123" s="64"/>
      <c r="V123" s="64"/>
      <c r="W123" s="64"/>
      <c r="X123" s="64"/>
    </row>
    <row r="124" customHeight="1" spans="1:24">
      <c r="A124" s="11">
        <v>36</v>
      </c>
      <c r="B124" s="11" t="s">
        <v>6147</v>
      </c>
      <c r="C124" s="11" t="s">
        <v>6147</v>
      </c>
      <c r="D124" s="11" t="s">
        <v>181</v>
      </c>
      <c r="E124" s="11" t="s">
        <v>6148</v>
      </c>
      <c r="F124" s="11" t="s">
        <v>6147</v>
      </c>
      <c r="G124" s="11" t="s">
        <v>78</v>
      </c>
      <c r="H124" s="11" t="s">
        <v>38</v>
      </c>
      <c r="I124" s="11">
        <v>24</v>
      </c>
      <c r="J124" s="11"/>
      <c r="K124" s="11" t="s">
        <v>7709</v>
      </c>
      <c r="L124" s="11" t="s">
        <v>7714</v>
      </c>
      <c r="M124" s="63">
        <v>44097</v>
      </c>
      <c r="N124" s="64"/>
      <c r="O124" s="64"/>
      <c r="P124" s="64"/>
      <c r="Q124" s="64"/>
      <c r="R124" s="64"/>
      <c r="S124" s="64"/>
      <c r="T124" s="64"/>
      <c r="U124" s="64"/>
      <c r="V124" s="64"/>
      <c r="W124" s="64"/>
      <c r="X124" s="64"/>
    </row>
    <row r="125" customHeight="1" spans="1:24">
      <c r="A125" s="18">
        <v>164</v>
      </c>
      <c r="B125" s="11" t="s">
        <v>7294</v>
      </c>
      <c r="C125" s="11" t="s">
        <v>7295</v>
      </c>
      <c r="D125" s="11" t="s">
        <v>64</v>
      </c>
      <c r="E125" s="11" t="s">
        <v>7296</v>
      </c>
      <c r="F125" s="11" t="s">
        <v>7794</v>
      </c>
      <c r="G125" s="11" t="s">
        <v>67</v>
      </c>
      <c r="H125" s="11" t="s">
        <v>44</v>
      </c>
      <c r="I125" s="11">
        <v>23</v>
      </c>
      <c r="J125" s="11" t="s">
        <v>7795</v>
      </c>
      <c r="K125" s="11" t="s">
        <v>7709</v>
      </c>
      <c r="L125" s="11" t="s">
        <v>7796</v>
      </c>
      <c r="M125" s="63">
        <v>44097</v>
      </c>
      <c r="N125" s="64"/>
      <c r="O125" s="64"/>
      <c r="P125" s="64"/>
      <c r="Q125" s="64"/>
      <c r="R125" s="64"/>
      <c r="S125" s="64"/>
      <c r="T125" s="64"/>
      <c r="U125" s="64"/>
      <c r="V125" s="64"/>
      <c r="W125" s="64"/>
      <c r="X125" s="64"/>
    </row>
    <row r="126" customHeight="1" spans="1:24">
      <c r="A126" s="18">
        <v>165</v>
      </c>
      <c r="B126" s="11" t="s">
        <v>7294</v>
      </c>
      <c r="C126" s="11" t="s">
        <v>7295</v>
      </c>
      <c r="D126" s="11" t="s">
        <v>64</v>
      </c>
      <c r="E126" s="11" t="s">
        <v>7296</v>
      </c>
      <c r="F126" s="11" t="s">
        <v>7797</v>
      </c>
      <c r="G126" s="11" t="s">
        <v>67</v>
      </c>
      <c r="H126" s="11" t="s">
        <v>44</v>
      </c>
      <c r="I126" s="11">
        <v>23</v>
      </c>
      <c r="J126" s="11" t="s">
        <v>7795</v>
      </c>
      <c r="K126" s="11" t="s">
        <v>7709</v>
      </c>
      <c r="L126" s="11" t="s">
        <v>7796</v>
      </c>
      <c r="M126" s="63">
        <v>44097</v>
      </c>
      <c r="N126" s="64"/>
      <c r="O126" s="64"/>
      <c r="P126" s="64"/>
      <c r="Q126" s="64"/>
      <c r="R126" s="64"/>
      <c r="S126" s="64"/>
      <c r="T126" s="64"/>
      <c r="U126" s="64"/>
      <c r="V126" s="64"/>
      <c r="W126" s="64"/>
      <c r="X126" s="64"/>
    </row>
    <row r="127" customHeight="1" spans="1:24">
      <c r="A127" s="18">
        <v>166</v>
      </c>
      <c r="B127" s="11" t="s">
        <v>7294</v>
      </c>
      <c r="C127" s="11" t="s">
        <v>7295</v>
      </c>
      <c r="D127" s="11" t="s">
        <v>64</v>
      </c>
      <c r="E127" s="11" t="s">
        <v>7296</v>
      </c>
      <c r="F127" s="11" t="s">
        <v>7798</v>
      </c>
      <c r="G127" s="11" t="s">
        <v>67</v>
      </c>
      <c r="H127" s="11" t="s">
        <v>44</v>
      </c>
      <c r="I127" s="11">
        <v>23</v>
      </c>
      <c r="J127" s="11" t="s">
        <v>7795</v>
      </c>
      <c r="K127" s="11" t="s">
        <v>7709</v>
      </c>
      <c r="L127" s="11" t="s">
        <v>7796</v>
      </c>
      <c r="M127" s="63">
        <v>44097</v>
      </c>
      <c r="N127" s="64"/>
      <c r="O127" s="64"/>
      <c r="P127" s="64"/>
      <c r="Q127" s="64"/>
      <c r="R127" s="64"/>
      <c r="S127" s="64"/>
      <c r="T127" s="64"/>
      <c r="U127" s="64"/>
      <c r="V127" s="64"/>
      <c r="W127" s="64"/>
      <c r="X127" s="64"/>
    </row>
    <row r="128" customHeight="1" spans="1:24">
      <c r="A128" s="18">
        <v>167</v>
      </c>
      <c r="B128" s="11" t="s">
        <v>7294</v>
      </c>
      <c r="C128" s="11" t="s">
        <v>7295</v>
      </c>
      <c r="D128" s="11" t="s">
        <v>64</v>
      </c>
      <c r="E128" s="11" t="s">
        <v>7296</v>
      </c>
      <c r="F128" s="11" t="s">
        <v>7799</v>
      </c>
      <c r="G128" s="11" t="s">
        <v>67</v>
      </c>
      <c r="H128" s="11" t="s">
        <v>44</v>
      </c>
      <c r="I128" s="11">
        <v>23</v>
      </c>
      <c r="J128" s="11" t="s">
        <v>7795</v>
      </c>
      <c r="K128" s="11" t="s">
        <v>7709</v>
      </c>
      <c r="L128" s="11" t="s">
        <v>7796</v>
      </c>
      <c r="M128" s="63">
        <v>44097</v>
      </c>
      <c r="N128" s="64"/>
      <c r="O128" s="64"/>
      <c r="P128" s="64"/>
      <c r="Q128" s="64"/>
      <c r="R128" s="64"/>
      <c r="S128" s="64"/>
      <c r="T128" s="64"/>
      <c r="U128" s="64"/>
      <c r="V128" s="64"/>
      <c r="W128" s="64"/>
      <c r="X128" s="64"/>
    </row>
    <row r="129" customHeight="1" spans="1:24">
      <c r="A129" s="11">
        <v>44</v>
      </c>
      <c r="B129" s="11" t="s">
        <v>2441</v>
      </c>
      <c r="C129" s="11" t="s">
        <v>2441</v>
      </c>
      <c r="D129" s="11" t="s">
        <v>64</v>
      </c>
      <c r="E129" s="11" t="s">
        <v>2442</v>
      </c>
      <c r="F129" s="11" t="s">
        <v>2443</v>
      </c>
      <c r="G129" s="11" t="s">
        <v>67</v>
      </c>
      <c r="H129" s="11" t="s">
        <v>10</v>
      </c>
      <c r="I129" s="11">
        <v>19</v>
      </c>
      <c r="J129" s="11"/>
      <c r="K129" s="11" t="s">
        <v>7709</v>
      </c>
      <c r="L129" s="11" t="s">
        <v>7718</v>
      </c>
      <c r="M129" s="63">
        <v>44097</v>
      </c>
      <c r="N129" s="64"/>
      <c r="O129" s="64"/>
      <c r="P129" s="64"/>
      <c r="Q129" s="64"/>
      <c r="R129" s="64"/>
      <c r="S129" s="64"/>
      <c r="T129" s="64"/>
      <c r="U129" s="64"/>
      <c r="V129" s="64"/>
      <c r="W129" s="64"/>
      <c r="X129" s="64"/>
    </row>
    <row r="130" customHeight="1" spans="1:24">
      <c r="A130" s="11">
        <v>13</v>
      </c>
      <c r="B130" s="11" t="s">
        <v>7603</v>
      </c>
      <c r="C130" s="11" t="s">
        <v>7603</v>
      </c>
      <c r="D130" s="11" t="s">
        <v>64</v>
      </c>
      <c r="E130" s="11" t="s">
        <v>7604</v>
      </c>
      <c r="F130" s="11" t="s">
        <v>7617</v>
      </c>
      <c r="G130" s="11" t="s">
        <v>67</v>
      </c>
      <c r="H130" s="11" t="s">
        <v>51</v>
      </c>
      <c r="I130" s="11">
        <v>55</v>
      </c>
      <c r="J130" s="11"/>
      <c r="K130" s="11" t="s">
        <v>7709</v>
      </c>
      <c r="L130" s="11" t="s">
        <v>7718</v>
      </c>
      <c r="M130" s="63">
        <v>44097</v>
      </c>
      <c r="N130" s="64"/>
      <c r="O130" s="64"/>
      <c r="P130" s="64"/>
      <c r="Q130" s="64"/>
      <c r="R130" s="64"/>
      <c r="S130" s="64"/>
      <c r="T130" s="64"/>
      <c r="U130" s="64"/>
      <c r="V130" s="64"/>
      <c r="W130" s="64"/>
      <c r="X130" s="64"/>
    </row>
    <row r="131" customHeight="1" spans="1:24">
      <c r="A131" s="11">
        <v>14</v>
      </c>
      <c r="B131" s="11" t="s">
        <v>7603</v>
      </c>
      <c r="C131" s="11" t="s">
        <v>7603</v>
      </c>
      <c r="D131" s="11" t="s">
        <v>64</v>
      </c>
      <c r="E131" s="11" t="s">
        <v>7604</v>
      </c>
      <c r="F131" s="11" t="s">
        <v>7618</v>
      </c>
      <c r="G131" s="11" t="s">
        <v>520</v>
      </c>
      <c r="H131" s="11" t="s">
        <v>51</v>
      </c>
      <c r="I131" s="11">
        <v>55</v>
      </c>
      <c r="J131" s="11" t="s">
        <v>7764</v>
      </c>
      <c r="K131" s="11" t="s">
        <v>7709</v>
      </c>
      <c r="L131" s="11" t="s">
        <v>7718</v>
      </c>
      <c r="M131" s="63">
        <v>44097</v>
      </c>
      <c r="N131" s="64"/>
      <c r="O131" s="64"/>
      <c r="P131" s="64"/>
      <c r="Q131" s="64"/>
      <c r="R131" s="64"/>
      <c r="S131" s="64"/>
      <c r="T131" s="64"/>
      <c r="U131" s="64"/>
      <c r="V131" s="64"/>
      <c r="W131" s="64"/>
      <c r="X131" s="64"/>
    </row>
    <row r="132" customHeight="1" spans="1:24">
      <c r="A132" s="11">
        <v>15</v>
      </c>
      <c r="B132" s="11" t="s">
        <v>7603</v>
      </c>
      <c r="C132" s="11" t="s">
        <v>7603</v>
      </c>
      <c r="D132" s="11" t="s">
        <v>64</v>
      </c>
      <c r="E132" s="11" t="s">
        <v>7604</v>
      </c>
      <c r="F132" s="11" t="s">
        <v>7619</v>
      </c>
      <c r="G132" s="11" t="s">
        <v>78</v>
      </c>
      <c r="H132" s="11" t="s">
        <v>51</v>
      </c>
      <c r="I132" s="11">
        <v>55</v>
      </c>
      <c r="J132" s="11" t="s">
        <v>7765</v>
      </c>
      <c r="K132" s="11" t="s">
        <v>7709</v>
      </c>
      <c r="L132" s="11" t="s">
        <v>7718</v>
      </c>
      <c r="M132" s="63">
        <v>44097</v>
      </c>
      <c r="N132" s="64"/>
      <c r="O132" s="64"/>
      <c r="P132" s="64"/>
      <c r="Q132" s="64"/>
      <c r="R132" s="64"/>
      <c r="S132" s="64"/>
      <c r="T132" s="64"/>
      <c r="U132" s="64"/>
      <c r="V132" s="64"/>
      <c r="W132" s="64"/>
      <c r="X132" s="64"/>
    </row>
    <row r="133" customHeight="1" spans="1:24">
      <c r="A133" s="11">
        <v>26</v>
      </c>
      <c r="B133" s="11" t="s">
        <v>224</v>
      </c>
      <c r="C133" s="11" t="s">
        <v>244</v>
      </c>
      <c r="D133" s="11" t="s">
        <v>64</v>
      </c>
      <c r="E133" s="11" t="s">
        <v>254</v>
      </c>
      <c r="F133" s="11" t="s">
        <v>255</v>
      </c>
      <c r="G133" s="11" t="s">
        <v>67</v>
      </c>
      <c r="H133" s="11" t="s">
        <v>15</v>
      </c>
      <c r="I133" s="11">
        <v>17</v>
      </c>
      <c r="J133" s="11"/>
      <c r="K133" s="11" t="s">
        <v>7709</v>
      </c>
      <c r="L133" s="11" t="s">
        <v>7718</v>
      </c>
      <c r="M133" s="63">
        <v>44097</v>
      </c>
      <c r="N133" s="64"/>
      <c r="O133" s="64"/>
      <c r="P133" s="64"/>
      <c r="Q133" s="64"/>
      <c r="R133" s="64"/>
      <c r="S133" s="64"/>
      <c r="T133" s="64"/>
      <c r="U133" s="64"/>
      <c r="V133" s="64"/>
      <c r="W133" s="64"/>
      <c r="X133" s="64"/>
    </row>
    <row r="134" customHeight="1" spans="1:24">
      <c r="A134" s="11">
        <v>27</v>
      </c>
      <c r="B134" s="11" t="s">
        <v>224</v>
      </c>
      <c r="C134" s="11" t="s">
        <v>244</v>
      </c>
      <c r="D134" s="11" t="s">
        <v>64</v>
      </c>
      <c r="E134" s="11" t="s">
        <v>254</v>
      </c>
      <c r="F134" s="11" t="s">
        <v>256</v>
      </c>
      <c r="G134" s="11" t="s">
        <v>67</v>
      </c>
      <c r="H134" s="11" t="s">
        <v>15</v>
      </c>
      <c r="I134" s="11">
        <v>17</v>
      </c>
      <c r="J134" s="11"/>
      <c r="K134" s="11" t="s">
        <v>7709</v>
      </c>
      <c r="L134" s="11" t="s">
        <v>7718</v>
      </c>
      <c r="M134" s="63">
        <v>44097</v>
      </c>
      <c r="N134" s="64"/>
      <c r="O134" s="64"/>
      <c r="P134" s="64"/>
      <c r="Q134" s="64"/>
      <c r="R134" s="64"/>
      <c r="S134" s="64"/>
      <c r="T134" s="64"/>
      <c r="U134" s="64"/>
      <c r="V134" s="64"/>
      <c r="W134" s="64"/>
      <c r="X134" s="64"/>
    </row>
    <row r="135" customHeight="1" spans="1:24">
      <c r="A135" s="11">
        <v>28</v>
      </c>
      <c r="B135" s="11" t="s">
        <v>224</v>
      </c>
      <c r="C135" s="11" t="s">
        <v>244</v>
      </c>
      <c r="D135" s="11" t="s">
        <v>64</v>
      </c>
      <c r="E135" s="11" t="s">
        <v>254</v>
      </c>
      <c r="F135" s="11" t="s">
        <v>257</v>
      </c>
      <c r="G135" s="11" t="s">
        <v>67</v>
      </c>
      <c r="H135" s="11" t="s">
        <v>15</v>
      </c>
      <c r="I135" s="11">
        <v>17</v>
      </c>
      <c r="J135" s="11"/>
      <c r="K135" s="11" t="s">
        <v>7709</v>
      </c>
      <c r="L135" s="11" t="s">
        <v>7718</v>
      </c>
      <c r="M135" s="63">
        <v>44097</v>
      </c>
      <c r="N135" s="64"/>
      <c r="O135" s="64"/>
      <c r="P135" s="64"/>
      <c r="Q135" s="64"/>
      <c r="R135" s="64"/>
      <c r="S135" s="64"/>
      <c r="T135" s="64"/>
      <c r="U135" s="64"/>
      <c r="V135" s="64"/>
      <c r="W135" s="64"/>
      <c r="X135" s="64"/>
    </row>
    <row r="136" customHeight="1" spans="1:24">
      <c r="A136" s="11">
        <v>29</v>
      </c>
      <c r="B136" s="11" t="s">
        <v>224</v>
      </c>
      <c r="C136" s="11" t="s">
        <v>244</v>
      </c>
      <c r="D136" s="11" t="s">
        <v>64</v>
      </c>
      <c r="E136" s="11" t="s">
        <v>254</v>
      </c>
      <c r="F136" s="11" t="s">
        <v>258</v>
      </c>
      <c r="G136" s="11" t="s">
        <v>67</v>
      </c>
      <c r="H136" s="11" t="s">
        <v>15</v>
      </c>
      <c r="I136" s="11">
        <v>17</v>
      </c>
      <c r="J136" s="11"/>
      <c r="K136" s="11" t="s">
        <v>7709</v>
      </c>
      <c r="L136" s="11" t="s">
        <v>7718</v>
      </c>
      <c r="M136" s="63">
        <v>44097</v>
      </c>
      <c r="N136" s="64"/>
      <c r="O136" s="64"/>
      <c r="P136" s="64"/>
      <c r="Q136" s="64"/>
      <c r="R136" s="64"/>
      <c r="S136" s="64"/>
      <c r="T136" s="64"/>
      <c r="U136" s="64"/>
      <c r="V136" s="64"/>
      <c r="W136" s="64"/>
      <c r="X136" s="64"/>
    </row>
    <row r="137" customHeight="1" spans="1:24">
      <c r="A137" s="11">
        <v>30</v>
      </c>
      <c r="B137" s="11" t="s">
        <v>224</v>
      </c>
      <c r="C137" s="11" t="s">
        <v>244</v>
      </c>
      <c r="D137" s="11" t="s">
        <v>64</v>
      </c>
      <c r="E137" s="11" t="s">
        <v>254</v>
      </c>
      <c r="F137" s="11" t="s">
        <v>259</v>
      </c>
      <c r="G137" s="11" t="s">
        <v>67</v>
      </c>
      <c r="H137" s="11" t="s">
        <v>15</v>
      </c>
      <c r="I137" s="11">
        <v>17</v>
      </c>
      <c r="J137" s="11"/>
      <c r="K137" s="11" t="s">
        <v>7709</v>
      </c>
      <c r="L137" s="11" t="s">
        <v>7718</v>
      </c>
      <c r="M137" s="63">
        <v>44097</v>
      </c>
      <c r="N137" s="64"/>
      <c r="O137" s="64"/>
      <c r="P137" s="64"/>
      <c r="Q137" s="64"/>
      <c r="R137" s="64"/>
      <c r="S137" s="64"/>
      <c r="T137" s="64"/>
      <c r="U137" s="64"/>
      <c r="V137" s="64"/>
      <c r="W137" s="64"/>
      <c r="X137" s="64"/>
    </row>
    <row r="138" customHeight="1" spans="1:24">
      <c r="A138" s="18">
        <v>5</v>
      </c>
      <c r="B138" s="18" t="s">
        <v>3498</v>
      </c>
      <c r="C138" s="18" t="s">
        <v>3498</v>
      </c>
      <c r="D138" s="11" t="s">
        <v>64</v>
      </c>
      <c r="E138" s="11" t="s">
        <v>3506</v>
      </c>
      <c r="F138" s="11" t="s">
        <v>3507</v>
      </c>
      <c r="G138" s="11" t="s">
        <v>126</v>
      </c>
      <c r="H138" s="11" t="s">
        <v>32</v>
      </c>
      <c r="I138" s="18">
        <v>18</v>
      </c>
      <c r="J138" s="11"/>
      <c r="K138" s="11" t="s">
        <v>7709</v>
      </c>
      <c r="L138" s="11" t="s">
        <v>7718</v>
      </c>
      <c r="M138" s="63">
        <v>44097</v>
      </c>
      <c r="N138" s="64"/>
      <c r="O138" s="64"/>
      <c r="P138" s="64"/>
      <c r="Q138" s="64"/>
      <c r="R138" s="64"/>
      <c r="S138" s="64"/>
      <c r="T138" s="64"/>
      <c r="U138" s="64"/>
      <c r="V138" s="64"/>
      <c r="W138" s="64"/>
      <c r="X138" s="64"/>
    </row>
    <row r="139" customHeight="1" spans="1:24">
      <c r="A139" s="18">
        <v>6</v>
      </c>
      <c r="B139" s="18" t="s">
        <v>3498</v>
      </c>
      <c r="C139" s="18" t="s">
        <v>3498</v>
      </c>
      <c r="D139" s="11" t="s">
        <v>64</v>
      </c>
      <c r="E139" s="11" t="s">
        <v>3508</v>
      </c>
      <c r="F139" s="11" t="s">
        <v>3509</v>
      </c>
      <c r="G139" s="11" t="s">
        <v>126</v>
      </c>
      <c r="H139" s="11" t="s">
        <v>32</v>
      </c>
      <c r="I139" s="18">
        <v>18</v>
      </c>
      <c r="J139" s="11"/>
      <c r="K139" s="11" t="s">
        <v>7709</v>
      </c>
      <c r="L139" s="11" t="s">
        <v>7718</v>
      </c>
      <c r="M139" s="63">
        <v>44097</v>
      </c>
      <c r="N139" s="64"/>
      <c r="O139" s="64"/>
      <c r="P139" s="64"/>
      <c r="Q139" s="64"/>
      <c r="R139" s="64"/>
      <c r="S139" s="64"/>
      <c r="T139" s="64"/>
      <c r="U139" s="64"/>
      <c r="V139" s="64"/>
      <c r="W139" s="64"/>
      <c r="X139" s="64"/>
    </row>
    <row r="140" customHeight="1" spans="1:24">
      <c r="A140" s="18">
        <v>7</v>
      </c>
      <c r="B140" s="18" t="s">
        <v>3498</v>
      </c>
      <c r="C140" s="18" t="s">
        <v>3498</v>
      </c>
      <c r="D140" s="11" t="s">
        <v>64</v>
      </c>
      <c r="E140" s="11" t="s">
        <v>3510</v>
      </c>
      <c r="F140" s="11" t="s">
        <v>3511</v>
      </c>
      <c r="G140" s="11" t="s">
        <v>78</v>
      </c>
      <c r="H140" s="11" t="s">
        <v>32</v>
      </c>
      <c r="I140" s="18">
        <v>18</v>
      </c>
      <c r="J140" s="11"/>
      <c r="K140" s="11" t="s">
        <v>7709</v>
      </c>
      <c r="L140" s="11" t="s">
        <v>7718</v>
      </c>
      <c r="M140" s="63">
        <v>44097</v>
      </c>
      <c r="N140" s="64"/>
      <c r="O140" s="64"/>
      <c r="P140" s="64"/>
      <c r="Q140" s="64"/>
      <c r="R140" s="64"/>
      <c r="S140" s="64"/>
      <c r="T140" s="64"/>
      <c r="U140" s="64"/>
      <c r="V140" s="64"/>
      <c r="W140" s="64"/>
      <c r="X140" s="64"/>
    </row>
    <row r="141" customHeight="1" spans="1:24">
      <c r="A141" s="18">
        <v>8</v>
      </c>
      <c r="B141" s="18" t="s">
        <v>3498</v>
      </c>
      <c r="C141" s="18" t="s">
        <v>3498</v>
      </c>
      <c r="D141" s="11" t="s">
        <v>64</v>
      </c>
      <c r="E141" s="11" t="s">
        <v>3512</v>
      </c>
      <c r="F141" s="11" t="s">
        <v>3513</v>
      </c>
      <c r="G141" s="11" t="s">
        <v>126</v>
      </c>
      <c r="H141" s="11" t="s">
        <v>32</v>
      </c>
      <c r="I141" s="18">
        <v>18</v>
      </c>
      <c r="J141" s="11"/>
      <c r="K141" s="11" t="s">
        <v>7709</v>
      </c>
      <c r="L141" s="11" t="s">
        <v>7718</v>
      </c>
      <c r="M141" s="63">
        <v>44097</v>
      </c>
      <c r="N141" s="64"/>
      <c r="O141" s="64"/>
      <c r="P141" s="64"/>
      <c r="Q141" s="64"/>
      <c r="R141" s="64"/>
      <c r="S141" s="64"/>
      <c r="T141" s="64"/>
      <c r="U141" s="64"/>
      <c r="V141" s="64"/>
      <c r="W141" s="64"/>
      <c r="X141" s="64"/>
    </row>
    <row r="142" customHeight="1" spans="1:24">
      <c r="A142" s="18">
        <v>9</v>
      </c>
      <c r="B142" s="18" t="s">
        <v>3498</v>
      </c>
      <c r="C142" s="18" t="s">
        <v>3498</v>
      </c>
      <c r="D142" s="11" t="s">
        <v>64</v>
      </c>
      <c r="E142" s="11" t="s">
        <v>3514</v>
      </c>
      <c r="F142" s="11" t="s">
        <v>3515</v>
      </c>
      <c r="G142" s="11" t="s">
        <v>126</v>
      </c>
      <c r="H142" s="11" t="s">
        <v>32</v>
      </c>
      <c r="I142" s="18">
        <v>18</v>
      </c>
      <c r="J142" s="11"/>
      <c r="K142" s="11" t="s">
        <v>7709</v>
      </c>
      <c r="L142" s="11" t="s">
        <v>7718</v>
      </c>
      <c r="M142" s="63">
        <v>44097</v>
      </c>
      <c r="N142" s="64"/>
      <c r="O142" s="64"/>
      <c r="P142" s="64"/>
      <c r="Q142" s="64"/>
      <c r="R142" s="64"/>
      <c r="S142" s="64"/>
      <c r="T142" s="64"/>
      <c r="U142" s="64"/>
      <c r="V142" s="64"/>
      <c r="W142" s="64"/>
      <c r="X142" s="64"/>
    </row>
    <row r="143" customHeight="1" spans="1:24">
      <c r="A143" s="18">
        <v>10</v>
      </c>
      <c r="B143" s="18" t="s">
        <v>3498</v>
      </c>
      <c r="C143" s="18" t="s">
        <v>3498</v>
      </c>
      <c r="D143" s="11" t="s">
        <v>64</v>
      </c>
      <c r="E143" s="11" t="s">
        <v>3516</v>
      </c>
      <c r="F143" s="11" t="s">
        <v>3517</v>
      </c>
      <c r="G143" s="11" t="s">
        <v>78</v>
      </c>
      <c r="H143" s="11" t="s">
        <v>32</v>
      </c>
      <c r="I143" s="18">
        <v>18</v>
      </c>
      <c r="J143" s="11"/>
      <c r="K143" s="11" t="s">
        <v>7709</v>
      </c>
      <c r="L143" s="11" t="s">
        <v>7718</v>
      </c>
      <c r="M143" s="63">
        <v>44097</v>
      </c>
      <c r="N143" s="64"/>
      <c r="O143" s="64"/>
      <c r="P143" s="64"/>
      <c r="Q143" s="64"/>
      <c r="R143" s="64"/>
      <c r="S143" s="64"/>
      <c r="T143" s="64"/>
      <c r="U143" s="64"/>
      <c r="V143" s="64"/>
      <c r="W143" s="64"/>
      <c r="X143" s="64"/>
    </row>
    <row r="144" customHeight="1" spans="1:24">
      <c r="A144" s="18">
        <v>146</v>
      </c>
      <c r="B144" s="18" t="s">
        <v>3703</v>
      </c>
      <c r="C144" s="18" t="s">
        <v>3703</v>
      </c>
      <c r="D144" s="11" t="s">
        <v>64</v>
      </c>
      <c r="E144" s="11" t="s">
        <v>7800</v>
      </c>
      <c r="F144" s="11" t="s">
        <v>7801</v>
      </c>
      <c r="G144" s="11" t="s">
        <v>300</v>
      </c>
      <c r="H144" s="11" t="s">
        <v>32</v>
      </c>
      <c r="I144" s="18">
        <v>18</v>
      </c>
      <c r="J144" s="11"/>
      <c r="K144" s="11" t="s">
        <v>7709</v>
      </c>
      <c r="L144" s="11" t="s">
        <v>7718</v>
      </c>
      <c r="M144" s="63">
        <v>44097</v>
      </c>
      <c r="N144" s="64"/>
      <c r="O144" s="64"/>
      <c r="P144" s="64"/>
      <c r="Q144" s="64"/>
      <c r="R144" s="64"/>
      <c r="S144" s="64"/>
      <c r="T144" s="64"/>
      <c r="U144" s="64"/>
      <c r="V144" s="64"/>
      <c r="W144" s="64"/>
      <c r="X144" s="64"/>
    </row>
    <row r="145" customHeight="1" spans="1:24">
      <c r="A145" s="18">
        <v>134</v>
      </c>
      <c r="B145" s="18" t="s">
        <v>3687</v>
      </c>
      <c r="C145" s="18" t="s">
        <v>3687</v>
      </c>
      <c r="D145" s="11" t="s">
        <v>64</v>
      </c>
      <c r="E145" s="11" t="s">
        <v>7802</v>
      </c>
      <c r="F145" s="11" t="s">
        <v>7803</v>
      </c>
      <c r="G145" s="11" t="s">
        <v>300</v>
      </c>
      <c r="H145" s="11" t="s">
        <v>32</v>
      </c>
      <c r="I145" s="18">
        <v>18</v>
      </c>
      <c r="J145" s="11"/>
      <c r="K145" s="11" t="s">
        <v>7709</v>
      </c>
      <c r="L145" s="11" t="s">
        <v>7718</v>
      </c>
      <c r="M145" s="63">
        <v>44097</v>
      </c>
      <c r="N145" s="64"/>
      <c r="O145" s="64"/>
      <c r="P145" s="64"/>
      <c r="Q145" s="64"/>
      <c r="R145" s="64"/>
      <c r="S145" s="64"/>
      <c r="T145" s="64"/>
      <c r="U145" s="64"/>
      <c r="V145" s="64"/>
      <c r="W145" s="64"/>
      <c r="X145" s="64"/>
    </row>
    <row r="146" customHeight="1" spans="1:24">
      <c r="A146" s="18">
        <v>135</v>
      </c>
      <c r="B146" s="18" t="s">
        <v>3687</v>
      </c>
      <c r="C146" s="18" t="s">
        <v>3687</v>
      </c>
      <c r="D146" s="11" t="s">
        <v>64</v>
      </c>
      <c r="E146" s="11" t="s">
        <v>7804</v>
      </c>
      <c r="F146" s="11" t="s">
        <v>7805</v>
      </c>
      <c r="G146" s="11" t="s">
        <v>300</v>
      </c>
      <c r="H146" s="11" t="s">
        <v>32</v>
      </c>
      <c r="I146" s="18">
        <v>18</v>
      </c>
      <c r="J146" s="11"/>
      <c r="K146" s="11" t="s">
        <v>7709</v>
      </c>
      <c r="L146" s="11" t="s">
        <v>7718</v>
      </c>
      <c r="M146" s="63">
        <v>44097</v>
      </c>
      <c r="N146" s="64"/>
      <c r="O146" s="64"/>
      <c r="P146" s="64"/>
      <c r="Q146" s="64"/>
      <c r="R146" s="64"/>
      <c r="S146" s="64"/>
      <c r="T146" s="64"/>
      <c r="U146" s="64"/>
      <c r="V146" s="64"/>
      <c r="W146" s="64"/>
      <c r="X146" s="64"/>
    </row>
    <row r="147" customHeight="1" spans="1:24">
      <c r="A147" s="18">
        <v>136</v>
      </c>
      <c r="B147" s="18" t="s">
        <v>3687</v>
      </c>
      <c r="C147" s="18" t="s">
        <v>3687</v>
      </c>
      <c r="D147" s="11" t="s">
        <v>64</v>
      </c>
      <c r="E147" s="11" t="s">
        <v>3690</v>
      </c>
      <c r="F147" s="11" t="s">
        <v>3691</v>
      </c>
      <c r="G147" s="11" t="s">
        <v>300</v>
      </c>
      <c r="H147" s="11" t="s">
        <v>32</v>
      </c>
      <c r="I147" s="18">
        <v>18</v>
      </c>
      <c r="J147" s="11"/>
      <c r="K147" s="11" t="s">
        <v>7709</v>
      </c>
      <c r="L147" s="11" t="s">
        <v>7718</v>
      </c>
      <c r="M147" s="63">
        <v>44097</v>
      </c>
      <c r="N147" s="64"/>
      <c r="O147" s="64"/>
      <c r="P147" s="64"/>
      <c r="Q147" s="64"/>
      <c r="R147" s="64"/>
      <c r="S147" s="64"/>
      <c r="T147" s="64"/>
      <c r="U147" s="64"/>
      <c r="V147" s="64"/>
      <c r="W147" s="64"/>
      <c r="X147" s="64"/>
    </row>
    <row r="148" customHeight="1" spans="1:24">
      <c r="A148" s="18">
        <v>137</v>
      </c>
      <c r="B148" s="18" t="s">
        <v>3687</v>
      </c>
      <c r="C148" s="18" t="s">
        <v>3687</v>
      </c>
      <c r="D148" s="11" t="s">
        <v>64</v>
      </c>
      <c r="E148" s="11" t="s">
        <v>7806</v>
      </c>
      <c r="F148" s="11" t="s">
        <v>7807</v>
      </c>
      <c r="G148" s="11" t="s">
        <v>300</v>
      </c>
      <c r="H148" s="11" t="s">
        <v>32</v>
      </c>
      <c r="I148" s="18">
        <v>18</v>
      </c>
      <c r="J148" s="11"/>
      <c r="K148" s="11" t="s">
        <v>7709</v>
      </c>
      <c r="L148" s="11" t="s">
        <v>7718</v>
      </c>
      <c r="M148" s="63">
        <v>44097</v>
      </c>
      <c r="N148" s="64"/>
      <c r="O148" s="64"/>
      <c r="P148" s="64"/>
      <c r="Q148" s="64"/>
      <c r="R148" s="64"/>
      <c r="S148" s="64"/>
      <c r="T148" s="64"/>
      <c r="U148" s="64"/>
      <c r="V148" s="64"/>
      <c r="W148" s="64"/>
      <c r="X148" s="64"/>
    </row>
    <row r="149" customHeight="1" spans="1:24">
      <c r="A149" s="18">
        <v>41</v>
      </c>
      <c r="B149" s="18" t="s">
        <v>7131</v>
      </c>
      <c r="C149" s="18" t="s">
        <v>7131</v>
      </c>
      <c r="D149" s="11" t="s">
        <v>64</v>
      </c>
      <c r="E149" s="11" t="s">
        <v>7132</v>
      </c>
      <c r="F149" s="11" t="s">
        <v>7437</v>
      </c>
      <c r="G149" s="11" t="s">
        <v>89</v>
      </c>
      <c r="H149" s="11" t="s">
        <v>44</v>
      </c>
      <c r="I149" s="18">
        <v>23</v>
      </c>
      <c r="J149" s="11" t="s">
        <v>7726</v>
      </c>
      <c r="K149" s="11" t="s">
        <v>7709</v>
      </c>
      <c r="L149" s="11" t="s">
        <v>7808</v>
      </c>
      <c r="M149" s="63">
        <v>44097</v>
      </c>
      <c r="N149" s="64"/>
      <c r="O149" s="64"/>
      <c r="P149" s="64"/>
      <c r="Q149" s="64"/>
      <c r="R149" s="64"/>
      <c r="S149" s="64"/>
      <c r="T149" s="64"/>
      <c r="U149" s="64"/>
      <c r="V149" s="64"/>
      <c r="W149" s="64"/>
      <c r="X149" s="64"/>
    </row>
    <row r="150" customHeight="1" spans="1:24">
      <c r="A150" s="11">
        <v>78</v>
      </c>
      <c r="B150" s="11" t="s">
        <v>7809</v>
      </c>
      <c r="C150" s="11" t="s">
        <v>7809</v>
      </c>
      <c r="D150" s="11" t="s">
        <v>7711</v>
      </c>
      <c r="E150" s="11" t="s">
        <v>7810</v>
      </c>
      <c r="F150" s="11" t="s">
        <v>7809</v>
      </c>
      <c r="G150" s="11" t="s">
        <v>300</v>
      </c>
      <c r="H150" s="11" t="s">
        <v>15</v>
      </c>
      <c r="I150" s="11">
        <v>17</v>
      </c>
      <c r="J150" s="11"/>
      <c r="K150" s="11" t="s">
        <v>7709</v>
      </c>
      <c r="L150" s="11" t="s">
        <v>7710</v>
      </c>
      <c r="M150" s="63">
        <v>44097</v>
      </c>
      <c r="N150" s="64"/>
      <c r="O150" s="64"/>
      <c r="P150" s="64"/>
      <c r="Q150" s="64"/>
      <c r="R150" s="64"/>
      <c r="S150" s="64"/>
      <c r="T150" s="64"/>
      <c r="U150" s="64"/>
      <c r="V150" s="64"/>
      <c r="W150" s="64"/>
      <c r="X150" s="64"/>
    </row>
    <row r="151" customHeight="1" spans="1:24">
      <c r="A151" s="11">
        <v>282</v>
      </c>
      <c r="B151" s="12" t="s">
        <v>3963</v>
      </c>
      <c r="C151" s="12" t="s">
        <v>3963</v>
      </c>
      <c r="D151" s="12" t="s">
        <v>87</v>
      </c>
      <c r="E151" s="12" t="s">
        <v>7751</v>
      </c>
      <c r="F151" s="12" t="s">
        <v>3952</v>
      </c>
      <c r="G151" s="12" t="s">
        <v>487</v>
      </c>
      <c r="H151" s="12" t="s">
        <v>32</v>
      </c>
      <c r="I151" s="12">
        <v>18</v>
      </c>
      <c r="J151" s="12"/>
      <c r="K151" s="70" t="s">
        <v>7709</v>
      </c>
      <c r="L151" s="11" t="s">
        <v>7718</v>
      </c>
      <c r="M151" s="63">
        <v>44097</v>
      </c>
      <c r="N151" s="64"/>
      <c r="O151" s="64"/>
      <c r="P151" s="64"/>
      <c r="Q151" s="64"/>
      <c r="R151" s="64"/>
      <c r="S151" s="64"/>
      <c r="T151" s="64"/>
      <c r="U151" s="64"/>
      <c r="V151" s="64"/>
      <c r="W151" s="64"/>
      <c r="X151" s="64"/>
    </row>
    <row r="152" customHeight="1" spans="1:24">
      <c r="A152" s="11">
        <v>283</v>
      </c>
      <c r="B152" s="12" t="s">
        <v>3963</v>
      </c>
      <c r="C152" s="12" t="s">
        <v>3963</v>
      </c>
      <c r="D152" s="12" t="s">
        <v>87</v>
      </c>
      <c r="E152" s="12" t="s">
        <v>7811</v>
      </c>
      <c r="F152" s="12" t="s">
        <v>7812</v>
      </c>
      <c r="G152" s="12" t="s">
        <v>487</v>
      </c>
      <c r="H152" s="12" t="s">
        <v>32</v>
      </c>
      <c r="I152" s="12">
        <v>18</v>
      </c>
      <c r="J152" s="12"/>
      <c r="K152" s="70" t="s">
        <v>7709</v>
      </c>
      <c r="L152" s="11" t="s">
        <v>7718</v>
      </c>
      <c r="M152" s="63">
        <v>44097</v>
      </c>
      <c r="N152" s="64"/>
      <c r="O152" s="64"/>
      <c r="P152" s="64"/>
      <c r="Q152" s="64"/>
      <c r="R152" s="64"/>
      <c r="S152" s="64"/>
      <c r="T152" s="64"/>
      <c r="U152" s="64"/>
      <c r="V152" s="64"/>
      <c r="W152" s="64"/>
      <c r="X152" s="64"/>
    </row>
    <row r="153" customHeight="1" spans="1:24">
      <c r="A153" s="11">
        <v>284</v>
      </c>
      <c r="B153" s="12" t="s">
        <v>3963</v>
      </c>
      <c r="C153" s="12" t="s">
        <v>3963</v>
      </c>
      <c r="D153" s="12" t="s">
        <v>87</v>
      </c>
      <c r="E153" s="12" t="s">
        <v>7774</v>
      </c>
      <c r="F153" s="12" t="s">
        <v>7813</v>
      </c>
      <c r="G153" s="12" t="s">
        <v>487</v>
      </c>
      <c r="H153" s="12" t="s">
        <v>32</v>
      </c>
      <c r="I153" s="12">
        <v>18</v>
      </c>
      <c r="J153" s="12"/>
      <c r="K153" s="70" t="s">
        <v>7709</v>
      </c>
      <c r="L153" s="11" t="s">
        <v>7718</v>
      </c>
      <c r="M153" s="63">
        <v>44097</v>
      </c>
      <c r="N153" s="64"/>
      <c r="O153" s="64"/>
      <c r="P153" s="64"/>
      <c r="Q153" s="64"/>
      <c r="R153" s="64"/>
      <c r="S153" s="64"/>
      <c r="T153" s="64"/>
      <c r="U153" s="64"/>
      <c r="V153" s="64"/>
      <c r="W153" s="64"/>
      <c r="X153" s="64"/>
    </row>
    <row r="154" customHeight="1" spans="1:24">
      <c r="A154" s="11">
        <v>342</v>
      </c>
      <c r="B154" s="11" t="s">
        <v>5378</v>
      </c>
      <c r="C154" s="11" t="s">
        <v>5378</v>
      </c>
      <c r="D154" s="11" t="s">
        <v>611</v>
      </c>
      <c r="E154" s="11" t="s">
        <v>5379</v>
      </c>
      <c r="F154" s="11" t="s">
        <v>5378</v>
      </c>
      <c r="G154" s="11" t="s">
        <v>89</v>
      </c>
      <c r="H154" s="11" t="s">
        <v>29</v>
      </c>
      <c r="I154" s="11">
        <v>22</v>
      </c>
      <c r="J154" s="11"/>
      <c r="K154" s="11" t="s">
        <v>7709</v>
      </c>
      <c r="L154" s="11" t="s">
        <v>7718</v>
      </c>
      <c r="M154" s="63">
        <v>44098</v>
      </c>
      <c r="N154" s="64"/>
      <c r="O154" s="64"/>
      <c r="P154" s="64"/>
      <c r="Q154" s="64"/>
      <c r="R154" s="64"/>
      <c r="S154" s="64"/>
      <c r="T154" s="64"/>
      <c r="U154" s="64"/>
      <c r="V154" s="64"/>
      <c r="W154" s="64"/>
      <c r="X154" s="64"/>
    </row>
    <row r="155" customHeight="1" spans="1:24">
      <c r="A155" s="11">
        <v>35</v>
      </c>
      <c r="B155" s="11" t="s">
        <v>7814</v>
      </c>
      <c r="C155" s="11" t="s">
        <v>7814</v>
      </c>
      <c r="D155" s="11" t="s">
        <v>64</v>
      </c>
      <c r="E155" s="11" t="s">
        <v>7815</v>
      </c>
      <c r="F155" s="11" t="s">
        <v>7814</v>
      </c>
      <c r="G155" s="11" t="s">
        <v>89</v>
      </c>
      <c r="H155" s="11" t="s">
        <v>10</v>
      </c>
      <c r="I155" s="11">
        <v>19</v>
      </c>
      <c r="J155" s="11"/>
      <c r="K155" s="11" t="s">
        <v>7709</v>
      </c>
      <c r="L155" s="11" t="s">
        <v>7710</v>
      </c>
      <c r="M155" s="63">
        <v>44098</v>
      </c>
      <c r="N155" s="64"/>
      <c r="O155" s="64"/>
      <c r="P155" s="64"/>
      <c r="Q155" s="64"/>
      <c r="R155" s="64"/>
      <c r="S155" s="64"/>
      <c r="T155" s="64"/>
      <c r="U155" s="64"/>
      <c r="V155" s="64"/>
      <c r="W155" s="64"/>
      <c r="X155" s="64"/>
    </row>
    <row r="156" customHeight="1" spans="1:24">
      <c r="A156" s="11">
        <v>43</v>
      </c>
      <c r="B156" s="11" t="s">
        <v>7816</v>
      </c>
      <c r="C156" s="11" t="s">
        <v>7816</v>
      </c>
      <c r="D156" s="11" t="s">
        <v>64</v>
      </c>
      <c r="E156" s="11" t="s">
        <v>7817</v>
      </c>
      <c r="F156" s="11" t="s">
        <v>7816</v>
      </c>
      <c r="G156" s="11" t="s">
        <v>89</v>
      </c>
      <c r="H156" s="11" t="s">
        <v>10</v>
      </c>
      <c r="I156" s="11">
        <v>19</v>
      </c>
      <c r="J156" s="11"/>
      <c r="K156" s="11" t="s">
        <v>7709</v>
      </c>
      <c r="L156" s="11" t="s">
        <v>7710</v>
      </c>
      <c r="M156" s="63">
        <v>44098</v>
      </c>
      <c r="N156" s="64"/>
      <c r="O156" s="64"/>
      <c r="P156" s="64"/>
      <c r="Q156" s="64"/>
      <c r="R156" s="64"/>
      <c r="S156" s="64"/>
      <c r="T156" s="64"/>
      <c r="U156" s="64"/>
      <c r="V156" s="64"/>
      <c r="W156" s="64"/>
      <c r="X156" s="64"/>
    </row>
    <row r="157" customHeight="1" spans="1:24">
      <c r="A157" s="11">
        <v>225</v>
      </c>
      <c r="B157" s="11" t="s">
        <v>6468</v>
      </c>
      <c r="C157" s="11" t="s">
        <v>6469</v>
      </c>
      <c r="D157" s="11" t="s">
        <v>64</v>
      </c>
      <c r="E157" s="11" t="s">
        <v>7818</v>
      </c>
      <c r="F157" s="11" t="s">
        <v>7819</v>
      </c>
      <c r="G157" s="11" t="s">
        <v>487</v>
      </c>
      <c r="H157" s="11" t="s">
        <v>43</v>
      </c>
      <c r="I157" s="11">
        <v>15</v>
      </c>
      <c r="J157" s="11"/>
      <c r="K157" s="11" t="s">
        <v>7709</v>
      </c>
      <c r="L157" s="70" t="s">
        <v>7820</v>
      </c>
      <c r="M157" s="63">
        <v>44098</v>
      </c>
      <c r="N157" s="64"/>
      <c r="O157" s="64"/>
      <c r="P157" s="64"/>
      <c r="Q157" s="64"/>
      <c r="R157" s="64"/>
      <c r="S157" s="64"/>
      <c r="T157" s="64"/>
      <c r="U157" s="64"/>
      <c r="V157" s="64"/>
      <c r="W157" s="64"/>
      <c r="X157" s="64"/>
    </row>
    <row r="158" customHeight="1" spans="1:24">
      <c r="A158" s="11">
        <v>226</v>
      </c>
      <c r="B158" s="11" t="s">
        <v>6468</v>
      </c>
      <c r="C158" s="11" t="s">
        <v>6469</v>
      </c>
      <c r="D158" s="11" t="s">
        <v>64</v>
      </c>
      <c r="E158" s="11" t="s">
        <v>7821</v>
      </c>
      <c r="F158" s="11" t="s">
        <v>7822</v>
      </c>
      <c r="G158" s="11" t="s">
        <v>487</v>
      </c>
      <c r="H158" s="11" t="s">
        <v>43</v>
      </c>
      <c r="I158" s="11">
        <v>15</v>
      </c>
      <c r="J158" s="11"/>
      <c r="K158" s="11" t="s">
        <v>7709</v>
      </c>
      <c r="L158" s="70" t="s">
        <v>7820</v>
      </c>
      <c r="M158" s="63">
        <v>44098</v>
      </c>
      <c r="N158" s="64"/>
      <c r="O158" s="64"/>
      <c r="P158" s="64"/>
      <c r="Q158" s="64"/>
      <c r="R158" s="64"/>
      <c r="S158" s="64"/>
      <c r="T158" s="64"/>
      <c r="U158" s="64"/>
      <c r="V158" s="64"/>
      <c r="W158" s="64"/>
      <c r="X158" s="64"/>
    </row>
    <row r="159" customHeight="1" spans="1:24">
      <c r="A159" s="11">
        <v>227</v>
      </c>
      <c r="B159" s="11" t="s">
        <v>6468</v>
      </c>
      <c r="C159" s="11" t="s">
        <v>6469</v>
      </c>
      <c r="D159" s="11" t="s">
        <v>64</v>
      </c>
      <c r="E159" s="11" t="s">
        <v>7823</v>
      </c>
      <c r="F159" s="11" t="s">
        <v>7824</v>
      </c>
      <c r="G159" s="11" t="s">
        <v>487</v>
      </c>
      <c r="H159" s="11" t="s">
        <v>43</v>
      </c>
      <c r="I159" s="11">
        <v>15</v>
      </c>
      <c r="J159" s="11"/>
      <c r="K159" s="11" t="s">
        <v>7709</v>
      </c>
      <c r="L159" s="70" t="s">
        <v>7820</v>
      </c>
      <c r="M159" s="63">
        <v>44098</v>
      </c>
      <c r="N159" s="64"/>
      <c r="O159" s="64"/>
      <c r="P159" s="64"/>
      <c r="Q159" s="64"/>
      <c r="R159" s="64"/>
      <c r="S159" s="64"/>
      <c r="T159" s="64"/>
      <c r="U159" s="64"/>
      <c r="V159" s="64"/>
      <c r="W159" s="64"/>
      <c r="X159" s="64"/>
    </row>
    <row r="160" customHeight="1" spans="1:24">
      <c r="A160" s="11">
        <v>228</v>
      </c>
      <c r="B160" s="11" t="s">
        <v>6468</v>
      </c>
      <c r="C160" s="11" t="s">
        <v>6469</v>
      </c>
      <c r="D160" s="11" t="s">
        <v>64</v>
      </c>
      <c r="E160" s="11" t="s">
        <v>7825</v>
      </c>
      <c r="F160" s="11" t="s">
        <v>7826</v>
      </c>
      <c r="G160" s="11" t="s">
        <v>487</v>
      </c>
      <c r="H160" s="11" t="s">
        <v>43</v>
      </c>
      <c r="I160" s="11">
        <v>15</v>
      </c>
      <c r="J160" s="11"/>
      <c r="K160" s="11" t="s">
        <v>7709</v>
      </c>
      <c r="L160" s="70" t="s">
        <v>7820</v>
      </c>
      <c r="M160" s="63">
        <v>44098</v>
      </c>
      <c r="N160" s="64"/>
      <c r="O160" s="64"/>
      <c r="P160" s="64"/>
      <c r="Q160" s="64"/>
      <c r="R160" s="64"/>
      <c r="S160" s="64"/>
      <c r="T160" s="64"/>
      <c r="U160" s="64"/>
      <c r="V160" s="64"/>
      <c r="W160" s="64"/>
      <c r="X160" s="64"/>
    </row>
    <row r="161" customHeight="1" spans="1:24">
      <c r="A161" s="11">
        <v>229</v>
      </c>
      <c r="B161" s="11" t="s">
        <v>6468</v>
      </c>
      <c r="C161" s="11" t="s">
        <v>6469</v>
      </c>
      <c r="D161" s="11" t="s">
        <v>64</v>
      </c>
      <c r="E161" s="11" t="s">
        <v>7827</v>
      </c>
      <c r="F161" s="11" t="s">
        <v>7828</v>
      </c>
      <c r="G161" s="11" t="s">
        <v>487</v>
      </c>
      <c r="H161" s="11" t="s">
        <v>43</v>
      </c>
      <c r="I161" s="11">
        <v>15</v>
      </c>
      <c r="J161" s="11"/>
      <c r="K161" s="11" t="s">
        <v>7709</v>
      </c>
      <c r="L161" s="70" t="s">
        <v>7820</v>
      </c>
      <c r="M161" s="63">
        <v>44098</v>
      </c>
      <c r="N161" s="64"/>
      <c r="O161" s="64"/>
      <c r="P161" s="64"/>
      <c r="Q161" s="64"/>
      <c r="R161" s="64"/>
      <c r="S161" s="64"/>
      <c r="T161" s="64"/>
      <c r="U161" s="64"/>
      <c r="V161" s="64"/>
      <c r="W161" s="64"/>
      <c r="X161" s="64"/>
    </row>
    <row r="162" customHeight="1" spans="1:24">
      <c r="A162" s="11">
        <v>230</v>
      </c>
      <c r="B162" s="11" t="s">
        <v>6468</v>
      </c>
      <c r="C162" s="11" t="s">
        <v>6469</v>
      </c>
      <c r="D162" s="11" t="s">
        <v>64</v>
      </c>
      <c r="E162" s="11" t="s">
        <v>7829</v>
      </c>
      <c r="F162" s="11" t="s">
        <v>7830</v>
      </c>
      <c r="G162" s="11" t="s">
        <v>487</v>
      </c>
      <c r="H162" s="11" t="s">
        <v>43</v>
      </c>
      <c r="I162" s="11">
        <v>15</v>
      </c>
      <c r="J162" s="11"/>
      <c r="K162" s="11" t="s">
        <v>7709</v>
      </c>
      <c r="L162" s="70" t="s">
        <v>7820</v>
      </c>
      <c r="M162" s="63">
        <v>44098</v>
      </c>
      <c r="N162" s="64"/>
      <c r="O162" s="64"/>
      <c r="P162" s="64"/>
      <c r="Q162" s="64"/>
      <c r="R162" s="64"/>
      <c r="S162" s="64"/>
      <c r="T162" s="64"/>
      <c r="U162" s="64"/>
      <c r="V162" s="64"/>
      <c r="W162" s="64"/>
      <c r="X162" s="64"/>
    </row>
    <row r="163" customHeight="1" spans="1:24">
      <c r="A163" s="11">
        <v>231</v>
      </c>
      <c r="B163" s="11" t="s">
        <v>6468</v>
      </c>
      <c r="C163" s="11" t="s">
        <v>6469</v>
      </c>
      <c r="D163" s="11" t="s">
        <v>64</v>
      </c>
      <c r="E163" s="11" t="s">
        <v>7831</v>
      </c>
      <c r="F163" s="11" t="s">
        <v>7832</v>
      </c>
      <c r="G163" s="11" t="s">
        <v>487</v>
      </c>
      <c r="H163" s="11" t="s">
        <v>43</v>
      </c>
      <c r="I163" s="11">
        <v>15</v>
      </c>
      <c r="J163" s="11"/>
      <c r="K163" s="11" t="s">
        <v>7709</v>
      </c>
      <c r="L163" s="70" t="s">
        <v>7820</v>
      </c>
      <c r="M163" s="63">
        <v>44098</v>
      </c>
      <c r="N163" s="64"/>
      <c r="O163" s="64"/>
      <c r="P163" s="64"/>
      <c r="Q163" s="64"/>
      <c r="R163" s="64"/>
      <c r="S163" s="64"/>
      <c r="T163" s="64"/>
      <c r="U163" s="64"/>
      <c r="V163" s="64"/>
      <c r="W163" s="64"/>
      <c r="X163" s="64"/>
    </row>
    <row r="164" customHeight="1" spans="1:24">
      <c r="A164" s="11">
        <v>232</v>
      </c>
      <c r="B164" s="11" t="s">
        <v>6468</v>
      </c>
      <c r="C164" s="11" t="s">
        <v>6469</v>
      </c>
      <c r="D164" s="11" t="s">
        <v>64</v>
      </c>
      <c r="E164" s="11" t="s">
        <v>7833</v>
      </c>
      <c r="F164" s="11" t="s">
        <v>7834</v>
      </c>
      <c r="G164" s="11" t="s">
        <v>487</v>
      </c>
      <c r="H164" s="11" t="s">
        <v>43</v>
      </c>
      <c r="I164" s="11">
        <v>15</v>
      </c>
      <c r="J164" s="11"/>
      <c r="K164" s="11" t="s">
        <v>7709</v>
      </c>
      <c r="L164" s="70" t="s">
        <v>7820</v>
      </c>
      <c r="M164" s="63">
        <v>44098</v>
      </c>
      <c r="N164" s="64"/>
      <c r="O164" s="64"/>
      <c r="P164" s="64"/>
      <c r="Q164" s="64"/>
      <c r="R164" s="64"/>
      <c r="S164" s="64"/>
      <c r="T164" s="64"/>
      <c r="U164" s="64"/>
      <c r="V164" s="64"/>
      <c r="W164" s="64"/>
      <c r="X164" s="64"/>
    </row>
    <row r="165" customHeight="1" spans="1:24">
      <c r="A165" s="11">
        <v>233</v>
      </c>
      <c r="B165" s="11" t="s">
        <v>6468</v>
      </c>
      <c r="C165" s="11" t="s">
        <v>6469</v>
      </c>
      <c r="D165" s="11" t="s">
        <v>64</v>
      </c>
      <c r="E165" s="11" t="s">
        <v>7835</v>
      </c>
      <c r="F165" s="11" t="s">
        <v>7836</v>
      </c>
      <c r="G165" s="11" t="s">
        <v>487</v>
      </c>
      <c r="H165" s="11" t="s">
        <v>43</v>
      </c>
      <c r="I165" s="11">
        <v>15</v>
      </c>
      <c r="J165" s="11"/>
      <c r="K165" s="11" t="s">
        <v>7709</v>
      </c>
      <c r="L165" s="70" t="s">
        <v>7820</v>
      </c>
      <c r="M165" s="63">
        <v>44098</v>
      </c>
      <c r="N165" s="64"/>
      <c r="O165" s="64"/>
      <c r="P165" s="64"/>
      <c r="Q165" s="64"/>
      <c r="R165" s="64"/>
      <c r="S165" s="64"/>
      <c r="T165" s="64"/>
      <c r="U165" s="64"/>
      <c r="V165" s="64"/>
      <c r="W165" s="64"/>
      <c r="X165" s="64"/>
    </row>
    <row r="166" customHeight="1" spans="1:24">
      <c r="A166" s="11">
        <v>234</v>
      </c>
      <c r="B166" s="11" t="s">
        <v>6468</v>
      </c>
      <c r="C166" s="11" t="s">
        <v>6469</v>
      </c>
      <c r="D166" s="11" t="s">
        <v>64</v>
      </c>
      <c r="E166" s="11" t="s">
        <v>7837</v>
      </c>
      <c r="F166" s="11" t="s">
        <v>7838</v>
      </c>
      <c r="G166" s="11" t="s">
        <v>487</v>
      </c>
      <c r="H166" s="11" t="s">
        <v>43</v>
      </c>
      <c r="I166" s="11">
        <v>15</v>
      </c>
      <c r="J166" s="11"/>
      <c r="K166" s="11" t="s">
        <v>7709</v>
      </c>
      <c r="L166" s="70" t="s">
        <v>7820</v>
      </c>
      <c r="M166" s="63">
        <v>44098</v>
      </c>
      <c r="N166" s="64"/>
      <c r="O166" s="64"/>
      <c r="P166" s="64"/>
      <c r="Q166" s="64"/>
      <c r="R166" s="64"/>
      <c r="S166" s="64"/>
      <c r="T166" s="64"/>
      <c r="U166" s="64"/>
      <c r="V166" s="64"/>
      <c r="W166" s="64"/>
      <c r="X166" s="64"/>
    </row>
    <row r="167" customHeight="1" spans="1:24">
      <c r="A167" s="11">
        <v>235</v>
      </c>
      <c r="B167" s="11" t="s">
        <v>6468</v>
      </c>
      <c r="C167" s="11" t="s">
        <v>6469</v>
      </c>
      <c r="D167" s="11" t="s">
        <v>64</v>
      </c>
      <c r="E167" s="11" t="s">
        <v>7839</v>
      </c>
      <c r="F167" s="11" t="s">
        <v>7840</v>
      </c>
      <c r="G167" s="11" t="s">
        <v>487</v>
      </c>
      <c r="H167" s="11" t="s">
        <v>43</v>
      </c>
      <c r="I167" s="11">
        <v>15</v>
      </c>
      <c r="J167" s="11"/>
      <c r="K167" s="11" t="s">
        <v>7709</v>
      </c>
      <c r="L167" s="70" t="s">
        <v>7820</v>
      </c>
      <c r="M167" s="63">
        <v>44098</v>
      </c>
      <c r="N167" s="64"/>
      <c r="O167" s="64"/>
      <c r="P167" s="64"/>
      <c r="Q167" s="64"/>
      <c r="R167" s="64"/>
      <c r="S167" s="64"/>
      <c r="T167" s="64"/>
      <c r="U167" s="64"/>
      <c r="V167" s="64"/>
      <c r="W167" s="64"/>
      <c r="X167" s="64"/>
    </row>
    <row r="168" customHeight="1" spans="1:24">
      <c r="A168" s="11">
        <v>236</v>
      </c>
      <c r="B168" s="11" t="s">
        <v>6468</v>
      </c>
      <c r="C168" s="11" t="s">
        <v>6469</v>
      </c>
      <c r="D168" s="11" t="s">
        <v>64</v>
      </c>
      <c r="E168" s="11" t="s">
        <v>7841</v>
      </c>
      <c r="F168" s="11" t="s">
        <v>7842</v>
      </c>
      <c r="G168" s="11" t="s">
        <v>487</v>
      </c>
      <c r="H168" s="11" t="s">
        <v>43</v>
      </c>
      <c r="I168" s="11">
        <v>15</v>
      </c>
      <c r="J168" s="11"/>
      <c r="K168" s="11" t="s">
        <v>7709</v>
      </c>
      <c r="L168" s="70" t="s">
        <v>7820</v>
      </c>
      <c r="M168" s="63">
        <v>44098</v>
      </c>
      <c r="N168" s="64"/>
      <c r="O168" s="64"/>
      <c r="P168" s="64"/>
      <c r="Q168" s="64"/>
      <c r="R168" s="64"/>
      <c r="S168" s="64"/>
      <c r="T168" s="64"/>
      <c r="U168" s="64"/>
      <c r="V168" s="64"/>
      <c r="W168" s="64"/>
      <c r="X168" s="64"/>
    </row>
    <row r="169" customHeight="1" spans="1:24">
      <c r="A169" s="11">
        <v>237</v>
      </c>
      <c r="B169" s="11" t="s">
        <v>6468</v>
      </c>
      <c r="C169" s="11" t="s">
        <v>6469</v>
      </c>
      <c r="D169" s="11" t="s">
        <v>64</v>
      </c>
      <c r="E169" s="11" t="s">
        <v>7843</v>
      </c>
      <c r="F169" s="11" t="s">
        <v>7844</v>
      </c>
      <c r="G169" s="11" t="s">
        <v>487</v>
      </c>
      <c r="H169" s="11" t="s">
        <v>43</v>
      </c>
      <c r="I169" s="11">
        <v>15</v>
      </c>
      <c r="J169" s="11"/>
      <c r="K169" s="11" t="s">
        <v>7709</v>
      </c>
      <c r="L169" s="70" t="s">
        <v>7820</v>
      </c>
      <c r="M169" s="63">
        <v>44098</v>
      </c>
      <c r="N169" s="64"/>
      <c r="O169" s="64"/>
      <c r="P169" s="64"/>
      <c r="Q169" s="64"/>
      <c r="R169" s="64"/>
      <c r="S169" s="64"/>
      <c r="T169" s="64"/>
      <c r="U169" s="64"/>
      <c r="V169" s="64"/>
      <c r="W169" s="64"/>
      <c r="X169" s="64"/>
    </row>
    <row r="170" customHeight="1" spans="1:24">
      <c r="A170" s="11">
        <v>238</v>
      </c>
      <c r="B170" s="11" t="s">
        <v>6468</v>
      </c>
      <c r="C170" s="11" t="s">
        <v>6469</v>
      </c>
      <c r="D170" s="11" t="s">
        <v>64</v>
      </c>
      <c r="E170" s="11" t="s">
        <v>7845</v>
      </c>
      <c r="F170" s="11" t="s">
        <v>7846</v>
      </c>
      <c r="G170" s="11" t="s">
        <v>487</v>
      </c>
      <c r="H170" s="11" t="s">
        <v>43</v>
      </c>
      <c r="I170" s="11">
        <v>15</v>
      </c>
      <c r="J170" s="11"/>
      <c r="K170" s="11" t="s">
        <v>7709</v>
      </c>
      <c r="L170" s="70" t="s">
        <v>7820</v>
      </c>
      <c r="M170" s="63">
        <v>44098</v>
      </c>
      <c r="N170" s="64"/>
      <c r="O170" s="64"/>
      <c r="P170" s="64"/>
      <c r="Q170" s="64"/>
      <c r="R170" s="64"/>
      <c r="S170" s="64"/>
      <c r="T170" s="64"/>
      <c r="U170" s="64"/>
      <c r="V170" s="64"/>
      <c r="W170" s="64"/>
      <c r="X170" s="64"/>
    </row>
    <row r="171" customHeight="1" spans="1:24">
      <c r="A171" s="11">
        <v>239</v>
      </c>
      <c r="B171" s="11" t="s">
        <v>6468</v>
      </c>
      <c r="C171" s="11" t="s">
        <v>6469</v>
      </c>
      <c r="D171" s="11" t="s">
        <v>64</v>
      </c>
      <c r="E171" s="11" t="s">
        <v>7847</v>
      </c>
      <c r="F171" s="11" t="s">
        <v>7848</v>
      </c>
      <c r="G171" s="11" t="s">
        <v>487</v>
      </c>
      <c r="H171" s="11" t="s">
        <v>43</v>
      </c>
      <c r="I171" s="11">
        <v>15</v>
      </c>
      <c r="J171" s="11"/>
      <c r="K171" s="11" t="s">
        <v>7709</v>
      </c>
      <c r="L171" s="70" t="s">
        <v>7820</v>
      </c>
      <c r="M171" s="63">
        <v>44098</v>
      </c>
      <c r="N171" s="64"/>
      <c r="O171" s="64"/>
      <c r="P171" s="64"/>
      <c r="Q171" s="64"/>
      <c r="R171" s="64"/>
      <c r="S171" s="64"/>
      <c r="T171" s="64"/>
      <c r="U171" s="64"/>
      <c r="V171" s="64"/>
      <c r="W171" s="64"/>
      <c r="X171" s="64"/>
    </row>
    <row r="172" customHeight="1" spans="1:24">
      <c r="A172" s="11">
        <v>240</v>
      </c>
      <c r="B172" s="11" t="s">
        <v>6468</v>
      </c>
      <c r="C172" s="11" t="s">
        <v>6469</v>
      </c>
      <c r="D172" s="11" t="s">
        <v>64</v>
      </c>
      <c r="E172" s="11" t="s">
        <v>7849</v>
      </c>
      <c r="F172" s="11" t="s">
        <v>7850</v>
      </c>
      <c r="G172" s="11" t="s">
        <v>487</v>
      </c>
      <c r="H172" s="11" t="s">
        <v>43</v>
      </c>
      <c r="I172" s="11">
        <v>15</v>
      </c>
      <c r="J172" s="11"/>
      <c r="K172" s="11" t="s">
        <v>7709</v>
      </c>
      <c r="L172" s="70" t="s">
        <v>7820</v>
      </c>
      <c r="M172" s="63">
        <v>44098</v>
      </c>
      <c r="N172" s="64"/>
      <c r="O172" s="64"/>
      <c r="P172" s="64"/>
      <c r="Q172" s="64"/>
      <c r="R172" s="64"/>
      <c r="S172" s="64"/>
      <c r="T172" s="64"/>
      <c r="U172" s="64"/>
      <c r="V172" s="64"/>
      <c r="W172" s="64"/>
      <c r="X172" s="64"/>
    </row>
    <row r="173" customHeight="1" spans="1:24">
      <c r="A173" s="11">
        <v>241</v>
      </c>
      <c r="B173" s="11" t="s">
        <v>6468</v>
      </c>
      <c r="C173" s="11" t="s">
        <v>6469</v>
      </c>
      <c r="D173" s="11" t="s">
        <v>64</v>
      </c>
      <c r="E173" s="11" t="s">
        <v>7851</v>
      </c>
      <c r="F173" s="11" t="s">
        <v>7852</v>
      </c>
      <c r="G173" s="11" t="s">
        <v>487</v>
      </c>
      <c r="H173" s="11" t="s">
        <v>43</v>
      </c>
      <c r="I173" s="11">
        <v>15</v>
      </c>
      <c r="J173" s="11"/>
      <c r="K173" s="11" t="s">
        <v>7709</v>
      </c>
      <c r="L173" s="70" t="s">
        <v>7820</v>
      </c>
      <c r="M173" s="63">
        <v>44098</v>
      </c>
      <c r="N173" s="64"/>
      <c r="O173" s="64"/>
      <c r="P173" s="64"/>
      <c r="Q173" s="64"/>
      <c r="R173" s="64"/>
      <c r="S173" s="64"/>
      <c r="T173" s="64"/>
      <c r="U173" s="64"/>
      <c r="V173" s="64"/>
      <c r="W173" s="64"/>
      <c r="X173" s="64"/>
    </row>
    <row r="174" customHeight="1" spans="1:24">
      <c r="A174" s="11">
        <v>242</v>
      </c>
      <c r="B174" s="11" t="s">
        <v>6468</v>
      </c>
      <c r="C174" s="11" t="s">
        <v>6469</v>
      </c>
      <c r="D174" s="11" t="s">
        <v>64</v>
      </c>
      <c r="E174" s="11" t="s">
        <v>7853</v>
      </c>
      <c r="F174" s="11" t="s">
        <v>7854</v>
      </c>
      <c r="G174" s="11" t="s">
        <v>487</v>
      </c>
      <c r="H174" s="11" t="s">
        <v>43</v>
      </c>
      <c r="I174" s="11">
        <v>15</v>
      </c>
      <c r="J174" s="11"/>
      <c r="K174" s="11" t="s">
        <v>7709</v>
      </c>
      <c r="L174" s="70" t="s">
        <v>7820</v>
      </c>
      <c r="M174" s="63">
        <v>44098</v>
      </c>
      <c r="N174" s="64"/>
      <c r="O174" s="64"/>
      <c r="P174" s="64"/>
      <c r="Q174" s="64"/>
      <c r="R174" s="64"/>
      <c r="S174" s="64"/>
      <c r="T174" s="64"/>
      <c r="U174" s="64"/>
      <c r="V174" s="64"/>
      <c r="W174" s="64"/>
      <c r="X174" s="64"/>
    </row>
    <row r="175" customHeight="1" spans="1:24">
      <c r="A175" s="11">
        <v>243</v>
      </c>
      <c r="B175" s="11" t="s">
        <v>6468</v>
      </c>
      <c r="C175" s="11" t="s">
        <v>6469</v>
      </c>
      <c r="D175" s="11" t="s">
        <v>64</v>
      </c>
      <c r="E175" s="11" t="s">
        <v>7855</v>
      </c>
      <c r="F175" s="11" t="s">
        <v>7856</v>
      </c>
      <c r="G175" s="11" t="s">
        <v>487</v>
      </c>
      <c r="H175" s="11" t="s">
        <v>43</v>
      </c>
      <c r="I175" s="11">
        <v>15</v>
      </c>
      <c r="J175" s="11"/>
      <c r="K175" s="11" t="s">
        <v>7709</v>
      </c>
      <c r="L175" s="70" t="s">
        <v>7820</v>
      </c>
      <c r="M175" s="63">
        <v>44098</v>
      </c>
      <c r="N175" s="64"/>
      <c r="O175" s="64"/>
      <c r="P175" s="64"/>
      <c r="Q175" s="64"/>
      <c r="R175" s="64"/>
      <c r="S175" s="64"/>
      <c r="T175" s="64"/>
      <c r="U175" s="64"/>
      <c r="V175" s="64"/>
      <c r="W175" s="64"/>
      <c r="X175" s="64"/>
    </row>
    <row r="176" customHeight="1" spans="1:24">
      <c r="A176" s="11">
        <v>244</v>
      </c>
      <c r="B176" s="11" t="s">
        <v>6468</v>
      </c>
      <c r="C176" s="11" t="s">
        <v>6469</v>
      </c>
      <c r="D176" s="11" t="s">
        <v>64</v>
      </c>
      <c r="E176" s="11" t="s">
        <v>7857</v>
      </c>
      <c r="F176" s="11" t="s">
        <v>7858</v>
      </c>
      <c r="G176" s="11" t="s">
        <v>487</v>
      </c>
      <c r="H176" s="11" t="s">
        <v>43</v>
      </c>
      <c r="I176" s="11">
        <v>15</v>
      </c>
      <c r="J176" s="11"/>
      <c r="K176" s="11" t="s">
        <v>7709</v>
      </c>
      <c r="L176" s="70" t="s">
        <v>7820</v>
      </c>
      <c r="M176" s="63">
        <v>44098</v>
      </c>
      <c r="N176" s="64"/>
      <c r="O176" s="64"/>
      <c r="P176" s="64"/>
      <c r="Q176" s="64"/>
      <c r="R176" s="64"/>
      <c r="S176" s="64"/>
      <c r="T176" s="64"/>
      <c r="U176" s="64"/>
      <c r="V176" s="64"/>
      <c r="W176" s="64"/>
      <c r="X176" s="64"/>
    </row>
    <row r="177" customHeight="1" spans="1:24">
      <c r="A177" s="11">
        <v>245</v>
      </c>
      <c r="B177" s="11" t="s">
        <v>6468</v>
      </c>
      <c r="C177" s="11" t="s">
        <v>6469</v>
      </c>
      <c r="D177" s="11" t="s">
        <v>64</v>
      </c>
      <c r="E177" s="11" t="s">
        <v>7859</v>
      </c>
      <c r="F177" s="11" t="s">
        <v>7860</v>
      </c>
      <c r="G177" s="11" t="s">
        <v>487</v>
      </c>
      <c r="H177" s="11" t="s">
        <v>43</v>
      </c>
      <c r="I177" s="11">
        <v>15</v>
      </c>
      <c r="J177" s="11"/>
      <c r="K177" s="11" t="s">
        <v>7709</v>
      </c>
      <c r="L177" s="70" t="s">
        <v>7820</v>
      </c>
      <c r="M177" s="63">
        <v>44098</v>
      </c>
      <c r="N177" s="64"/>
      <c r="O177" s="64"/>
      <c r="P177" s="64"/>
      <c r="Q177" s="64"/>
      <c r="R177" s="64"/>
      <c r="S177" s="64"/>
      <c r="T177" s="64"/>
      <c r="U177" s="64"/>
      <c r="V177" s="64"/>
      <c r="W177" s="64"/>
      <c r="X177" s="64"/>
    </row>
    <row r="178" customHeight="1" spans="1:24">
      <c r="A178" s="11">
        <v>246</v>
      </c>
      <c r="B178" s="11" t="s">
        <v>6468</v>
      </c>
      <c r="C178" s="11" t="s">
        <v>6469</v>
      </c>
      <c r="D178" s="11" t="s">
        <v>64</v>
      </c>
      <c r="E178" s="11" t="s">
        <v>7861</v>
      </c>
      <c r="F178" s="11" t="s">
        <v>7862</v>
      </c>
      <c r="G178" s="11" t="s">
        <v>487</v>
      </c>
      <c r="H178" s="11" t="s">
        <v>43</v>
      </c>
      <c r="I178" s="11">
        <v>15</v>
      </c>
      <c r="J178" s="11"/>
      <c r="K178" s="11" t="s">
        <v>7709</v>
      </c>
      <c r="L178" s="70" t="s">
        <v>7820</v>
      </c>
      <c r="M178" s="63">
        <v>44098</v>
      </c>
      <c r="N178" s="64"/>
      <c r="O178" s="64"/>
      <c r="P178" s="64"/>
      <c r="Q178" s="64"/>
      <c r="R178" s="64"/>
      <c r="S178" s="64"/>
      <c r="T178" s="64"/>
      <c r="U178" s="64"/>
      <c r="V178" s="64"/>
      <c r="W178" s="64"/>
      <c r="X178" s="64"/>
    </row>
    <row r="179" customHeight="1" spans="1:24">
      <c r="A179" s="11">
        <v>247</v>
      </c>
      <c r="B179" s="11" t="s">
        <v>6468</v>
      </c>
      <c r="C179" s="11" t="s">
        <v>6469</v>
      </c>
      <c r="D179" s="11" t="s">
        <v>64</v>
      </c>
      <c r="E179" s="11" t="s">
        <v>7863</v>
      </c>
      <c r="F179" s="11" t="s">
        <v>7864</v>
      </c>
      <c r="G179" s="11" t="s">
        <v>487</v>
      </c>
      <c r="H179" s="11" t="s">
        <v>43</v>
      </c>
      <c r="I179" s="11">
        <v>15</v>
      </c>
      <c r="J179" s="11"/>
      <c r="K179" s="11" t="s">
        <v>7709</v>
      </c>
      <c r="L179" s="70" t="s">
        <v>7820</v>
      </c>
      <c r="M179" s="63">
        <v>44098</v>
      </c>
      <c r="N179" s="64"/>
      <c r="O179" s="64"/>
      <c r="P179" s="64"/>
      <c r="Q179" s="64"/>
      <c r="R179" s="64"/>
      <c r="S179" s="64"/>
      <c r="T179" s="64"/>
      <c r="U179" s="64"/>
      <c r="V179" s="64"/>
      <c r="W179" s="64"/>
      <c r="X179" s="64"/>
    </row>
    <row r="180" customHeight="1" spans="1:24">
      <c r="A180" s="11">
        <v>248</v>
      </c>
      <c r="B180" s="11" t="s">
        <v>6468</v>
      </c>
      <c r="C180" s="11" t="s">
        <v>6469</v>
      </c>
      <c r="D180" s="11" t="s">
        <v>64</v>
      </c>
      <c r="E180" s="11" t="s">
        <v>7865</v>
      </c>
      <c r="F180" s="11" t="s">
        <v>7866</v>
      </c>
      <c r="G180" s="11" t="s">
        <v>487</v>
      </c>
      <c r="H180" s="11" t="s">
        <v>43</v>
      </c>
      <c r="I180" s="11">
        <v>15</v>
      </c>
      <c r="J180" s="11"/>
      <c r="K180" s="11" t="s">
        <v>7709</v>
      </c>
      <c r="L180" s="70" t="s">
        <v>7820</v>
      </c>
      <c r="M180" s="63">
        <v>44098</v>
      </c>
      <c r="N180" s="64"/>
      <c r="O180" s="64"/>
      <c r="P180" s="64"/>
      <c r="Q180" s="64"/>
      <c r="R180" s="64"/>
      <c r="S180" s="64"/>
      <c r="T180" s="64"/>
      <c r="U180" s="64"/>
      <c r="V180" s="64"/>
      <c r="W180" s="64"/>
      <c r="X180" s="64"/>
    </row>
    <row r="181" customHeight="1" spans="1:24">
      <c r="A181" s="11">
        <v>249</v>
      </c>
      <c r="B181" s="11" t="s">
        <v>6468</v>
      </c>
      <c r="C181" s="11" t="s">
        <v>6469</v>
      </c>
      <c r="D181" s="11" t="s">
        <v>64</v>
      </c>
      <c r="E181" s="11" t="s">
        <v>7867</v>
      </c>
      <c r="F181" s="11" t="s">
        <v>7868</v>
      </c>
      <c r="G181" s="11" t="s">
        <v>67</v>
      </c>
      <c r="H181" s="11" t="s">
        <v>43</v>
      </c>
      <c r="I181" s="11">
        <v>15</v>
      </c>
      <c r="J181" s="11"/>
      <c r="K181" s="11" t="s">
        <v>7709</v>
      </c>
      <c r="L181" s="70" t="s">
        <v>7820</v>
      </c>
      <c r="M181" s="63">
        <v>44098</v>
      </c>
      <c r="N181" s="64"/>
      <c r="O181" s="64"/>
      <c r="P181" s="64"/>
      <c r="Q181" s="64"/>
      <c r="R181" s="64"/>
      <c r="S181" s="64"/>
      <c r="T181" s="64"/>
      <c r="U181" s="64"/>
      <c r="V181" s="64"/>
      <c r="W181" s="64"/>
      <c r="X181" s="64"/>
    </row>
    <row r="182" customHeight="1" spans="1:24">
      <c r="A182" s="11">
        <v>250</v>
      </c>
      <c r="B182" s="11" t="s">
        <v>6468</v>
      </c>
      <c r="C182" s="11" t="s">
        <v>6469</v>
      </c>
      <c r="D182" s="11" t="s">
        <v>64</v>
      </c>
      <c r="E182" s="11" t="s">
        <v>7869</v>
      </c>
      <c r="F182" s="11" t="s">
        <v>7870</v>
      </c>
      <c r="G182" s="11" t="s">
        <v>67</v>
      </c>
      <c r="H182" s="11" t="s">
        <v>43</v>
      </c>
      <c r="I182" s="11">
        <v>15</v>
      </c>
      <c r="J182" s="11"/>
      <c r="K182" s="11" t="s">
        <v>7709</v>
      </c>
      <c r="L182" s="70" t="s">
        <v>7820</v>
      </c>
      <c r="M182" s="63">
        <v>44098</v>
      </c>
      <c r="N182" s="64"/>
      <c r="O182" s="64"/>
      <c r="P182" s="64"/>
      <c r="Q182" s="64"/>
      <c r="R182" s="64"/>
      <c r="S182" s="64"/>
      <c r="T182" s="64"/>
      <c r="U182" s="64"/>
      <c r="V182" s="64"/>
      <c r="W182" s="64"/>
      <c r="X182" s="64"/>
    </row>
    <row r="183" customHeight="1" spans="1:24">
      <c r="A183" s="11">
        <v>251</v>
      </c>
      <c r="B183" s="11" t="s">
        <v>6468</v>
      </c>
      <c r="C183" s="11" t="s">
        <v>6469</v>
      </c>
      <c r="D183" s="11" t="s">
        <v>64</v>
      </c>
      <c r="E183" s="11" t="s">
        <v>6470</v>
      </c>
      <c r="F183" s="11" t="s">
        <v>6471</v>
      </c>
      <c r="G183" s="11" t="s">
        <v>67</v>
      </c>
      <c r="H183" s="11" t="s">
        <v>43</v>
      </c>
      <c r="I183" s="11">
        <v>15</v>
      </c>
      <c r="J183" s="11"/>
      <c r="K183" s="11" t="s">
        <v>7709</v>
      </c>
      <c r="L183" s="70" t="s">
        <v>7820</v>
      </c>
      <c r="M183" s="63">
        <v>44098</v>
      </c>
      <c r="N183" s="64"/>
      <c r="O183" s="64"/>
      <c r="P183" s="64"/>
      <c r="Q183" s="64"/>
      <c r="R183" s="64"/>
      <c r="S183" s="64"/>
      <c r="T183" s="64"/>
      <c r="U183" s="64"/>
      <c r="V183" s="64"/>
      <c r="W183" s="64"/>
      <c r="X183" s="64"/>
    </row>
    <row r="184" customHeight="1" spans="1:24">
      <c r="A184" s="11">
        <v>252</v>
      </c>
      <c r="B184" s="11" t="s">
        <v>6468</v>
      </c>
      <c r="C184" s="11" t="s">
        <v>6469</v>
      </c>
      <c r="D184" s="11" t="s">
        <v>64</v>
      </c>
      <c r="E184" s="11" t="s">
        <v>7871</v>
      </c>
      <c r="F184" s="11" t="s">
        <v>7872</v>
      </c>
      <c r="G184" s="11" t="s">
        <v>67</v>
      </c>
      <c r="H184" s="11" t="s">
        <v>43</v>
      </c>
      <c r="I184" s="11">
        <v>15</v>
      </c>
      <c r="J184" s="11"/>
      <c r="K184" s="11" t="s">
        <v>7709</v>
      </c>
      <c r="L184" s="70" t="s">
        <v>7820</v>
      </c>
      <c r="M184" s="63">
        <v>44098</v>
      </c>
      <c r="N184" s="64"/>
      <c r="O184" s="64"/>
      <c r="P184" s="64"/>
      <c r="Q184" s="64"/>
      <c r="R184" s="64"/>
      <c r="S184" s="64"/>
      <c r="T184" s="64"/>
      <c r="U184" s="64"/>
      <c r="V184" s="64"/>
      <c r="W184" s="64"/>
      <c r="X184" s="64"/>
    </row>
    <row r="185" customHeight="1" spans="1:24">
      <c r="A185" s="11">
        <v>253</v>
      </c>
      <c r="B185" s="11" t="s">
        <v>6468</v>
      </c>
      <c r="C185" s="11" t="s">
        <v>6469</v>
      </c>
      <c r="D185" s="11" t="s">
        <v>64</v>
      </c>
      <c r="E185" s="11" t="s">
        <v>7873</v>
      </c>
      <c r="F185" s="11" t="s">
        <v>7874</v>
      </c>
      <c r="G185" s="11" t="s">
        <v>67</v>
      </c>
      <c r="H185" s="11" t="s">
        <v>43</v>
      </c>
      <c r="I185" s="11">
        <v>15</v>
      </c>
      <c r="J185" s="11"/>
      <c r="K185" s="11" t="s">
        <v>7709</v>
      </c>
      <c r="L185" s="70" t="s">
        <v>7820</v>
      </c>
      <c r="M185" s="63">
        <v>44098</v>
      </c>
      <c r="N185" s="64"/>
      <c r="O185" s="64"/>
      <c r="P185" s="64"/>
      <c r="Q185" s="64"/>
      <c r="R185" s="64"/>
      <c r="S185" s="64"/>
      <c r="T185" s="64"/>
      <c r="U185" s="64"/>
      <c r="V185" s="64"/>
      <c r="W185" s="64"/>
      <c r="X185" s="64"/>
    </row>
    <row r="186" customHeight="1" spans="1:24">
      <c r="A186" s="11">
        <v>254</v>
      </c>
      <c r="B186" s="11" t="s">
        <v>6468</v>
      </c>
      <c r="C186" s="11" t="s">
        <v>6469</v>
      </c>
      <c r="D186" s="11" t="s">
        <v>64</v>
      </c>
      <c r="E186" s="11" t="s">
        <v>6472</v>
      </c>
      <c r="F186" s="11" t="s">
        <v>6473</v>
      </c>
      <c r="G186" s="11" t="s">
        <v>67</v>
      </c>
      <c r="H186" s="11" t="s">
        <v>43</v>
      </c>
      <c r="I186" s="11">
        <v>15</v>
      </c>
      <c r="J186" s="11"/>
      <c r="K186" s="11" t="s">
        <v>7709</v>
      </c>
      <c r="L186" s="70" t="s">
        <v>7820</v>
      </c>
      <c r="M186" s="63">
        <v>44098</v>
      </c>
      <c r="N186" s="64"/>
      <c r="O186" s="64"/>
      <c r="P186" s="64"/>
      <c r="Q186" s="64"/>
      <c r="R186" s="64"/>
      <c r="S186" s="64"/>
      <c r="T186" s="64"/>
      <c r="U186" s="64"/>
      <c r="V186" s="64"/>
      <c r="W186" s="64"/>
      <c r="X186" s="64"/>
    </row>
    <row r="187" customHeight="1" spans="1:24">
      <c r="A187" s="11">
        <v>255</v>
      </c>
      <c r="B187" s="11" t="s">
        <v>6468</v>
      </c>
      <c r="C187" s="11" t="s">
        <v>6469</v>
      </c>
      <c r="D187" s="11" t="s">
        <v>64</v>
      </c>
      <c r="E187" s="11" t="s">
        <v>7875</v>
      </c>
      <c r="F187" s="11" t="s">
        <v>7876</v>
      </c>
      <c r="G187" s="11" t="s">
        <v>67</v>
      </c>
      <c r="H187" s="11" t="s">
        <v>43</v>
      </c>
      <c r="I187" s="11">
        <v>15</v>
      </c>
      <c r="J187" s="11"/>
      <c r="K187" s="11" t="s">
        <v>7709</v>
      </c>
      <c r="L187" s="70" t="s">
        <v>7820</v>
      </c>
      <c r="M187" s="63">
        <v>44098</v>
      </c>
      <c r="N187" s="64"/>
      <c r="O187" s="64"/>
      <c r="P187" s="64"/>
      <c r="Q187" s="64"/>
      <c r="R187" s="64"/>
      <c r="S187" s="64"/>
      <c r="T187" s="64"/>
      <c r="U187" s="64"/>
      <c r="V187" s="64"/>
      <c r="W187" s="64"/>
      <c r="X187" s="64"/>
    </row>
    <row r="188" customHeight="1" spans="1:24">
      <c r="A188" s="11">
        <v>256</v>
      </c>
      <c r="B188" s="11" t="s">
        <v>6468</v>
      </c>
      <c r="C188" s="11" t="s">
        <v>6469</v>
      </c>
      <c r="D188" s="11" t="s">
        <v>64</v>
      </c>
      <c r="E188" s="11" t="s">
        <v>7877</v>
      </c>
      <c r="F188" s="11" t="s">
        <v>7878</v>
      </c>
      <c r="G188" s="11" t="s">
        <v>67</v>
      </c>
      <c r="H188" s="11" t="s">
        <v>43</v>
      </c>
      <c r="I188" s="11">
        <v>15</v>
      </c>
      <c r="J188" s="11"/>
      <c r="K188" s="11" t="s">
        <v>7709</v>
      </c>
      <c r="L188" s="70" t="s">
        <v>7820</v>
      </c>
      <c r="M188" s="63">
        <v>44098</v>
      </c>
      <c r="N188" s="64"/>
      <c r="O188" s="64"/>
      <c r="P188" s="64"/>
      <c r="Q188" s="64"/>
      <c r="R188" s="64"/>
      <c r="S188" s="64"/>
      <c r="T188" s="64"/>
      <c r="U188" s="64"/>
      <c r="V188" s="64"/>
      <c r="W188" s="64"/>
      <c r="X188" s="64"/>
    </row>
    <row r="189" customHeight="1" spans="1:24">
      <c r="A189" s="11">
        <v>257</v>
      </c>
      <c r="B189" s="11" t="s">
        <v>6468</v>
      </c>
      <c r="C189" s="11" t="s">
        <v>6469</v>
      </c>
      <c r="D189" s="11" t="s">
        <v>64</v>
      </c>
      <c r="E189" s="11" t="s">
        <v>6474</v>
      </c>
      <c r="F189" s="11" t="s">
        <v>6475</v>
      </c>
      <c r="G189" s="11" t="s">
        <v>67</v>
      </c>
      <c r="H189" s="11" t="s">
        <v>43</v>
      </c>
      <c r="I189" s="11">
        <v>15</v>
      </c>
      <c r="J189" s="11"/>
      <c r="K189" s="11" t="s">
        <v>7709</v>
      </c>
      <c r="L189" s="70" t="s">
        <v>7820</v>
      </c>
      <c r="M189" s="63">
        <v>44098</v>
      </c>
      <c r="N189" s="64"/>
      <c r="O189" s="64"/>
      <c r="P189" s="64"/>
      <c r="Q189" s="64"/>
      <c r="R189" s="64"/>
      <c r="S189" s="64"/>
      <c r="T189" s="64"/>
      <c r="U189" s="64"/>
      <c r="V189" s="64"/>
      <c r="W189" s="64"/>
      <c r="X189" s="64"/>
    </row>
    <row r="190" customHeight="1" spans="1:24">
      <c r="A190" s="11">
        <v>258</v>
      </c>
      <c r="B190" s="11" t="s">
        <v>6468</v>
      </c>
      <c r="C190" s="11" t="s">
        <v>6469</v>
      </c>
      <c r="D190" s="11" t="s">
        <v>64</v>
      </c>
      <c r="E190" s="11" t="s">
        <v>7879</v>
      </c>
      <c r="F190" s="11" t="s">
        <v>7880</v>
      </c>
      <c r="G190" s="11" t="s">
        <v>67</v>
      </c>
      <c r="H190" s="11" t="s">
        <v>43</v>
      </c>
      <c r="I190" s="11">
        <v>15</v>
      </c>
      <c r="J190" s="11"/>
      <c r="K190" s="11" t="s">
        <v>7709</v>
      </c>
      <c r="L190" s="70" t="s">
        <v>7820</v>
      </c>
      <c r="M190" s="63">
        <v>44098</v>
      </c>
      <c r="N190" s="64"/>
      <c r="O190" s="64"/>
      <c r="P190" s="64"/>
      <c r="Q190" s="64"/>
      <c r="R190" s="64"/>
      <c r="S190" s="64"/>
      <c r="T190" s="64"/>
      <c r="U190" s="64"/>
      <c r="V190" s="64"/>
      <c r="W190" s="64"/>
      <c r="X190" s="64"/>
    </row>
    <row r="191" customHeight="1" spans="1:24">
      <c r="A191" s="11">
        <v>259</v>
      </c>
      <c r="B191" s="11" t="s">
        <v>6468</v>
      </c>
      <c r="C191" s="11" t="s">
        <v>6469</v>
      </c>
      <c r="D191" s="11" t="s">
        <v>64</v>
      </c>
      <c r="E191" s="11" t="s">
        <v>7881</v>
      </c>
      <c r="F191" s="11" t="s">
        <v>7882</v>
      </c>
      <c r="G191" s="11" t="s">
        <v>67</v>
      </c>
      <c r="H191" s="11" t="s">
        <v>43</v>
      </c>
      <c r="I191" s="11">
        <v>15</v>
      </c>
      <c r="J191" s="11"/>
      <c r="K191" s="11" t="s">
        <v>7709</v>
      </c>
      <c r="L191" s="70" t="s">
        <v>7820</v>
      </c>
      <c r="M191" s="63">
        <v>44098</v>
      </c>
      <c r="N191" s="64"/>
      <c r="O191" s="64"/>
      <c r="P191" s="64"/>
      <c r="Q191" s="64"/>
      <c r="R191" s="64"/>
      <c r="S191" s="64"/>
      <c r="T191" s="64"/>
      <c r="U191" s="64"/>
      <c r="V191" s="64"/>
      <c r="W191" s="64"/>
      <c r="X191" s="64"/>
    </row>
    <row r="192" customHeight="1" spans="1:24">
      <c r="A192" s="11">
        <v>260</v>
      </c>
      <c r="B192" s="11" t="s">
        <v>6468</v>
      </c>
      <c r="C192" s="11" t="s">
        <v>6469</v>
      </c>
      <c r="D192" s="11" t="s">
        <v>64</v>
      </c>
      <c r="E192" s="11" t="s">
        <v>6476</v>
      </c>
      <c r="F192" s="11" t="s">
        <v>6477</v>
      </c>
      <c r="G192" s="11" t="s">
        <v>67</v>
      </c>
      <c r="H192" s="11" t="s">
        <v>43</v>
      </c>
      <c r="I192" s="11">
        <v>15</v>
      </c>
      <c r="J192" s="11"/>
      <c r="K192" s="11" t="s">
        <v>7709</v>
      </c>
      <c r="L192" s="70" t="s">
        <v>7820</v>
      </c>
      <c r="M192" s="63">
        <v>44098</v>
      </c>
      <c r="N192" s="64"/>
      <c r="O192" s="64"/>
      <c r="P192" s="64"/>
      <c r="Q192" s="64"/>
      <c r="R192" s="64"/>
      <c r="S192" s="64"/>
      <c r="T192" s="64"/>
      <c r="U192" s="64"/>
      <c r="V192" s="64"/>
      <c r="W192" s="64"/>
      <c r="X192" s="64"/>
    </row>
    <row r="193" customHeight="1" spans="1:24">
      <c r="A193" s="11">
        <v>261</v>
      </c>
      <c r="B193" s="11" t="s">
        <v>6468</v>
      </c>
      <c r="C193" s="11" t="s">
        <v>6469</v>
      </c>
      <c r="D193" s="11" t="s">
        <v>64</v>
      </c>
      <c r="E193" s="11" t="s">
        <v>7883</v>
      </c>
      <c r="F193" s="11" t="s">
        <v>7884</v>
      </c>
      <c r="G193" s="11" t="s">
        <v>67</v>
      </c>
      <c r="H193" s="11" t="s">
        <v>43</v>
      </c>
      <c r="I193" s="11">
        <v>15</v>
      </c>
      <c r="J193" s="11"/>
      <c r="K193" s="11" t="s">
        <v>7709</v>
      </c>
      <c r="L193" s="70" t="s">
        <v>7820</v>
      </c>
      <c r="M193" s="63">
        <v>44098</v>
      </c>
      <c r="N193" s="64"/>
      <c r="O193" s="64"/>
      <c r="P193" s="64"/>
      <c r="Q193" s="64"/>
      <c r="R193" s="64"/>
      <c r="S193" s="64"/>
      <c r="T193" s="64"/>
      <c r="U193" s="64"/>
      <c r="V193" s="64"/>
      <c r="W193" s="64"/>
      <c r="X193" s="64"/>
    </row>
    <row r="194" customHeight="1" spans="1:24">
      <c r="A194" s="11">
        <v>262</v>
      </c>
      <c r="B194" s="11" t="s">
        <v>6468</v>
      </c>
      <c r="C194" s="11" t="s">
        <v>6469</v>
      </c>
      <c r="D194" s="11" t="s">
        <v>64</v>
      </c>
      <c r="E194" s="11" t="s">
        <v>7885</v>
      </c>
      <c r="F194" s="11" t="s">
        <v>7886</v>
      </c>
      <c r="G194" s="11" t="s">
        <v>67</v>
      </c>
      <c r="H194" s="11" t="s">
        <v>43</v>
      </c>
      <c r="I194" s="11">
        <v>15</v>
      </c>
      <c r="J194" s="11"/>
      <c r="K194" s="11" t="s">
        <v>7709</v>
      </c>
      <c r="L194" s="70" t="s">
        <v>7820</v>
      </c>
      <c r="M194" s="63">
        <v>44098</v>
      </c>
      <c r="N194" s="64"/>
      <c r="O194" s="64"/>
      <c r="P194" s="64"/>
      <c r="Q194" s="64"/>
      <c r="R194" s="64"/>
      <c r="S194" s="64"/>
      <c r="T194" s="64"/>
      <c r="U194" s="64"/>
      <c r="V194" s="64"/>
      <c r="W194" s="64"/>
      <c r="X194" s="64"/>
    </row>
    <row r="195" customHeight="1" spans="1:24">
      <c r="A195" s="11">
        <v>263</v>
      </c>
      <c r="B195" s="11" t="s">
        <v>6468</v>
      </c>
      <c r="C195" s="11" t="s">
        <v>6469</v>
      </c>
      <c r="D195" s="11" t="s">
        <v>64</v>
      </c>
      <c r="E195" s="11" t="s">
        <v>6478</v>
      </c>
      <c r="F195" s="11" t="s">
        <v>6479</v>
      </c>
      <c r="G195" s="11" t="s">
        <v>67</v>
      </c>
      <c r="H195" s="11" t="s">
        <v>43</v>
      </c>
      <c r="I195" s="11">
        <v>15</v>
      </c>
      <c r="J195" s="11"/>
      <c r="K195" s="11" t="s">
        <v>7709</v>
      </c>
      <c r="L195" s="70" t="s">
        <v>7820</v>
      </c>
      <c r="M195" s="63">
        <v>44098</v>
      </c>
      <c r="N195" s="64"/>
      <c r="O195" s="64"/>
      <c r="P195" s="64"/>
      <c r="Q195" s="64"/>
      <c r="R195" s="64"/>
      <c r="S195" s="64"/>
      <c r="T195" s="64"/>
      <c r="U195" s="64"/>
      <c r="V195" s="64"/>
      <c r="W195" s="64"/>
      <c r="X195" s="64"/>
    </row>
    <row r="196" customHeight="1" spans="1:24">
      <c r="A196" s="11">
        <v>264</v>
      </c>
      <c r="B196" s="11" t="s">
        <v>6468</v>
      </c>
      <c r="C196" s="11" t="s">
        <v>6469</v>
      </c>
      <c r="D196" s="11" t="s">
        <v>64</v>
      </c>
      <c r="E196" s="11" t="s">
        <v>7887</v>
      </c>
      <c r="F196" s="11" t="s">
        <v>7888</v>
      </c>
      <c r="G196" s="11" t="s">
        <v>67</v>
      </c>
      <c r="H196" s="11" t="s">
        <v>43</v>
      </c>
      <c r="I196" s="11">
        <v>15</v>
      </c>
      <c r="J196" s="11"/>
      <c r="K196" s="11" t="s">
        <v>7709</v>
      </c>
      <c r="L196" s="70" t="s">
        <v>7820</v>
      </c>
      <c r="M196" s="63">
        <v>44098</v>
      </c>
      <c r="N196" s="64"/>
      <c r="O196" s="64"/>
      <c r="P196" s="64"/>
      <c r="Q196" s="64"/>
      <c r="R196" s="64"/>
      <c r="S196" s="64"/>
      <c r="T196" s="64"/>
      <c r="U196" s="64"/>
      <c r="V196" s="64"/>
      <c r="W196" s="64"/>
      <c r="X196" s="64"/>
    </row>
    <row r="197" customHeight="1" spans="1:24">
      <c r="A197" s="11">
        <v>265</v>
      </c>
      <c r="B197" s="11" t="s">
        <v>6468</v>
      </c>
      <c r="C197" s="11" t="s">
        <v>6469</v>
      </c>
      <c r="D197" s="11" t="s">
        <v>64</v>
      </c>
      <c r="E197" s="11" t="s">
        <v>7889</v>
      </c>
      <c r="F197" s="11" t="s">
        <v>7890</v>
      </c>
      <c r="G197" s="11" t="s">
        <v>67</v>
      </c>
      <c r="H197" s="11" t="s">
        <v>43</v>
      </c>
      <c r="I197" s="11">
        <v>15</v>
      </c>
      <c r="J197" s="11"/>
      <c r="K197" s="11" t="s">
        <v>7709</v>
      </c>
      <c r="L197" s="70" t="s">
        <v>7820</v>
      </c>
      <c r="M197" s="63">
        <v>44098</v>
      </c>
      <c r="N197" s="64"/>
      <c r="O197" s="64"/>
      <c r="P197" s="64"/>
      <c r="Q197" s="64"/>
      <c r="R197" s="64"/>
      <c r="S197" s="64"/>
      <c r="T197" s="64"/>
      <c r="U197" s="64"/>
      <c r="V197" s="64"/>
      <c r="W197" s="64"/>
      <c r="X197" s="64"/>
    </row>
    <row r="198" customHeight="1" spans="1:24">
      <c r="A198" s="11">
        <v>266</v>
      </c>
      <c r="B198" s="11" t="s">
        <v>6468</v>
      </c>
      <c r="C198" s="11" t="s">
        <v>6469</v>
      </c>
      <c r="D198" s="11" t="s">
        <v>64</v>
      </c>
      <c r="E198" s="11" t="s">
        <v>6480</v>
      </c>
      <c r="F198" s="11" t="s">
        <v>6481</v>
      </c>
      <c r="G198" s="11" t="s">
        <v>67</v>
      </c>
      <c r="H198" s="11" t="s">
        <v>43</v>
      </c>
      <c r="I198" s="11">
        <v>15</v>
      </c>
      <c r="J198" s="11"/>
      <c r="K198" s="11" t="s">
        <v>7709</v>
      </c>
      <c r="L198" s="70" t="s">
        <v>7820</v>
      </c>
      <c r="M198" s="63">
        <v>44098</v>
      </c>
      <c r="N198" s="64"/>
      <c r="O198" s="64"/>
      <c r="P198" s="64"/>
      <c r="Q198" s="64"/>
      <c r="R198" s="64"/>
      <c r="S198" s="64"/>
      <c r="T198" s="64"/>
      <c r="U198" s="64"/>
      <c r="V198" s="64"/>
      <c r="W198" s="64"/>
      <c r="X198" s="64"/>
    </row>
    <row r="199" customHeight="1" spans="1:24">
      <c r="A199" s="11">
        <v>267</v>
      </c>
      <c r="B199" s="11" t="s">
        <v>6468</v>
      </c>
      <c r="C199" s="11" t="s">
        <v>6469</v>
      </c>
      <c r="D199" s="11" t="s">
        <v>64</v>
      </c>
      <c r="E199" s="11" t="s">
        <v>7891</v>
      </c>
      <c r="F199" s="11" t="s">
        <v>7892</v>
      </c>
      <c r="G199" s="11" t="s">
        <v>67</v>
      </c>
      <c r="H199" s="11" t="s">
        <v>43</v>
      </c>
      <c r="I199" s="11">
        <v>15</v>
      </c>
      <c r="J199" s="11"/>
      <c r="K199" s="11" t="s">
        <v>7709</v>
      </c>
      <c r="L199" s="70" t="s">
        <v>7820</v>
      </c>
      <c r="M199" s="63">
        <v>44098</v>
      </c>
      <c r="N199" s="64"/>
      <c r="O199" s="64"/>
      <c r="P199" s="64"/>
      <c r="Q199" s="64"/>
      <c r="R199" s="64"/>
      <c r="S199" s="64"/>
      <c r="T199" s="64"/>
      <c r="U199" s="64"/>
      <c r="V199" s="64"/>
      <c r="W199" s="64"/>
      <c r="X199" s="64"/>
    </row>
    <row r="200" customHeight="1" spans="1:24">
      <c r="A200" s="11">
        <v>268</v>
      </c>
      <c r="B200" s="11" t="s">
        <v>6468</v>
      </c>
      <c r="C200" s="11" t="s">
        <v>6469</v>
      </c>
      <c r="D200" s="11" t="s">
        <v>64</v>
      </c>
      <c r="E200" s="11" t="s">
        <v>7893</v>
      </c>
      <c r="F200" s="11" t="s">
        <v>7894</v>
      </c>
      <c r="G200" s="11" t="s">
        <v>67</v>
      </c>
      <c r="H200" s="11" t="s">
        <v>43</v>
      </c>
      <c r="I200" s="11">
        <v>15</v>
      </c>
      <c r="J200" s="11"/>
      <c r="K200" s="11" t="s">
        <v>7709</v>
      </c>
      <c r="L200" s="70" t="s">
        <v>7820</v>
      </c>
      <c r="M200" s="63">
        <v>44098</v>
      </c>
      <c r="N200" s="64"/>
      <c r="O200" s="64"/>
      <c r="P200" s="64"/>
      <c r="Q200" s="64"/>
      <c r="R200" s="64"/>
      <c r="S200" s="64"/>
      <c r="T200" s="64"/>
      <c r="U200" s="64"/>
      <c r="V200" s="64"/>
      <c r="W200" s="64"/>
      <c r="X200" s="64"/>
    </row>
    <row r="201" customHeight="1" spans="1:24">
      <c r="A201" s="11">
        <v>269</v>
      </c>
      <c r="B201" s="11" t="s">
        <v>6468</v>
      </c>
      <c r="C201" s="11" t="s">
        <v>6469</v>
      </c>
      <c r="D201" s="11" t="s">
        <v>64</v>
      </c>
      <c r="E201" s="11" t="s">
        <v>6482</v>
      </c>
      <c r="F201" s="11" t="s">
        <v>6483</v>
      </c>
      <c r="G201" s="11" t="s">
        <v>67</v>
      </c>
      <c r="H201" s="11" t="s">
        <v>43</v>
      </c>
      <c r="I201" s="11">
        <v>15</v>
      </c>
      <c r="J201" s="11"/>
      <c r="K201" s="11" t="s">
        <v>7709</v>
      </c>
      <c r="L201" s="70" t="s">
        <v>7820</v>
      </c>
      <c r="M201" s="63">
        <v>44098</v>
      </c>
      <c r="N201" s="64"/>
      <c r="O201" s="64"/>
      <c r="P201" s="64"/>
      <c r="Q201" s="64"/>
      <c r="R201" s="64"/>
      <c r="S201" s="64"/>
      <c r="T201" s="64"/>
      <c r="U201" s="64"/>
      <c r="V201" s="64"/>
      <c r="W201" s="64"/>
      <c r="X201" s="64"/>
    </row>
    <row r="202" customHeight="1" spans="1:24">
      <c r="A202" s="11">
        <v>270</v>
      </c>
      <c r="B202" s="11" t="s">
        <v>6468</v>
      </c>
      <c r="C202" s="11" t="s">
        <v>6469</v>
      </c>
      <c r="D202" s="11" t="s">
        <v>64</v>
      </c>
      <c r="E202" s="11" t="s">
        <v>7895</v>
      </c>
      <c r="F202" s="11" t="s">
        <v>7896</v>
      </c>
      <c r="G202" s="11" t="s">
        <v>67</v>
      </c>
      <c r="H202" s="11" t="s">
        <v>43</v>
      </c>
      <c r="I202" s="11">
        <v>15</v>
      </c>
      <c r="J202" s="11"/>
      <c r="K202" s="11" t="s">
        <v>7709</v>
      </c>
      <c r="L202" s="70" t="s">
        <v>7820</v>
      </c>
      <c r="M202" s="63">
        <v>44098</v>
      </c>
      <c r="N202" s="64"/>
      <c r="O202" s="64"/>
      <c r="P202" s="64"/>
      <c r="Q202" s="64"/>
      <c r="R202" s="64"/>
      <c r="S202" s="64"/>
      <c r="T202" s="64"/>
      <c r="U202" s="64"/>
      <c r="V202" s="64"/>
      <c r="W202" s="64"/>
      <c r="X202" s="64"/>
    </row>
    <row r="203" customHeight="1" spans="1:24">
      <c r="A203" s="11">
        <v>271</v>
      </c>
      <c r="B203" s="11" t="s">
        <v>6468</v>
      </c>
      <c r="C203" s="11" t="s">
        <v>6469</v>
      </c>
      <c r="D203" s="11" t="s">
        <v>64</v>
      </c>
      <c r="E203" s="11" t="s">
        <v>7897</v>
      </c>
      <c r="F203" s="11" t="s">
        <v>7898</v>
      </c>
      <c r="G203" s="11" t="s">
        <v>67</v>
      </c>
      <c r="H203" s="11" t="s">
        <v>43</v>
      </c>
      <c r="I203" s="11">
        <v>15</v>
      </c>
      <c r="J203" s="11"/>
      <c r="K203" s="11" t="s">
        <v>7709</v>
      </c>
      <c r="L203" s="70" t="s">
        <v>7820</v>
      </c>
      <c r="M203" s="63">
        <v>44098</v>
      </c>
      <c r="N203" s="64"/>
      <c r="O203" s="64"/>
      <c r="P203" s="64"/>
      <c r="Q203" s="64"/>
      <c r="R203" s="64"/>
      <c r="S203" s="64"/>
      <c r="T203" s="64"/>
      <c r="U203" s="64"/>
      <c r="V203" s="64"/>
      <c r="W203" s="64"/>
      <c r="X203" s="64"/>
    </row>
    <row r="204" customHeight="1" spans="1:24">
      <c r="A204" s="11">
        <v>272</v>
      </c>
      <c r="B204" s="11" t="s">
        <v>6468</v>
      </c>
      <c r="C204" s="11" t="s">
        <v>6469</v>
      </c>
      <c r="D204" s="11" t="s">
        <v>64</v>
      </c>
      <c r="E204" s="11" t="s">
        <v>6484</v>
      </c>
      <c r="F204" s="11" t="s">
        <v>6485</v>
      </c>
      <c r="G204" s="11" t="s">
        <v>67</v>
      </c>
      <c r="H204" s="11" t="s">
        <v>43</v>
      </c>
      <c r="I204" s="11">
        <v>15</v>
      </c>
      <c r="J204" s="11"/>
      <c r="K204" s="11" t="s">
        <v>7709</v>
      </c>
      <c r="L204" s="70" t="s">
        <v>7820</v>
      </c>
      <c r="M204" s="63">
        <v>44098</v>
      </c>
      <c r="N204" s="64"/>
      <c r="O204" s="64"/>
      <c r="P204" s="64"/>
      <c r="Q204" s="64"/>
      <c r="R204" s="64"/>
      <c r="S204" s="64"/>
      <c r="T204" s="64"/>
      <c r="U204" s="64"/>
      <c r="V204" s="64"/>
      <c r="W204" s="64"/>
      <c r="X204" s="64"/>
    </row>
    <row r="205" customHeight="1" spans="1:24">
      <c r="A205" s="11">
        <v>273</v>
      </c>
      <c r="B205" s="71" t="s">
        <v>6486</v>
      </c>
      <c r="C205" s="71" t="s">
        <v>6486</v>
      </c>
      <c r="D205" s="71" t="s">
        <v>64</v>
      </c>
      <c r="E205" s="71" t="s">
        <v>6487</v>
      </c>
      <c r="F205" s="71" t="s">
        <v>7899</v>
      </c>
      <c r="G205" s="71" t="s">
        <v>67</v>
      </c>
      <c r="H205" s="71" t="s">
        <v>43</v>
      </c>
      <c r="I205" s="71">
        <v>15</v>
      </c>
      <c r="J205" s="71"/>
      <c r="K205" s="71" t="s">
        <v>7713</v>
      </c>
      <c r="L205" s="70" t="s">
        <v>7900</v>
      </c>
      <c r="M205" s="63">
        <v>44098</v>
      </c>
      <c r="N205" s="64"/>
      <c r="O205" s="64"/>
      <c r="P205" s="64"/>
      <c r="Q205" s="64" t="s">
        <v>7729</v>
      </c>
      <c r="R205" s="64"/>
      <c r="S205" s="64"/>
      <c r="T205" s="64"/>
      <c r="U205" s="64"/>
      <c r="V205" s="64"/>
      <c r="W205" s="64"/>
      <c r="X205" s="64"/>
    </row>
    <row r="206" customHeight="1" spans="1:24">
      <c r="A206" s="11">
        <v>274</v>
      </c>
      <c r="B206" s="71" t="s">
        <v>6486</v>
      </c>
      <c r="C206" s="71" t="s">
        <v>6486</v>
      </c>
      <c r="D206" s="71" t="s">
        <v>64</v>
      </c>
      <c r="E206" s="71" t="s">
        <v>6489</v>
      </c>
      <c r="F206" s="71" t="s">
        <v>7901</v>
      </c>
      <c r="G206" s="71" t="s">
        <v>67</v>
      </c>
      <c r="H206" s="71" t="s">
        <v>43</v>
      </c>
      <c r="I206" s="71">
        <v>15</v>
      </c>
      <c r="J206" s="71"/>
      <c r="K206" s="71" t="s">
        <v>7713</v>
      </c>
      <c r="L206" s="70" t="s">
        <v>7900</v>
      </c>
      <c r="M206" s="63">
        <v>44098</v>
      </c>
      <c r="N206" s="64"/>
      <c r="O206" s="64"/>
      <c r="P206" s="64"/>
      <c r="Q206" s="64"/>
      <c r="R206" s="64"/>
      <c r="S206" s="64"/>
      <c r="T206" s="64"/>
      <c r="U206" s="64"/>
      <c r="V206" s="64"/>
      <c r="W206" s="64"/>
      <c r="X206" s="64"/>
    </row>
    <row r="207" customHeight="1" spans="1:24">
      <c r="A207" s="11">
        <v>275</v>
      </c>
      <c r="B207" s="71" t="s">
        <v>6486</v>
      </c>
      <c r="C207" s="71" t="s">
        <v>6486</v>
      </c>
      <c r="D207" s="71" t="s">
        <v>64</v>
      </c>
      <c r="E207" s="71" t="s">
        <v>6491</v>
      </c>
      <c r="F207" s="71" t="s">
        <v>7902</v>
      </c>
      <c r="G207" s="71" t="s">
        <v>67</v>
      </c>
      <c r="H207" s="71" t="s">
        <v>43</v>
      </c>
      <c r="I207" s="71">
        <v>15</v>
      </c>
      <c r="J207" s="71"/>
      <c r="K207" s="71" t="s">
        <v>7713</v>
      </c>
      <c r="L207" s="70" t="s">
        <v>7900</v>
      </c>
      <c r="M207" s="63">
        <v>44098</v>
      </c>
      <c r="N207" s="64"/>
      <c r="O207" s="64"/>
      <c r="P207" s="64"/>
      <c r="Q207" s="64"/>
      <c r="R207" s="64"/>
      <c r="S207" s="64"/>
      <c r="T207" s="64"/>
      <c r="U207" s="64"/>
      <c r="V207" s="64"/>
      <c r="W207" s="64"/>
      <c r="X207" s="64"/>
    </row>
    <row r="208" customHeight="1" spans="1:24">
      <c r="A208" s="11">
        <v>276</v>
      </c>
      <c r="B208" s="71" t="s">
        <v>6486</v>
      </c>
      <c r="C208" s="71" t="s">
        <v>6486</v>
      </c>
      <c r="D208" s="71" t="s">
        <v>64</v>
      </c>
      <c r="E208" s="71" t="s">
        <v>6493</v>
      </c>
      <c r="F208" s="71" t="s">
        <v>7903</v>
      </c>
      <c r="G208" s="71" t="s">
        <v>67</v>
      </c>
      <c r="H208" s="71" t="s">
        <v>43</v>
      </c>
      <c r="I208" s="71">
        <v>15</v>
      </c>
      <c r="J208" s="71"/>
      <c r="K208" s="71" t="s">
        <v>7713</v>
      </c>
      <c r="L208" s="70" t="s">
        <v>7900</v>
      </c>
      <c r="M208" s="63">
        <v>44098</v>
      </c>
      <c r="N208" s="64"/>
      <c r="O208" s="64"/>
      <c r="P208" s="64"/>
      <c r="Q208" s="64"/>
      <c r="R208" s="64"/>
      <c r="S208" s="64"/>
      <c r="T208" s="64"/>
      <c r="U208" s="64"/>
      <c r="V208" s="64"/>
      <c r="W208" s="64"/>
      <c r="X208" s="64"/>
    </row>
    <row r="209" customHeight="1" spans="1:24">
      <c r="A209" s="11">
        <v>277</v>
      </c>
      <c r="B209" s="71" t="s">
        <v>6486</v>
      </c>
      <c r="C209" s="71" t="s">
        <v>6486</v>
      </c>
      <c r="D209" s="71" t="s">
        <v>64</v>
      </c>
      <c r="E209" s="71" t="s">
        <v>6495</v>
      </c>
      <c r="F209" s="71" t="s">
        <v>6496</v>
      </c>
      <c r="G209" s="71" t="s">
        <v>67</v>
      </c>
      <c r="H209" s="71" t="s">
        <v>43</v>
      </c>
      <c r="I209" s="71">
        <v>15</v>
      </c>
      <c r="J209" s="71"/>
      <c r="K209" s="71" t="s">
        <v>7713</v>
      </c>
      <c r="L209" s="70" t="s">
        <v>7900</v>
      </c>
      <c r="M209" s="63">
        <v>44098</v>
      </c>
      <c r="N209" s="64"/>
      <c r="O209" s="64"/>
      <c r="P209" s="64"/>
      <c r="Q209" s="64"/>
      <c r="R209" s="64"/>
      <c r="S209" s="64"/>
      <c r="T209" s="64"/>
      <c r="U209" s="64"/>
      <c r="V209" s="64"/>
      <c r="W209" s="64"/>
      <c r="X209" s="64"/>
    </row>
    <row r="210" customHeight="1" spans="1:24">
      <c r="A210" s="11">
        <v>278</v>
      </c>
      <c r="B210" s="71" t="s">
        <v>6486</v>
      </c>
      <c r="C210" s="71" t="s">
        <v>6486</v>
      </c>
      <c r="D210" s="71" t="s">
        <v>64</v>
      </c>
      <c r="E210" s="71" t="s">
        <v>6497</v>
      </c>
      <c r="F210" s="71" t="s">
        <v>7904</v>
      </c>
      <c r="G210" s="71" t="s">
        <v>67</v>
      </c>
      <c r="H210" s="71" t="s">
        <v>43</v>
      </c>
      <c r="I210" s="71">
        <v>15</v>
      </c>
      <c r="J210" s="71"/>
      <c r="K210" s="71" t="s">
        <v>7713</v>
      </c>
      <c r="L210" s="70" t="s">
        <v>7900</v>
      </c>
      <c r="M210" s="63">
        <v>44098</v>
      </c>
      <c r="N210" s="64"/>
      <c r="O210" s="64"/>
      <c r="P210" s="64"/>
      <c r="Q210" s="64"/>
      <c r="R210" s="64"/>
      <c r="S210" s="64"/>
      <c r="T210" s="64"/>
      <c r="U210" s="64"/>
      <c r="V210" s="64"/>
      <c r="W210" s="64"/>
      <c r="X210" s="64"/>
    </row>
    <row r="211" customHeight="1" spans="1:24">
      <c r="A211" s="11">
        <v>279</v>
      </c>
      <c r="B211" s="71" t="s">
        <v>6486</v>
      </c>
      <c r="C211" s="71" t="s">
        <v>6486</v>
      </c>
      <c r="D211" s="71" t="s">
        <v>64</v>
      </c>
      <c r="E211" s="71" t="s">
        <v>6499</v>
      </c>
      <c r="F211" s="71" t="s">
        <v>7905</v>
      </c>
      <c r="G211" s="71" t="s">
        <v>67</v>
      </c>
      <c r="H211" s="71" t="s">
        <v>43</v>
      </c>
      <c r="I211" s="71">
        <v>15</v>
      </c>
      <c r="J211" s="71"/>
      <c r="K211" s="71" t="s">
        <v>7713</v>
      </c>
      <c r="L211" s="70" t="s">
        <v>7900</v>
      </c>
      <c r="M211" s="63">
        <v>44098</v>
      </c>
      <c r="N211" s="64"/>
      <c r="O211" s="64"/>
      <c r="P211" s="64"/>
      <c r="Q211" s="64"/>
      <c r="R211" s="64"/>
      <c r="S211" s="64"/>
      <c r="T211" s="64"/>
      <c r="U211" s="64"/>
      <c r="V211" s="64"/>
      <c r="W211" s="64"/>
      <c r="X211" s="64"/>
    </row>
    <row r="212" customHeight="1" spans="1:24">
      <c r="A212" s="11">
        <v>90</v>
      </c>
      <c r="B212" s="72" t="s">
        <v>7906</v>
      </c>
      <c r="C212" s="72" t="s">
        <v>7906</v>
      </c>
      <c r="D212" s="72" t="s">
        <v>611</v>
      </c>
      <c r="E212" s="72" t="s">
        <v>7907</v>
      </c>
      <c r="F212" s="72" t="s">
        <v>7906</v>
      </c>
      <c r="G212" s="72" t="s">
        <v>7908</v>
      </c>
      <c r="H212" s="72" t="s">
        <v>27</v>
      </c>
      <c r="I212" s="73">
        <v>12</v>
      </c>
      <c r="J212" s="73"/>
      <c r="K212" s="11" t="s">
        <v>7709</v>
      </c>
      <c r="L212" s="11" t="s">
        <v>7718</v>
      </c>
      <c r="M212" s="63">
        <v>44098</v>
      </c>
      <c r="N212" s="64"/>
      <c r="O212" s="64"/>
      <c r="P212" s="64"/>
      <c r="Q212" s="64"/>
      <c r="R212" s="64"/>
      <c r="S212" s="64"/>
      <c r="T212" s="64"/>
      <c r="U212" s="64"/>
      <c r="V212" s="64"/>
      <c r="W212" s="64"/>
      <c r="X212" s="64"/>
    </row>
    <row r="213" customHeight="1" spans="1:24">
      <c r="A213" s="11">
        <v>34</v>
      </c>
      <c r="B213" s="11" t="s">
        <v>2725</v>
      </c>
      <c r="C213" s="11" t="s">
        <v>2726</v>
      </c>
      <c r="D213" s="11" t="s">
        <v>64</v>
      </c>
      <c r="E213" s="11" t="s">
        <v>2727</v>
      </c>
      <c r="F213" s="11" t="s">
        <v>7909</v>
      </c>
      <c r="G213" s="11" t="s">
        <v>67</v>
      </c>
      <c r="H213" s="11" t="s">
        <v>18</v>
      </c>
      <c r="I213" s="11">
        <v>68</v>
      </c>
      <c r="J213" s="11"/>
      <c r="K213" s="11" t="s">
        <v>7709</v>
      </c>
      <c r="L213" s="70" t="s">
        <v>7910</v>
      </c>
      <c r="M213" s="63">
        <v>44098</v>
      </c>
      <c r="N213" s="64"/>
      <c r="O213" s="64"/>
      <c r="P213" s="64"/>
      <c r="Q213" s="64"/>
      <c r="R213" s="64"/>
      <c r="S213" s="64"/>
      <c r="T213" s="64"/>
      <c r="U213" s="64"/>
      <c r="V213" s="64"/>
      <c r="W213" s="64"/>
      <c r="X213" s="64"/>
    </row>
    <row r="214" customHeight="1" spans="1:24">
      <c r="A214" s="11">
        <v>35</v>
      </c>
      <c r="B214" s="11" t="s">
        <v>2725</v>
      </c>
      <c r="C214" s="11" t="s">
        <v>2726</v>
      </c>
      <c r="D214" s="11" t="s">
        <v>64</v>
      </c>
      <c r="E214" s="11" t="s">
        <v>2727</v>
      </c>
      <c r="F214" s="11" t="s">
        <v>7911</v>
      </c>
      <c r="G214" s="11" t="s">
        <v>126</v>
      </c>
      <c r="H214" s="11" t="s">
        <v>18</v>
      </c>
      <c r="I214" s="11">
        <v>68</v>
      </c>
      <c r="J214" s="11"/>
      <c r="K214" s="11" t="s">
        <v>7709</v>
      </c>
      <c r="L214" s="74"/>
      <c r="M214" s="63">
        <v>44098</v>
      </c>
      <c r="N214" s="64"/>
      <c r="O214" s="64"/>
      <c r="P214" s="64"/>
      <c r="Q214" s="64"/>
      <c r="R214" s="64"/>
      <c r="S214" s="64"/>
      <c r="T214" s="64"/>
      <c r="U214" s="64"/>
      <c r="V214" s="64"/>
      <c r="W214" s="64"/>
      <c r="X214" s="64"/>
    </row>
    <row r="215" customHeight="1" spans="1:24">
      <c r="A215" s="11">
        <v>36</v>
      </c>
      <c r="B215" s="11" t="s">
        <v>2725</v>
      </c>
      <c r="C215" s="11" t="s">
        <v>2726</v>
      </c>
      <c r="D215" s="11" t="s">
        <v>64</v>
      </c>
      <c r="E215" s="11" t="s">
        <v>2727</v>
      </c>
      <c r="F215" s="11" t="s">
        <v>7912</v>
      </c>
      <c r="G215" s="11" t="s">
        <v>67</v>
      </c>
      <c r="H215" s="11" t="s">
        <v>18</v>
      </c>
      <c r="I215" s="11">
        <v>68</v>
      </c>
      <c r="J215" s="11"/>
      <c r="K215" s="11" t="s">
        <v>7709</v>
      </c>
      <c r="L215" s="70" t="s">
        <v>7910</v>
      </c>
      <c r="M215" s="63">
        <v>44098</v>
      </c>
      <c r="N215" s="64"/>
      <c r="O215" s="64"/>
      <c r="P215" s="64"/>
      <c r="Q215" s="64"/>
      <c r="R215" s="64"/>
      <c r="S215" s="64"/>
      <c r="T215" s="64"/>
      <c r="U215" s="64"/>
      <c r="V215" s="64"/>
      <c r="W215" s="64"/>
      <c r="X215" s="64"/>
    </row>
    <row r="216" customHeight="1" spans="1:24">
      <c r="A216" s="11">
        <v>37</v>
      </c>
      <c r="B216" s="11" t="s">
        <v>2725</v>
      </c>
      <c r="C216" s="11" t="s">
        <v>2726</v>
      </c>
      <c r="D216" s="11" t="s">
        <v>64</v>
      </c>
      <c r="E216" s="11" t="s">
        <v>2727</v>
      </c>
      <c r="F216" s="11" t="s">
        <v>7913</v>
      </c>
      <c r="G216" s="11" t="s">
        <v>126</v>
      </c>
      <c r="H216" s="11" t="s">
        <v>18</v>
      </c>
      <c r="I216" s="11">
        <v>68</v>
      </c>
      <c r="J216" s="11"/>
      <c r="K216" s="11" t="s">
        <v>7709</v>
      </c>
      <c r="L216" s="74"/>
      <c r="M216" s="63">
        <v>44098</v>
      </c>
      <c r="N216" s="64"/>
      <c r="O216" s="64"/>
      <c r="P216" s="64"/>
      <c r="Q216" s="64"/>
      <c r="R216" s="64"/>
      <c r="S216" s="64"/>
      <c r="T216" s="64"/>
      <c r="U216" s="64"/>
      <c r="V216" s="64"/>
      <c r="W216" s="64"/>
      <c r="X216" s="64"/>
    </row>
    <row r="217" customHeight="1" spans="1:24">
      <c r="A217" s="11">
        <v>3</v>
      </c>
      <c r="B217" s="11" t="s">
        <v>3365</v>
      </c>
      <c r="C217" s="11" t="s">
        <v>3365</v>
      </c>
      <c r="D217" s="11" t="s">
        <v>64</v>
      </c>
      <c r="E217" s="11" t="s">
        <v>3366</v>
      </c>
      <c r="F217" s="11" t="s">
        <v>3365</v>
      </c>
      <c r="G217" s="11" t="s">
        <v>67</v>
      </c>
      <c r="H217" s="11" t="s">
        <v>24</v>
      </c>
      <c r="I217" s="11">
        <v>7</v>
      </c>
      <c r="J217" s="11"/>
      <c r="K217" s="11" t="s">
        <v>7709</v>
      </c>
      <c r="L217" s="11" t="s">
        <v>7718</v>
      </c>
      <c r="M217" s="63">
        <v>44098</v>
      </c>
      <c r="N217" s="64"/>
      <c r="O217" s="64"/>
      <c r="P217" s="64"/>
      <c r="Q217" s="64"/>
      <c r="R217" s="64"/>
      <c r="S217" s="64"/>
      <c r="T217" s="64"/>
      <c r="U217" s="64"/>
      <c r="V217" s="64"/>
      <c r="W217" s="64"/>
      <c r="X217" s="64"/>
    </row>
    <row r="218" customHeight="1" spans="1:24">
      <c r="A218" s="11">
        <v>4</v>
      </c>
      <c r="B218" s="11" t="s">
        <v>3367</v>
      </c>
      <c r="C218" s="11" t="s">
        <v>3367</v>
      </c>
      <c r="D218" s="11" t="s">
        <v>64</v>
      </c>
      <c r="E218" s="11" t="s">
        <v>3368</v>
      </c>
      <c r="F218" s="11" t="s">
        <v>3367</v>
      </c>
      <c r="G218" s="11" t="s">
        <v>67</v>
      </c>
      <c r="H218" s="11" t="s">
        <v>24</v>
      </c>
      <c r="I218" s="11">
        <v>7</v>
      </c>
      <c r="J218" s="11"/>
      <c r="K218" s="11" t="s">
        <v>7709</v>
      </c>
      <c r="L218" s="11" t="s">
        <v>7718</v>
      </c>
      <c r="M218" s="63">
        <v>44098</v>
      </c>
      <c r="N218" s="64"/>
      <c r="O218" s="64"/>
      <c r="P218" s="64"/>
      <c r="Q218" s="64"/>
      <c r="R218" s="64"/>
      <c r="S218" s="64"/>
      <c r="T218" s="64"/>
      <c r="U218" s="64"/>
      <c r="V218" s="64"/>
      <c r="W218" s="64"/>
      <c r="X218" s="64"/>
    </row>
    <row r="219" customHeight="1" spans="1:24">
      <c r="A219" s="11">
        <v>7</v>
      </c>
      <c r="B219" s="11" t="s">
        <v>7914</v>
      </c>
      <c r="C219" s="11" t="s">
        <v>7914</v>
      </c>
      <c r="D219" s="11" t="s">
        <v>64</v>
      </c>
      <c r="E219" s="11" t="s">
        <v>7915</v>
      </c>
      <c r="F219" s="11" t="s">
        <v>7916</v>
      </c>
      <c r="G219" s="11" t="s">
        <v>67</v>
      </c>
      <c r="H219" s="11" t="s">
        <v>24</v>
      </c>
      <c r="I219" s="11">
        <v>7</v>
      </c>
      <c r="J219" s="11"/>
      <c r="K219" s="11" t="s">
        <v>7709</v>
      </c>
      <c r="L219" s="11" t="s">
        <v>7718</v>
      </c>
      <c r="M219" s="63">
        <v>44098</v>
      </c>
      <c r="N219" s="64"/>
      <c r="O219" s="64"/>
      <c r="P219" s="64"/>
      <c r="Q219" s="64"/>
      <c r="R219" s="64"/>
      <c r="S219" s="64"/>
      <c r="T219" s="64"/>
      <c r="U219" s="64"/>
      <c r="V219" s="64"/>
      <c r="W219" s="64"/>
      <c r="X219" s="64"/>
    </row>
    <row r="220" customHeight="1" spans="1:24">
      <c r="A220" s="11">
        <v>9</v>
      </c>
      <c r="B220" s="11" t="s">
        <v>7914</v>
      </c>
      <c r="C220" s="11" t="s">
        <v>7914</v>
      </c>
      <c r="D220" s="11" t="s">
        <v>64</v>
      </c>
      <c r="E220" s="11" t="s">
        <v>7915</v>
      </c>
      <c r="F220" s="11" t="s">
        <v>7917</v>
      </c>
      <c r="G220" s="11" t="s">
        <v>67</v>
      </c>
      <c r="H220" s="11" t="s">
        <v>24</v>
      </c>
      <c r="I220" s="11">
        <v>7</v>
      </c>
      <c r="J220" s="11"/>
      <c r="K220" s="11" t="s">
        <v>7709</v>
      </c>
      <c r="L220" s="11" t="s">
        <v>7718</v>
      </c>
      <c r="M220" s="63">
        <v>44098</v>
      </c>
      <c r="N220" s="64"/>
      <c r="O220" s="64"/>
      <c r="P220" s="64"/>
      <c r="Q220" s="64"/>
      <c r="R220" s="64"/>
      <c r="S220" s="64"/>
      <c r="T220" s="64"/>
      <c r="U220" s="64"/>
      <c r="V220" s="64"/>
      <c r="W220" s="64"/>
      <c r="X220" s="64"/>
    </row>
    <row r="221" customHeight="1" spans="1:24">
      <c r="A221" s="11">
        <v>10</v>
      </c>
      <c r="B221" s="11" t="s">
        <v>7914</v>
      </c>
      <c r="C221" s="11" t="s">
        <v>7914</v>
      </c>
      <c r="D221" s="11" t="s">
        <v>64</v>
      </c>
      <c r="E221" s="11" t="s">
        <v>7915</v>
      </c>
      <c r="F221" s="11" t="s">
        <v>7036</v>
      </c>
      <c r="G221" s="11" t="s">
        <v>67</v>
      </c>
      <c r="H221" s="11" t="s">
        <v>24</v>
      </c>
      <c r="I221" s="11">
        <v>7</v>
      </c>
      <c r="J221" s="11"/>
      <c r="K221" s="11" t="s">
        <v>7709</v>
      </c>
      <c r="L221" s="11" t="s">
        <v>7718</v>
      </c>
      <c r="M221" s="63">
        <v>44098</v>
      </c>
      <c r="N221" s="64"/>
      <c r="O221" s="64"/>
      <c r="P221" s="64"/>
      <c r="Q221" s="64"/>
      <c r="R221" s="64"/>
      <c r="S221" s="64"/>
      <c r="T221" s="64"/>
      <c r="U221" s="64"/>
      <c r="V221" s="64"/>
      <c r="W221" s="64"/>
      <c r="X221" s="64"/>
    </row>
    <row r="222" customHeight="1" spans="1:24">
      <c r="A222" s="11">
        <v>11</v>
      </c>
      <c r="B222" s="11" t="s">
        <v>7914</v>
      </c>
      <c r="C222" s="11" t="s">
        <v>7914</v>
      </c>
      <c r="D222" s="11" t="s">
        <v>64</v>
      </c>
      <c r="E222" s="11" t="s">
        <v>7915</v>
      </c>
      <c r="F222" s="11" t="s">
        <v>7918</v>
      </c>
      <c r="G222" s="11" t="s">
        <v>67</v>
      </c>
      <c r="H222" s="11" t="s">
        <v>24</v>
      </c>
      <c r="I222" s="11">
        <v>7</v>
      </c>
      <c r="J222" s="11"/>
      <c r="K222" s="11" t="s">
        <v>7709</v>
      </c>
      <c r="L222" s="11" t="s">
        <v>7718</v>
      </c>
      <c r="M222" s="63">
        <v>44098</v>
      </c>
      <c r="N222" s="64"/>
      <c r="O222" s="64"/>
      <c r="P222" s="64"/>
      <c r="Q222" s="64"/>
      <c r="R222" s="64"/>
      <c r="S222" s="64"/>
      <c r="T222" s="64"/>
      <c r="U222" s="64"/>
      <c r="V222" s="64"/>
      <c r="W222" s="64"/>
      <c r="X222" s="64"/>
    </row>
    <row r="223" customHeight="1" spans="1:24">
      <c r="A223" s="11">
        <v>12</v>
      </c>
      <c r="B223" s="11" t="s">
        <v>7919</v>
      </c>
      <c r="C223" s="11" t="s">
        <v>7919</v>
      </c>
      <c r="D223" s="11" t="s">
        <v>64</v>
      </c>
      <c r="E223" s="11" t="s">
        <v>7920</v>
      </c>
      <c r="F223" s="11" t="s">
        <v>7921</v>
      </c>
      <c r="G223" s="11" t="s">
        <v>67</v>
      </c>
      <c r="H223" s="11" t="s">
        <v>24</v>
      </c>
      <c r="I223" s="11">
        <v>7</v>
      </c>
      <c r="J223" s="11"/>
      <c r="K223" s="11" t="s">
        <v>7709</v>
      </c>
      <c r="L223" s="11" t="s">
        <v>7718</v>
      </c>
      <c r="M223" s="63">
        <v>44098</v>
      </c>
      <c r="N223" s="64"/>
      <c r="O223" s="64"/>
      <c r="P223" s="64"/>
      <c r="Q223" s="64"/>
      <c r="R223" s="64"/>
      <c r="S223" s="64"/>
      <c r="T223" s="64"/>
      <c r="U223" s="64"/>
      <c r="V223" s="64"/>
      <c r="W223" s="64"/>
      <c r="X223" s="64"/>
    </row>
    <row r="224" customHeight="1" spans="1:24">
      <c r="A224" s="11">
        <v>14</v>
      </c>
      <c r="B224" s="11" t="s">
        <v>7919</v>
      </c>
      <c r="C224" s="11" t="s">
        <v>7919</v>
      </c>
      <c r="D224" s="11" t="s">
        <v>64</v>
      </c>
      <c r="E224" s="11" t="s">
        <v>7920</v>
      </c>
      <c r="F224" s="11" t="s">
        <v>7922</v>
      </c>
      <c r="G224" s="11" t="s">
        <v>67</v>
      </c>
      <c r="H224" s="11" t="s">
        <v>24</v>
      </c>
      <c r="I224" s="11">
        <v>7</v>
      </c>
      <c r="J224" s="11"/>
      <c r="K224" s="11" t="s">
        <v>7709</v>
      </c>
      <c r="L224" s="11" t="s">
        <v>7718</v>
      </c>
      <c r="M224" s="63">
        <v>44098</v>
      </c>
      <c r="N224" s="64"/>
      <c r="O224" s="64"/>
      <c r="P224" s="64"/>
      <c r="Q224" s="64"/>
      <c r="R224" s="64"/>
      <c r="S224" s="64"/>
      <c r="T224" s="64"/>
      <c r="U224" s="64"/>
      <c r="V224" s="64"/>
      <c r="W224" s="64"/>
      <c r="X224" s="64"/>
    </row>
    <row r="225" customHeight="1" spans="1:24">
      <c r="A225" s="11">
        <v>15</v>
      </c>
      <c r="B225" s="11" t="s">
        <v>7919</v>
      </c>
      <c r="C225" s="11" t="s">
        <v>7919</v>
      </c>
      <c r="D225" s="11" t="s">
        <v>64</v>
      </c>
      <c r="E225" s="11" t="s">
        <v>7920</v>
      </c>
      <c r="F225" s="11" t="s">
        <v>7029</v>
      </c>
      <c r="G225" s="11" t="s">
        <v>67</v>
      </c>
      <c r="H225" s="11" t="s">
        <v>24</v>
      </c>
      <c r="I225" s="11">
        <v>7</v>
      </c>
      <c r="J225" s="11"/>
      <c r="K225" s="11" t="s">
        <v>7709</v>
      </c>
      <c r="L225" s="11" t="s">
        <v>7718</v>
      </c>
      <c r="M225" s="63">
        <v>44098</v>
      </c>
      <c r="N225" s="64"/>
      <c r="O225" s="64"/>
      <c r="P225" s="64"/>
      <c r="Q225" s="64"/>
      <c r="R225" s="64"/>
      <c r="S225" s="64"/>
      <c r="T225" s="64"/>
      <c r="U225" s="64"/>
      <c r="V225" s="64"/>
      <c r="W225" s="64"/>
      <c r="X225" s="64"/>
    </row>
    <row r="226" customHeight="1" spans="1:24">
      <c r="A226" s="11">
        <v>16</v>
      </c>
      <c r="B226" s="11" t="s">
        <v>7919</v>
      </c>
      <c r="C226" s="11" t="s">
        <v>7919</v>
      </c>
      <c r="D226" s="11" t="s">
        <v>64</v>
      </c>
      <c r="E226" s="11" t="s">
        <v>7920</v>
      </c>
      <c r="F226" s="11" t="s">
        <v>7923</v>
      </c>
      <c r="G226" s="11" t="s">
        <v>67</v>
      </c>
      <c r="H226" s="11" t="s">
        <v>24</v>
      </c>
      <c r="I226" s="11">
        <v>7</v>
      </c>
      <c r="J226" s="11"/>
      <c r="K226" s="11" t="s">
        <v>7709</v>
      </c>
      <c r="L226" s="11" t="s">
        <v>7718</v>
      </c>
      <c r="M226" s="63">
        <v>44098</v>
      </c>
      <c r="N226" s="64"/>
      <c r="O226" s="64"/>
      <c r="P226" s="64"/>
      <c r="Q226" s="64"/>
      <c r="R226" s="64"/>
      <c r="S226" s="64"/>
      <c r="T226" s="64"/>
      <c r="U226" s="64"/>
      <c r="V226" s="64"/>
      <c r="W226" s="64"/>
      <c r="X226" s="64"/>
    </row>
    <row r="227" customHeight="1" spans="1:24">
      <c r="A227" s="11">
        <v>39</v>
      </c>
      <c r="B227" s="11" t="s">
        <v>3414</v>
      </c>
      <c r="C227" s="11" t="s">
        <v>3414</v>
      </c>
      <c r="D227" s="11" t="s">
        <v>7711</v>
      </c>
      <c r="E227" s="11" t="s">
        <v>3415</v>
      </c>
      <c r="F227" s="11" t="s">
        <v>3414</v>
      </c>
      <c r="G227" s="11" t="s">
        <v>67</v>
      </c>
      <c r="H227" s="11" t="s">
        <v>24</v>
      </c>
      <c r="I227" s="11">
        <v>7</v>
      </c>
      <c r="J227" s="11"/>
      <c r="K227" s="11" t="s">
        <v>7713</v>
      </c>
      <c r="L227" s="11" t="s">
        <v>7924</v>
      </c>
      <c r="M227" s="63">
        <v>44098</v>
      </c>
      <c r="N227" s="64"/>
      <c r="O227" s="64"/>
      <c r="P227" s="64"/>
      <c r="Q227" s="64"/>
      <c r="R227" s="64"/>
      <c r="S227" s="64"/>
      <c r="T227" s="64"/>
      <c r="U227" s="64"/>
      <c r="V227" s="64"/>
      <c r="W227" s="64"/>
      <c r="X227" s="64"/>
    </row>
    <row r="228" customHeight="1" spans="1:24">
      <c r="A228" s="11">
        <v>41</v>
      </c>
      <c r="B228" s="11" t="s">
        <v>3418</v>
      </c>
      <c r="C228" s="11" t="s">
        <v>3418</v>
      </c>
      <c r="D228" s="11" t="s">
        <v>7711</v>
      </c>
      <c r="E228" s="11" t="s">
        <v>3419</v>
      </c>
      <c r="F228" s="11" t="s">
        <v>3420</v>
      </c>
      <c r="G228" s="11" t="s">
        <v>67</v>
      </c>
      <c r="H228" s="11" t="s">
        <v>24</v>
      </c>
      <c r="I228" s="11">
        <v>7</v>
      </c>
      <c r="J228" s="11"/>
      <c r="K228" s="11" t="s">
        <v>7713</v>
      </c>
      <c r="L228" s="11" t="s">
        <v>7925</v>
      </c>
      <c r="M228" s="63">
        <v>44098</v>
      </c>
      <c r="N228" s="64"/>
      <c r="O228" s="64"/>
      <c r="P228" s="64"/>
      <c r="Q228" s="64"/>
      <c r="R228" s="64"/>
      <c r="S228" s="64"/>
      <c r="T228" s="64"/>
      <c r="U228" s="64"/>
      <c r="V228" s="64"/>
      <c r="W228" s="64"/>
      <c r="X228" s="64"/>
    </row>
    <row r="229" customHeight="1" spans="1:24">
      <c r="A229" s="11">
        <v>42</v>
      </c>
      <c r="B229" s="11" t="s">
        <v>3418</v>
      </c>
      <c r="C229" s="11" t="s">
        <v>3418</v>
      </c>
      <c r="D229" s="11" t="s">
        <v>7711</v>
      </c>
      <c r="E229" s="11" t="s">
        <v>3419</v>
      </c>
      <c r="F229" s="11" t="s">
        <v>3421</v>
      </c>
      <c r="G229" s="11" t="s">
        <v>67</v>
      </c>
      <c r="H229" s="11" t="s">
        <v>24</v>
      </c>
      <c r="I229" s="11">
        <v>7</v>
      </c>
      <c r="J229" s="11"/>
      <c r="K229" s="11" t="s">
        <v>7713</v>
      </c>
      <c r="L229" s="11" t="s">
        <v>7925</v>
      </c>
      <c r="M229" s="63">
        <v>44098</v>
      </c>
      <c r="N229" s="64"/>
      <c r="O229" s="64"/>
      <c r="P229" s="64"/>
      <c r="Q229" s="64"/>
      <c r="R229" s="64"/>
      <c r="S229" s="64"/>
      <c r="T229" s="64"/>
      <c r="U229" s="64"/>
      <c r="V229" s="64"/>
      <c r="W229" s="64"/>
      <c r="X229" s="64"/>
    </row>
    <row r="230" customHeight="1" spans="1:24">
      <c r="A230" s="11">
        <v>29</v>
      </c>
      <c r="B230" s="11" t="s">
        <v>7926</v>
      </c>
      <c r="C230" s="11" t="s">
        <v>7926</v>
      </c>
      <c r="D230" s="11" t="s">
        <v>64</v>
      </c>
      <c r="E230" s="11" t="s">
        <v>7927</v>
      </c>
      <c r="F230" s="11" t="s">
        <v>7926</v>
      </c>
      <c r="G230" s="11" t="s">
        <v>67</v>
      </c>
      <c r="H230" s="11" t="s">
        <v>24</v>
      </c>
      <c r="I230" s="11">
        <v>7</v>
      </c>
      <c r="J230" s="11"/>
      <c r="K230" s="11" t="s">
        <v>7709</v>
      </c>
      <c r="L230" s="11" t="s">
        <v>7928</v>
      </c>
      <c r="M230" s="63">
        <v>44098</v>
      </c>
      <c r="N230" s="64"/>
      <c r="O230" s="64"/>
      <c r="P230" s="64"/>
      <c r="Q230" s="64"/>
      <c r="R230" s="64"/>
      <c r="S230" s="64"/>
      <c r="T230" s="64"/>
      <c r="U230" s="64"/>
      <c r="V230" s="64"/>
      <c r="W230" s="64"/>
      <c r="X230" s="64"/>
    </row>
    <row r="231" customHeight="1" spans="1:24">
      <c r="A231" s="11">
        <v>61</v>
      </c>
      <c r="B231" s="11" t="s">
        <v>3444</v>
      </c>
      <c r="C231" s="11" t="s">
        <v>3444</v>
      </c>
      <c r="D231" s="11" t="s">
        <v>64</v>
      </c>
      <c r="E231" s="11" t="s">
        <v>3445</v>
      </c>
      <c r="F231" s="11" t="s">
        <v>3446</v>
      </c>
      <c r="G231" s="11" t="s">
        <v>520</v>
      </c>
      <c r="H231" s="11" t="s">
        <v>24</v>
      </c>
      <c r="I231" s="11">
        <v>7</v>
      </c>
      <c r="J231" s="11"/>
      <c r="K231" s="11" t="s">
        <v>7709</v>
      </c>
      <c r="L231" s="11" t="s">
        <v>7763</v>
      </c>
      <c r="M231" s="63">
        <v>44098</v>
      </c>
      <c r="N231" s="64"/>
      <c r="O231" s="64"/>
      <c r="P231" s="64"/>
      <c r="Q231" s="64"/>
      <c r="R231" s="64"/>
      <c r="S231" s="64"/>
      <c r="T231" s="64"/>
      <c r="U231" s="64"/>
      <c r="V231" s="64"/>
      <c r="W231" s="64"/>
      <c r="X231" s="64"/>
    </row>
    <row r="232" customHeight="1" spans="1:24">
      <c r="A232" s="11">
        <v>55</v>
      </c>
      <c r="B232" s="67" t="s">
        <v>5527</v>
      </c>
      <c r="C232" s="67" t="s">
        <v>5528</v>
      </c>
      <c r="D232" s="67" t="s">
        <v>114</v>
      </c>
      <c r="E232" s="67" t="s">
        <v>5529</v>
      </c>
      <c r="F232" s="67" t="s">
        <v>5528</v>
      </c>
      <c r="G232" s="67" t="s">
        <v>67</v>
      </c>
      <c r="H232" s="67" t="s">
        <v>26</v>
      </c>
      <c r="I232" s="67">
        <v>6</v>
      </c>
      <c r="J232" s="67"/>
      <c r="K232" s="67" t="s">
        <v>7713</v>
      </c>
      <c r="L232" s="11" t="s">
        <v>7929</v>
      </c>
      <c r="M232" s="63">
        <v>44098</v>
      </c>
      <c r="N232" s="64"/>
      <c r="O232" s="64"/>
      <c r="P232" s="64"/>
      <c r="Q232" s="64"/>
      <c r="R232" s="64"/>
      <c r="S232" s="64"/>
      <c r="T232" s="64"/>
      <c r="U232" s="64"/>
      <c r="V232" s="64"/>
      <c r="W232" s="64"/>
      <c r="X232" s="64"/>
    </row>
    <row r="233" customHeight="1" spans="1:24">
      <c r="A233" s="11">
        <v>56</v>
      </c>
      <c r="B233" s="11" t="s">
        <v>5527</v>
      </c>
      <c r="C233" s="11" t="s">
        <v>7930</v>
      </c>
      <c r="D233" s="11" t="s">
        <v>114</v>
      </c>
      <c r="E233" s="11" t="s">
        <v>5531</v>
      </c>
      <c r="F233" s="11" t="s">
        <v>7930</v>
      </c>
      <c r="G233" s="11" t="s">
        <v>67</v>
      </c>
      <c r="H233" s="11" t="s">
        <v>26</v>
      </c>
      <c r="I233" s="11">
        <v>6</v>
      </c>
      <c r="J233" s="11"/>
      <c r="K233" s="11" t="s">
        <v>7713</v>
      </c>
      <c r="L233" s="11" t="s">
        <v>7925</v>
      </c>
      <c r="M233" s="63">
        <v>44098</v>
      </c>
      <c r="N233" s="64"/>
      <c r="O233" s="64"/>
      <c r="P233" s="64"/>
      <c r="Q233" s="64"/>
      <c r="R233" s="64"/>
      <c r="S233" s="64"/>
      <c r="T233" s="64"/>
      <c r="U233" s="64"/>
      <c r="V233" s="64"/>
      <c r="W233" s="64"/>
      <c r="X233" s="64"/>
    </row>
    <row r="234" customHeight="1" spans="1:24">
      <c r="A234" s="11">
        <v>25</v>
      </c>
      <c r="B234" s="11" t="s">
        <v>7931</v>
      </c>
      <c r="C234" s="11" t="s">
        <v>7931</v>
      </c>
      <c r="D234" s="11" t="s">
        <v>114</v>
      </c>
      <c r="E234" s="11" t="s">
        <v>5481</v>
      </c>
      <c r="F234" s="11" t="s">
        <v>7931</v>
      </c>
      <c r="G234" s="11" t="s">
        <v>67</v>
      </c>
      <c r="H234" s="11" t="s">
        <v>26</v>
      </c>
      <c r="I234" s="11">
        <v>6</v>
      </c>
      <c r="J234" s="11"/>
      <c r="K234" s="11" t="s">
        <v>7713</v>
      </c>
      <c r="L234" s="11" t="s">
        <v>7924</v>
      </c>
      <c r="M234" s="63">
        <v>44098</v>
      </c>
      <c r="N234" s="64"/>
      <c r="O234" s="64"/>
      <c r="P234" s="64"/>
      <c r="Q234" s="64"/>
      <c r="R234" s="64"/>
      <c r="S234" s="64"/>
      <c r="T234" s="64"/>
      <c r="U234" s="64"/>
      <c r="V234" s="64"/>
      <c r="W234" s="64"/>
      <c r="X234" s="64"/>
    </row>
    <row r="235" customHeight="1" spans="1:24">
      <c r="A235" s="11">
        <v>59</v>
      </c>
      <c r="B235" s="11" t="s">
        <v>7932</v>
      </c>
      <c r="C235" s="11" t="s">
        <v>7932</v>
      </c>
      <c r="D235" s="11" t="s">
        <v>114</v>
      </c>
      <c r="E235" s="11" t="s">
        <v>5537</v>
      </c>
      <c r="F235" s="11" t="s">
        <v>7932</v>
      </c>
      <c r="G235" s="11" t="s">
        <v>67</v>
      </c>
      <c r="H235" s="11" t="s">
        <v>26</v>
      </c>
      <c r="I235" s="11">
        <v>6</v>
      </c>
      <c r="J235" s="11"/>
      <c r="K235" s="11" t="s">
        <v>7713</v>
      </c>
      <c r="L235" s="11" t="s">
        <v>7924</v>
      </c>
      <c r="M235" s="63">
        <v>44098</v>
      </c>
      <c r="N235" s="64"/>
      <c r="O235" s="64"/>
      <c r="P235" s="64"/>
      <c r="Q235" s="64"/>
      <c r="R235" s="64"/>
      <c r="S235" s="64"/>
      <c r="T235" s="64"/>
      <c r="U235" s="64"/>
      <c r="V235" s="64"/>
      <c r="W235" s="64"/>
      <c r="X235" s="64"/>
    </row>
    <row r="236" customHeight="1" spans="1:24">
      <c r="A236" s="11">
        <v>58</v>
      </c>
      <c r="B236" s="11" t="s">
        <v>7933</v>
      </c>
      <c r="C236" s="11" t="s">
        <v>7933</v>
      </c>
      <c r="D236" s="11" t="s">
        <v>114</v>
      </c>
      <c r="E236" s="11" t="s">
        <v>5535</v>
      </c>
      <c r="F236" s="11" t="s">
        <v>7933</v>
      </c>
      <c r="G236" s="11" t="s">
        <v>67</v>
      </c>
      <c r="H236" s="11" t="s">
        <v>26</v>
      </c>
      <c r="I236" s="11">
        <v>6</v>
      </c>
      <c r="J236" s="11"/>
      <c r="K236" s="11" t="s">
        <v>7713</v>
      </c>
      <c r="L236" s="11" t="s">
        <v>7924</v>
      </c>
      <c r="M236" s="63">
        <v>44098</v>
      </c>
      <c r="N236" s="64"/>
      <c r="O236" s="64"/>
      <c r="P236" s="64"/>
      <c r="Q236" s="64"/>
      <c r="R236" s="64"/>
      <c r="S236" s="64"/>
      <c r="T236" s="64"/>
      <c r="U236" s="64"/>
      <c r="V236" s="64"/>
      <c r="W236" s="64"/>
      <c r="X236" s="64"/>
    </row>
    <row r="237" customHeight="1" spans="1:24">
      <c r="A237" s="11">
        <v>304</v>
      </c>
      <c r="B237" s="11" t="s">
        <v>4748</v>
      </c>
      <c r="C237" s="11" t="s">
        <v>4748</v>
      </c>
      <c r="D237" s="11" t="s">
        <v>64</v>
      </c>
      <c r="E237" s="11" t="s">
        <v>4759</v>
      </c>
      <c r="F237" s="11" t="s">
        <v>4769</v>
      </c>
      <c r="G237" s="11" t="s">
        <v>126</v>
      </c>
      <c r="H237" s="11" t="s">
        <v>25</v>
      </c>
      <c r="I237" s="11">
        <v>9</v>
      </c>
      <c r="J237" s="11"/>
      <c r="K237" s="11" t="s">
        <v>7709</v>
      </c>
      <c r="L237" s="11" t="s">
        <v>7718</v>
      </c>
      <c r="M237" s="63">
        <v>44098</v>
      </c>
      <c r="N237" s="64"/>
      <c r="O237" s="64"/>
      <c r="P237" s="64"/>
      <c r="Q237" s="64"/>
      <c r="R237" s="64"/>
      <c r="S237" s="64"/>
      <c r="T237" s="64"/>
      <c r="U237" s="64"/>
      <c r="V237" s="64"/>
      <c r="W237" s="64"/>
      <c r="X237" s="64"/>
    </row>
    <row r="238" customHeight="1" spans="1:24">
      <c r="A238" s="11">
        <v>406</v>
      </c>
      <c r="B238" s="11" t="s">
        <v>4890</v>
      </c>
      <c r="C238" s="11" t="s">
        <v>4890</v>
      </c>
      <c r="D238" s="11" t="s">
        <v>64</v>
      </c>
      <c r="E238" s="11" t="s">
        <v>4891</v>
      </c>
      <c r="F238" s="11" t="s">
        <v>4914</v>
      </c>
      <c r="G238" s="11" t="s">
        <v>520</v>
      </c>
      <c r="H238" s="11" t="s">
        <v>25</v>
      </c>
      <c r="I238" s="11">
        <v>9</v>
      </c>
      <c r="J238" s="11"/>
      <c r="K238" s="11" t="s">
        <v>7709</v>
      </c>
      <c r="L238" s="11" t="s">
        <v>7718</v>
      </c>
      <c r="M238" s="63">
        <v>44098</v>
      </c>
      <c r="N238" s="64"/>
      <c r="O238" s="64"/>
      <c r="P238" s="64"/>
      <c r="Q238" s="64"/>
      <c r="R238" s="64"/>
      <c r="S238" s="64"/>
      <c r="T238" s="64"/>
      <c r="U238" s="64"/>
      <c r="V238" s="64"/>
      <c r="W238" s="64"/>
      <c r="X238" s="64"/>
    </row>
    <row r="239" customHeight="1" spans="1:24">
      <c r="A239" s="11">
        <v>430</v>
      </c>
      <c r="B239" s="11" t="s">
        <v>4890</v>
      </c>
      <c r="C239" s="11" t="s">
        <v>4890</v>
      </c>
      <c r="D239" s="11" t="s">
        <v>64</v>
      </c>
      <c r="E239" s="11" t="s">
        <v>4891</v>
      </c>
      <c r="F239" s="11" t="s">
        <v>4937</v>
      </c>
      <c r="G239" s="11" t="s">
        <v>520</v>
      </c>
      <c r="H239" s="11" t="s">
        <v>25</v>
      </c>
      <c r="I239" s="11">
        <v>9</v>
      </c>
      <c r="J239" s="11"/>
      <c r="K239" s="11" t="s">
        <v>7709</v>
      </c>
      <c r="L239" s="11" t="s">
        <v>7718</v>
      </c>
      <c r="M239" s="63">
        <v>44098</v>
      </c>
      <c r="N239" s="64"/>
      <c r="O239" s="64"/>
      <c r="P239" s="64"/>
      <c r="Q239" s="64"/>
      <c r="R239" s="64"/>
      <c r="S239" s="64"/>
      <c r="T239" s="64"/>
      <c r="U239" s="64"/>
      <c r="V239" s="64"/>
      <c r="W239" s="64"/>
      <c r="X239" s="64"/>
    </row>
    <row r="240" customHeight="1" spans="1:24">
      <c r="A240" s="11">
        <v>443</v>
      </c>
      <c r="B240" s="11" t="s">
        <v>4890</v>
      </c>
      <c r="C240" s="11" t="s">
        <v>4890</v>
      </c>
      <c r="D240" s="11" t="s">
        <v>64</v>
      </c>
      <c r="E240" s="11" t="s">
        <v>4891</v>
      </c>
      <c r="F240" s="11" t="s">
        <v>4949</v>
      </c>
      <c r="G240" s="11" t="s">
        <v>520</v>
      </c>
      <c r="H240" s="11" t="s">
        <v>25</v>
      </c>
      <c r="I240" s="11">
        <v>9</v>
      </c>
      <c r="J240" s="11"/>
      <c r="K240" s="11" t="s">
        <v>7709</v>
      </c>
      <c r="L240" s="11" t="s">
        <v>7718</v>
      </c>
      <c r="M240" s="63">
        <v>44098</v>
      </c>
      <c r="N240" s="64"/>
      <c r="O240" s="64"/>
      <c r="P240" s="64"/>
      <c r="Q240" s="64"/>
      <c r="R240" s="64"/>
      <c r="S240" s="64"/>
      <c r="T240" s="64"/>
      <c r="U240" s="64"/>
      <c r="V240" s="64"/>
      <c r="W240" s="64"/>
      <c r="X240" s="64"/>
    </row>
    <row r="241" customHeight="1" spans="1:24">
      <c r="A241" s="11">
        <v>54</v>
      </c>
      <c r="B241" s="11" t="s">
        <v>7934</v>
      </c>
      <c r="C241" s="11" t="s">
        <v>7934</v>
      </c>
      <c r="D241" s="11" t="s">
        <v>64</v>
      </c>
      <c r="E241" s="11" t="s">
        <v>7935</v>
      </c>
      <c r="F241" s="11" t="s">
        <v>7934</v>
      </c>
      <c r="G241" s="11" t="s">
        <v>126</v>
      </c>
      <c r="H241" s="11" t="s">
        <v>25</v>
      </c>
      <c r="I241" s="11">
        <v>9</v>
      </c>
      <c r="J241" s="11"/>
      <c r="K241" s="11" t="s">
        <v>7709</v>
      </c>
      <c r="L241" s="11" t="s">
        <v>7710</v>
      </c>
      <c r="M241" s="63">
        <v>44098</v>
      </c>
      <c r="N241" s="64"/>
      <c r="O241" s="64"/>
      <c r="P241" s="64"/>
      <c r="Q241" s="64"/>
      <c r="R241" s="64"/>
      <c r="S241" s="64"/>
      <c r="T241" s="64"/>
      <c r="U241" s="64"/>
      <c r="V241" s="64"/>
      <c r="W241" s="64"/>
      <c r="X241" s="64"/>
    </row>
    <row r="242" customHeight="1" spans="1:24">
      <c r="A242" s="11">
        <v>225</v>
      </c>
      <c r="B242" s="11" t="s">
        <v>7936</v>
      </c>
      <c r="C242" s="11" t="s">
        <v>7936</v>
      </c>
      <c r="D242" s="11" t="s">
        <v>114</v>
      </c>
      <c r="E242" s="11" t="s">
        <v>7937</v>
      </c>
      <c r="F242" s="11" t="s">
        <v>7936</v>
      </c>
      <c r="G242" s="11" t="s">
        <v>67</v>
      </c>
      <c r="H242" s="11" t="s">
        <v>25</v>
      </c>
      <c r="I242" s="11">
        <v>9</v>
      </c>
      <c r="J242" s="11"/>
      <c r="K242" s="11" t="s">
        <v>7713</v>
      </c>
      <c r="L242" s="11" t="s">
        <v>7710</v>
      </c>
      <c r="M242" s="63">
        <v>44098</v>
      </c>
      <c r="N242" s="64"/>
      <c r="O242" s="64"/>
      <c r="P242" s="64"/>
      <c r="Q242" s="64"/>
      <c r="R242" s="64"/>
      <c r="S242" s="64"/>
      <c r="T242" s="64"/>
      <c r="U242" s="64"/>
      <c r="V242" s="64"/>
      <c r="W242" s="64"/>
      <c r="X242" s="64"/>
    </row>
    <row r="243" customHeight="1" spans="1:24">
      <c r="A243" s="11">
        <v>226</v>
      </c>
      <c r="B243" s="11" t="s">
        <v>7938</v>
      </c>
      <c r="C243" s="11" t="s">
        <v>7938</v>
      </c>
      <c r="D243" s="11" t="s">
        <v>114</v>
      </c>
      <c r="E243" s="11" t="s">
        <v>7937</v>
      </c>
      <c r="F243" s="11" t="s">
        <v>7938</v>
      </c>
      <c r="G243" s="11" t="s">
        <v>67</v>
      </c>
      <c r="H243" s="11" t="s">
        <v>25</v>
      </c>
      <c r="I243" s="11">
        <v>9</v>
      </c>
      <c r="J243" s="11"/>
      <c r="K243" s="11" t="s">
        <v>7713</v>
      </c>
      <c r="L243" s="11" t="s">
        <v>7710</v>
      </c>
      <c r="M243" s="63">
        <v>44098</v>
      </c>
      <c r="N243" s="64"/>
      <c r="O243" s="64"/>
      <c r="P243" s="64"/>
      <c r="Q243" s="64"/>
      <c r="R243" s="64"/>
      <c r="S243" s="64"/>
      <c r="T243" s="64"/>
      <c r="U243" s="64"/>
      <c r="V243" s="64"/>
      <c r="W243" s="64"/>
      <c r="X243" s="64"/>
    </row>
    <row r="244" customHeight="1" spans="1:24">
      <c r="A244" s="11">
        <v>408</v>
      </c>
      <c r="B244" s="11" t="s">
        <v>4890</v>
      </c>
      <c r="C244" s="11" t="s">
        <v>4890</v>
      </c>
      <c r="D244" s="11" t="s">
        <v>64</v>
      </c>
      <c r="E244" s="11" t="s">
        <v>4891</v>
      </c>
      <c r="F244" s="11" t="s">
        <v>7939</v>
      </c>
      <c r="G244" s="11" t="s">
        <v>520</v>
      </c>
      <c r="H244" s="11" t="s">
        <v>25</v>
      </c>
      <c r="I244" s="11">
        <v>9</v>
      </c>
      <c r="J244" s="11"/>
      <c r="K244" s="11" t="s">
        <v>7709</v>
      </c>
      <c r="L244" s="11" t="s">
        <v>7710</v>
      </c>
      <c r="M244" s="63">
        <v>44098</v>
      </c>
      <c r="N244" s="64"/>
      <c r="O244" s="64"/>
      <c r="P244" s="64"/>
      <c r="Q244" s="64"/>
      <c r="R244" s="64"/>
      <c r="S244" s="64"/>
      <c r="T244" s="64"/>
      <c r="U244" s="64"/>
      <c r="V244" s="64"/>
      <c r="W244" s="64"/>
      <c r="X244" s="64"/>
    </row>
    <row r="245" customHeight="1" spans="1:24">
      <c r="A245" s="11">
        <v>432</v>
      </c>
      <c r="B245" s="11" t="s">
        <v>4890</v>
      </c>
      <c r="C245" s="11" t="s">
        <v>4890</v>
      </c>
      <c r="D245" s="11" t="s">
        <v>64</v>
      </c>
      <c r="E245" s="11" t="s">
        <v>4891</v>
      </c>
      <c r="F245" s="11" t="s">
        <v>7940</v>
      </c>
      <c r="G245" s="11" t="s">
        <v>520</v>
      </c>
      <c r="H245" s="11" t="s">
        <v>25</v>
      </c>
      <c r="I245" s="11">
        <v>9</v>
      </c>
      <c r="J245" s="11"/>
      <c r="K245" s="11" t="s">
        <v>7709</v>
      </c>
      <c r="L245" s="11" t="s">
        <v>7710</v>
      </c>
      <c r="M245" s="63">
        <v>44098</v>
      </c>
      <c r="N245" s="64"/>
      <c r="O245" s="64"/>
      <c r="P245" s="64"/>
      <c r="Q245" s="64"/>
      <c r="R245" s="64"/>
      <c r="S245" s="64"/>
      <c r="T245" s="64"/>
      <c r="U245" s="64"/>
      <c r="V245" s="64"/>
      <c r="W245" s="64"/>
      <c r="X245" s="64"/>
    </row>
    <row r="246" customHeight="1" spans="1:24">
      <c r="A246" s="11">
        <v>445</v>
      </c>
      <c r="B246" s="11" t="s">
        <v>4890</v>
      </c>
      <c r="C246" s="11" t="s">
        <v>4890</v>
      </c>
      <c r="D246" s="11" t="s">
        <v>64</v>
      </c>
      <c r="E246" s="11" t="s">
        <v>4891</v>
      </c>
      <c r="F246" s="11" t="s">
        <v>7941</v>
      </c>
      <c r="G246" s="11" t="s">
        <v>520</v>
      </c>
      <c r="H246" s="11" t="s">
        <v>25</v>
      </c>
      <c r="I246" s="11">
        <v>9</v>
      </c>
      <c r="J246" s="11"/>
      <c r="K246" s="11" t="s">
        <v>7709</v>
      </c>
      <c r="L246" s="11" t="s">
        <v>7710</v>
      </c>
      <c r="M246" s="63">
        <v>44098</v>
      </c>
      <c r="N246" s="64"/>
      <c r="O246" s="64"/>
      <c r="P246" s="64"/>
      <c r="Q246" s="64"/>
      <c r="R246" s="64"/>
      <c r="S246" s="64"/>
      <c r="T246" s="64"/>
      <c r="U246" s="64"/>
      <c r="V246" s="64"/>
      <c r="W246" s="64"/>
      <c r="X246" s="64"/>
    </row>
    <row r="247" customHeight="1" spans="1:24">
      <c r="A247" s="11">
        <v>85</v>
      </c>
      <c r="B247" s="11" t="s">
        <v>4315</v>
      </c>
      <c r="C247" s="11" t="s">
        <v>4315</v>
      </c>
      <c r="D247" s="11" t="s">
        <v>64</v>
      </c>
      <c r="E247" s="11" t="s">
        <v>4322</v>
      </c>
      <c r="F247" s="11" t="s">
        <v>4323</v>
      </c>
      <c r="G247" s="11" t="s">
        <v>67</v>
      </c>
      <c r="H247" s="11" t="s">
        <v>40</v>
      </c>
      <c r="I247" s="11">
        <v>32</v>
      </c>
      <c r="J247" s="11"/>
      <c r="K247" s="11" t="s">
        <v>7709</v>
      </c>
      <c r="L247" s="11" t="s">
        <v>7718</v>
      </c>
      <c r="M247" s="63">
        <v>44098</v>
      </c>
      <c r="N247" s="64"/>
      <c r="O247" s="64"/>
      <c r="P247" s="64"/>
      <c r="Q247" s="64"/>
      <c r="R247" s="64"/>
      <c r="S247" s="64"/>
      <c r="T247" s="64"/>
      <c r="U247" s="64"/>
      <c r="V247" s="64"/>
      <c r="W247" s="64"/>
      <c r="X247" s="64"/>
    </row>
    <row r="248" customHeight="1" spans="1:24">
      <c r="A248" s="11">
        <v>86</v>
      </c>
      <c r="B248" s="11" t="s">
        <v>4315</v>
      </c>
      <c r="C248" s="11" t="s">
        <v>4315</v>
      </c>
      <c r="D248" s="11" t="s">
        <v>64</v>
      </c>
      <c r="E248" s="11" t="s">
        <v>4324</v>
      </c>
      <c r="F248" s="11" t="s">
        <v>4325</v>
      </c>
      <c r="G248" s="11" t="s">
        <v>67</v>
      </c>
      <c r="H248" s="11" t="s">
        <v>40</v>
      </c>
      <c r="I248" s="11">
        <v>32</v>
      </c>
      <c r="J248" s="11"/>
      <c r="K248" s="11" t="s">
        <v>7709</v>
      </c>
      <c r="L248" s="11" t="s">
        <v>7718</v>
      </c>
      <c r="M248" s="63">
        <v>44098</v>
      </c>
      <c r="N248" s="64"/>
      <c r="O248" s="64"/>
      <c r="P248" s="64"/>
      <c r="Q248" s="64"/>
      <c r="R248" s="64"/>
      <c r="S248" s="64"/>
      <c r="T248" s="64"/>
      <c r="U248" s="64"/>
      <c r="V248" s="64"/>
      <c r="W248" s="64"/>
      <c r="X248" s="64"/>
    </row>
    <row r="249" customHeight="1" spans="1:24">
      <c r="A249" s="11">
        <v>87</v>
      </c>
      <c r="B249" s="11" t="s">
        <v>4315</v>
      </c>
      <c r="C249" s="11" t="s">
        <v>4315</v>
      </c>
      <c r="D249" s="11" t="s">
        <v>64</v>
      </c>
      <c r="E249" s="11" t="s">
        <v>4326</v>
      </c>
      <c r="F249" s="11" t="s">
        <v>4327</v>
      </c>
      <c r="G249" s="11" t="s">
        <v>67</v>
      </c>
      <c r="H249" s="11" t="s">
        <v>40</v>
      </c>
      <c r="I249" s="11">
        <v>32</v>
      </c>
      <c r="J249" s="11"/>
      <c r="K249" s="11" t="s">
        <v>7709</v>
      </c>
      <c r="L249" s="11" t="s">
        <v>7718</v>
      </c>
      <c r="M249" s="63">
        <v>44098</v>
      </c>
      <c r="N249" s="64"/>
      <c r="O249" s="64"/>
      <c r="P249" s="64"/>
      <c r="Q249" s="64"/>
      <c r="R249" s="64"/>
      <c r="S249" s="64"/>
      <c r="T249" s="64"/>
      <c r="U249" s="64"/>
      <c r="V249" s="64"/>
      <c r="W249" s="64"/>
      <c r="X249" s="64"/>
    </row>
    <row r="250" customHeight="1" spans="1:24">
      <c r="A250" s="11">
        <v>88</v>
      </c>
      <c r="B250" s="11" t="s">
        <v>4315</v>
      </c>
      <c r="C250" s="11" t="s">
        <v>4315</v>
      </c>
      <c r="D250" s="11" t="s">
        <v>64</v>
      </c>
      <c r="E250" s="11" t="s">
        <v>4328</v>
      </c>
      <c r="F250" s="11" t="s">
        <v>4329</v>
      </c>
      <c r="G250" s="11" t="s">
        <v>67</v>
      </c>
      <c r="H250" s="11" t="s">
        <v>40</v>
      </c>
      <c r="I250" s="11">
        <v>32</v>
      </c>
      <c r="J250" s="11"/>
      <c r="K250" s="11" t="s">
        <v>7709</v>
      </c>
      <c r="L250" s="11" t="s">
        <v>7718</v>
      </c>
      <c r="M250" s="63">
        <v>44098</v>
      </c>
      <c r="N250" s="64"/>
      <c r="O250" s="64"/>
      <c r="P250" s="64"/>
      <c r="Q250" s="64"/>
      <c r="R250" s="64"/>
      <c r="S250" s="64"/>
      <c r="T250" s="64"/>
      <c r="U250" s="64"/>
      <c r="V250" s="64"/>
      <c r="W250" s="64"/>
      <c r="X250" s="64"/>
    </row>
    <row r="251" customHeight="1" spans="1:24">
      <c r="A251" s="11">
        <v>89</v>
      </c>
      <c r="B251" s="11" t="s">
        <v>4315</v>
      </c>
      <c r="C251" s="11" t="s">
        <v>4315</v>
      </c>
      <c r="D251" s="11" t="s">
        <v>64</v>
      </c>
      <c r="E251" s="11" t="s">
        <v>4330</v>
      </c>
      <c r="F251" s="11" t="s">
        <v>4331</v>
      </c>
      <c r="G251" s="11" t="s">
        <v>67</v>
      </c>
      <c r="H251" s="11" t="s">
        <v>40</v>
      </c>
      <c r="I251" s="11">
        <v>32</v>
      </c>
      <c r="J251" s="11"/>
      <c r="K251" s="11" t="s">
        <v>7709</v>
      </c>
      <c r="L251" s="11" t="s">
        <v>7718</v>
      </c>
      <c r="M251" s="63">
        <v>44098</v>
      </c>
      <c r="N251" s="64"/>
      <c r="O251" s="64"/>
      <c r="P251" s="64"/>
      <c r="Q251" s="64"/>
      <c r="R251" s="64"/>
      <c r="S251" s="64"/>
      <c r="T251" s="64"/>
      <c r="U251" s="64"/>
      <c r="V251" s="64"/>
      <c r="W251" s="64"/>
      <c r="X251" s="64"/>
    </row>
    <row r="252" customHeight="1" spans="1:24">
      <c r="A252" s="11">
        <v>92</v>
      </c>
      <c r="B252" s="11" t="s">
        <v>2807</v>
      </c>
      <c r="C252" s="11" t="s">
        <v>2807</v>
      </c>
      <c r="D252" s="11" t="s">
        <v>64</v>
      </c>
      <c r="E252" s="11" t="s">
        <v>2808</v>
      </c>
      <c r="F252" s="11" t="s">
        <v>2809</v>
      </c>
      <c r="G252" s="11" t="s">
        <v>67</v>
      </c>
      <c r="H252" s="11" t="s">
        <v>18</v>
      </c>
      <c r="I252" s="11">
        <v>68</v>
      </c>
      <c r="J252" s="11"/>
      <c r="K252" s="11" t="s">
        <v>7713</v>
      </c>
      <c r="L252" s="11" t="s">
        <v>7714</v>
      </c>
      <c r="M252" s="63">
        <v>44098</v>
      </c>
      <c r="N252" s="64"/>
      <c r="O252" s="64"/>
      <c r="P252" s="64"/>
      <c r="Q252" s="64"/>
      <c r="R252" s="64"/>
      <c r="S252" s="64"/>
      <c r="T252" s="64"/>
      <c r="U252" s="64"/>
      <c r="V252" s="64"/>
      <c r="W252" s="64"/>
      <c r="X252" s="64"/>
    </row>
    <row r="253" customHeight="1" spans="1:24">
      <c r="A253" s="11">
        <v>93</v>
      </c>
      <c r="B253" s="11" t="s">
        <v>2807</v>
      </c>
      <c r="C253" s="11" t="s">
        <v>2807</v>
      </c>
      <c r="D253" s="11" t="s">
        <v>64</v>
      </c>
      <c r="E253" s="11" t="s">
        <v>2810</v>
      </c>
      <c r="F253" s="11" t="s">
        <v>2811</v>
      </c>
      <c r="G253" s="11" t="s">
        <v>520</v>
      </c>
      <c r="H253" s="11" t="s">
        <v>18</v>
      </c>
      <c r="I253" s="11">
        <v>68</v>
      </c>
      <c r="J253" s="11"/>
      <c r="K253" s="11" t="s">
        <v>7713</v>
      </c>
      <c r="L253" s="11" t="s">
        <v>7715</v>
      </c>
      <c r="M253" s="63">
        <v>44098</v>
      </c>
      <c r="N253" s="64"/>
      <c r="O253" s="64"/>
      <c r="P253" s="64"/>
      <c r="Q253" s="64"/>
      <c r="R253" s="64"/>
      <c r="S253" s="64"/>
      <c r="T253" s="64"/>
      <c r="U253" s="64"/>
      <c r="V253" s="64"/>
      <c r="W253" s="64"/>
      <c r="X253" s="64"/>
    </row>
    <row r="254" customHeight="1" spans="1:24">
      <c r="A254" s="11">
        <v>31</v>
      </c>
      <c r="B254" s="11" t="s">
        <v>2065</v>
      </c>
      <c r="C254" s="11" t="s">
        <v>2065</v>
      </c>
      <c r="D254" s="11" t="s">
        <v>64</v>
      </c>
      <c r="E254" s="11" t="s">
        <v>2066</v>
      </c>
      <c r="F254" s="11" t="s">
        <v>2089</v>
      </c>
      <c r="G254" s="11" t="s">
        <v>78</v>
      </c>
      <c r="H254" s="11" t="s">
        <v>9</v>
      </c>
      <c r="I254" s="11">
        <v>4</v>
      </c>
      <c r="J254" s="11"/>
      <c r="K254" s="11" t="s">
        <v>7713</v>
      </c>
      <c r="L254" s="11" t="s">
        <v>7714</v>
      </c>
      <c r="M254" s="63">
        <v>44099</v>
      </c>
      <c r="N254" s="64"/>
      <c r="O254" s="64"/>
      <c r="P254" s="64"/>
      <c r="Q254" s="64"/>
      <c r="R254" s="64"/>
      <c r="S254" s="64"/>
      <c r="T254" s="64"/>
      <c r="U254" s="64"/>
      <c r="V254" s="64"/>
      <c r="W254" s="64"/>
      <c r="X254" s="64"/>
    </row>
    <row r="255" customHeight="1" spans="1:24">
      <c r="A255" s="11">
        <v>55</v>
      </c>
      <c r="B255" s="18" t="s">
        <v>7527</v>
      </c>
      <c r="C255" s="11" t="s">
        <v>7527</v>
      </c>
      <c r="D255" s="11" t="s">
        <v>64</v>
      </c>
      <c r="E255" s="11" t="s">
        <v>7528</v>
      </c>
      <c r="F255" s="11" t="s">
        <v>7532</v>
      </c>
      <c r="G255" s="11" t="s">
        <v>67</v>
      </c>
      <c r="H255" s="11" t="s">
        <v>47</v>
      </c>
      <c r="I255" s="11">
        <v>21</v>
      </c>
      <c r="J255" s="11"/>
      <c r="K255" s="11" t="s">
        <v>7709</v>
      </c>
      <c r="L255" s="11" t="s">
        <v>7718</v>
      </c>
      <c r="M255" s="63">
        <v>44103</v>
      </c>
      <c r="N255" s="64"/>
      <c r="O255" s="18" t="s">
        <v>7527</v>
      </c>
      <c r="P255" s="11" t="s">
        <v>7527</v>
      </c>
      <c r="Q255" s="11" t="s">
        <v>64</v>
      </c>
      <c r="R255" s="11" t="s">
        <v>7528</v>
      </c>
      <c r="S255" s="11" t="s">
        <v>7942</v>
      </c>
      <c r="T255" s="11" t="s">
        <v>67</v>
      </c>
      <c r="U255" s="11" t="s">
        <v>47</v>
      </c>
      <c r="V255" s="11">
        <v>21</v>
      </c>
      <c r="W255" s="11"/>
      <c r="X255" s="11" t="s">
        <v>7709</v>
      </c>
    </row>
    <row r="256" customHeight="1" spans="1:24">
      <c r="A256" s="11">
        <v>56</v>
      </c>
      <c r="B256" s="18" t="s">
        <v>7527</v>
      </c>
      <c r="C256" s="11" t="s">
        <v>7527</v>
      </c>
      <c r="D256" s="11" t="s">
        <v>64</v>
      </c>
      <c r="E256" s="11" t="s">
        <v>7528</v>
      </c>
      <c r="F256" s="11" t="s">
        <v>7533</v>
      </c>
      <c r="G256" s="11" t="s">
        <v>67</v>
      </c>
      <c r="H256" s="11" t="s">
        <v>47</v>
      </c>
      <c r="I256" s="11">
        <v>21</v>
      </c>
      <c r="J256" s="11"/>
      <c r="K256" s="11" t="s">
        <v>7709</v>
      </c>
      <c r="L256" s="11" t="s">
        <v>7718</v>
      </c>
      <c r="M256" s="63">
        <v>44103</v>
      </c>
      <c r="N256" s="64"/>
      <c r="O256" s="18" t="s">
        <v>7527</v>
      </c>
      <c r="P256" s="11" t="s">
        <v>7527</v>
      </c>
      <c r="Q256" s="11" t="s">
        <v>64</v>
      </c>
      <c r="R256" s="11" t="s">
        <v>7528</v>
      </c>
      <c r="S256" s="11" t="s">
        <v>7943</v>
      </c>
      <c r="T256" s="11" t="s">
        <v>67</v>
      </c>
      <c r="U256" s="11" t="s">
        <v>47</v>
      </c>
      <c r="V256" s="11">
        <v>21</v>
      </c>
      <c r="W256" s="11"/>
      <c r="X256" s="11" t="s">
        <v>7709</v>
      </c>
    </row>
    <row r="257" customHeight="1" spans="1:24">
      <c r="A257" s="18">
        <v>18</v>
      </c>
      <c r="B257" s="67" t="s">
        <v>7944</v>
      </c>
      <c r="C257" s="67" t="s">
        <v>7944</v>
      </c>
      <c r="D257" s="67" t="s">
        <v>7711</v>
      </c>
      <c r="E257" s="67" t="s">
        <v>7945</v>
      </c>
      <c r="F257" s="11" t="s">
        <v>7946</v>
      </c>
      <c r="G257" s="11" t="s">
        <v>520</v>
      </c>
      <c r="H257" s="11" t="s">
        <v>44</v>
      </c>
      <c r="I257" s="11">
        <v>23</v>
      </c>
      <c r="J257" s="11"/>
      <c r="K257" s="11" t="s">
        <v>7713</v>
      </c>
      <c r="L257" s="11" t="s">
        <v>7947</v>
      </c>
      <c r="M257" s="63">
        <v>44103</v>
      </c>
      <c r="N257" s="64"/>
      <c r="O257" s="11" t="s">
        <v>7101</v>
      </c>
      <c r="P257" s="11" t="s">
        <v>7101</v>
      </c>
      <c r="Q257" s="11" t="s">
        <v>64</v>
      </c>
      <c r="R257" s="11" t="s">
        <v>7102</v>
      </c>
      <c r="S257" s="11" t="s">
        <v>7946</v>
      </c>
      <c r="T257" s="11" t="s">
        <v>520</v>
      </c>
      <c r="U257" s="11" t="s">
        <v>44</v>
      </c>
      <c r="V257" s="11">
        <v>23</v>
      </c>
      <c r="W257" s="11"/>
      <c r="X257" s="11" t="s">
        <v>7709</v>
      </c>
    </row>
    <row r="258" customHeight="1" spans="1:24">
      <c r="A258" s="18">
        <v>18</v>
      </c>
      <c r="B258" s="67" t="s">
        <v>7944</v>
      </c>
      <c r="C258" s="67" t="s">
        <v>7944</v>
      </c>
      <c r="D258" s="67" t="s">
        <v>7711</v>
      </c>
      <c r="E258" s="67" t="s">
        <v>7115</v>
      </c>
      <c r="F258" s="11" t="s">
        <v>7116</v>
      </c>
      <c r="G258" s="11" t="s">
        <v>67</v>
      </c>
      <c r="H258" s="11" t="s">
        <v>44</v>
      </c>
      <c r="I258" s="11">
        <v>23</v>
      </c>
      <c r="J258" s="11"/>
      <c r="K258" s="11" t="s">
        <v>7713</v>
      </c>
      <c r="L258" s="11" t="s">
        <v>7947</v>
      </c>
      <c r="M258" s="63">
        <v>44103</v>
      </c>
      <c r="N258" s="64"/>
      <c r="O258" s="11" t="s">
        <v>7101</v>
      </c>
      <c r="P258" s="11" t="s">
        <v>7101</v>
      </c>
      <c r="Q258" s="11" t="s">
        <v>64</v>
      </c>
      <c r="R258" s="11" t="s">
        <v>7102</v>
      </c>
      <c r="S258" s="11" t="s">
        <v>7116</v>
      </c>
      <c r="T258" s="11" t="s">
        <v>67</v>
      </c>
      <c r="U258" s="11" t="s">
        <v>44</v>
      </c>
      <c r="V258" s="11">
        <v>23</v>
      </c>
      <c r="W258" s="11" t="s">
        <v>7726</v>
      </c>
      <c r="X258" s="11" t="s">
        <v>7709</v>
      </c>
    </row>
    <row r="259" customHeight="1" spans="1:24">
      <c r="A259" s="18">
        <v>70</v>
      </c>
      <c r="B259" s="67" t="s">
        <v>7179</v>
      </c>
      <c r="C259" s="67" t="s">
        <v>7179</v>
      </c>
      <c r="D259" s="67" t="s">
        <v>7711</v>
      </c>
      <c r="E259" s="67" t="s">
        <v>7117</v>
      </c>
      <c r="F259" s="11" t="s">
        <v>7179</v>
      </c>
      <c r="G259" s="11" t="s">
        <v>67</v>
      </c>
      <c r="H259" s="11" t="s">
        <v>44</v>
      </c>
      <c r="I259" s="11">
        <v>23</v>
      </c>
      <c r="J259" s="11" t="s">
        <v>7726</v>
      </c>
      <c r="K259" s="11" t="s">
        <v>7713</v>
      </c>
      <c r="L259" s="11" t="s">
        <v>7947</v>
      </c>
      <c r="M259" s="63">
        <v>44103</v>
      </c>
      <c r="N259" s="64"/>
      <c r="O259" s="11" t="s">
        <v>7177</v>
      </c>
      <c r="P259" s="11" t="s">
        <v>7177</v>
      </c>
      <c r="Q259" s="11" t="s">
        <v>64</v>
      </c>
      <c r="R259" s="11" t="s">
        <v>7178</v>
      </c>
      <c r="S259" s="11" t="s">
        <v>7179</v>
      </c>
      <c r="T259" s="11" t="s">
        <v>67</v>
      </c>
      <c r="U259" s="11" t="s">
        <v>44</v>
      </c>
      <c r="V259" s="11">
        <v>23</v>
      </c>
      <c r="W259" s="11" t="s">
        <v>7726</v>
      </c>
      <c r="X259" s="11" t="s">
        <v>7709</v>
      </c>
    </row>
    <row r="260" customHeight="1" spans="1:24">
      <c r="A260" s="18">
        <v>149</v>
      </c>
      <c r="B260" s="67" t="s">
        <v>7274</v>
      </c>
      <c r="C260" s="67" t="s">
        <v>7274</v>
      </c>
      <c r="D260" s="67" t="s">
        <v>7711</v>
      </c>
      <c r="E260" s="67" t="s">
        <v>7275</v>
      </c>
      <c r="F260" s="11" t="s">
        <v>7276</v>
      </c>
      <c r="G260" s="11" t="s">
        <v>89</v>
      </c>
      <c r="H260" s="11" t="s">
        <v>44</v>
      </c>
      <c r="I260" s="11">
        <v>23</v>
      </c>
      <c r="J260" s="11"/>
      <c r="K260" s="11" t="s">
        <v>7709</v>
      </c>
      <c r="L260" s="11" t="s">
        <v>7947</v>
      </c>
      <c r="M260" s="63">
        <v>44103</v>
      </c>
      <c r="N260" s="64"/>
      <c r="O260" s="11" t="s">
        <v>7266</v>
      </c>
      <c r="P260" s="11" t="s">
        <v>7266</v>
      </c>
      <c r="Q260" s="11" t="s">
        <v>64</v>
      </c>
      <c r="R260" s="11" t="s">
        <v>7948</v>
      </c>
      <c r="S260" s="11" t="s">
        <v>7276</v>
      </c>
      <c r="T260" s="11" t="s">
        <v>89</v>
      </c>
      <c r="U260" s="11" t="s">
        <v>44</v>
      </c>
      <c r="V260" s="11">
        <v>23</v>
      </c>
      <c r="W260" s="11"/>
      <c r="X260" s="11" t="s">
        <v>7709</v>
      </c>
    </row>
    <row r="261" customHeight="1" spans="1:24">
      <c r="A261" s="18">
        <v>66</v>
      </c>
      <c r="B261" s="67" t="s">
        <v>7172</v>
      </c>
      <c r="C261" s="67" t="s">
        <v>7172</v>
      </c>
      <c r="D261" s="67" t="s">
        <v>7711</v>
      </c>
      <c r="E261" s="67" t="s">
        <v>7117</v>
      </c>
      <c r="F261" s="11" t="s">
        <v>7172</v>
      </c>
      <c r="G261" s="11" t="s">
        <v>67</v>
      </c>
      <c r="H261" s="11" t="s">
        <v>44</v>
      </c>
      <c r="I261" s="11">
        <v>23</v>
      </c>
      <c r="J261" s="11" t="s">
        <v>7726</v>
      </c>
      <c r="K261" s="11" t="s">
        <v>7709</v>
      </c>
      <c r="L261" s="11" t="s">
        <v>7947</v>
      </c>
      <c r="M261" s="63">
        <v>44103</v>
      </c>
      <c r="N261" s="64"/>
      <c r="O261" s="11" t="s">
        <v>7170</v>
      </c>
      <c r="P261" s="11" t="s">
        <v>7170</v>
      </c>
      <c r="Q261" s="11" t="s">
        <v>64</v>
      </c>
      <c r="R261" s="11" t="s">
        <v>7171</v>
      </c>
      <c r="S261" s="11" t="s">
        <v>7172</v>
      </c>
      <c r="T261" s="11" t="s">
        <v>67</v>
      </c>
      <c r="U261" s="11" t="s">
        <v>44</v>
      </c>
      <c r="V261" s="11">
        <v>23</v>
      </c>
      <c r="W261" s="11" t="s">
        <v>7726</v>
      </c>
      <c r="X261" s="11" t="s">
        <v>7709</v>
      </c>
    </row>
    <row r="262" customHeight="1" spans="1:24">
      <c r="A262" s="11">
        <v>206</v>
      </c>
      <c r="B262" s="11" t="s">
        <v>3810</v>
      </c>
      <c r="C262" s="11" t="s">
        <v>3810</v>
      </c>
      <c r="D262" s="11" t="s">
        <v>64</v>
      </c>
      <c r="E262" s="11" t="s">
        <v>7949</v>
      </c>
      <c r="F262" s="11" t="s">
        <v>7950</v>
      </c>
      <c r="G262" s="11" t="s">
        <v>487</v>
      </c>
      <c r="H262" s="11" t="s">
        <v>32</v>
      </c>
      <c r="I262" s="11">
        <v>18</v>
      </c>
      <c r="J262" s="11"/>
      <c r="K262" s="11" t="s">
        <v>7709</v>
      </c>
      <c r="L262" s="11" t="s">
        <v>7710</v>
      </c>
      <c r="M262" s="63">
        <v>44103</v>
      </c>
      <c r="N262" s="64"/>
      <c r="O262" s="64"/>
      <c r="P262" s="64"/>
      <c r="Q262" s="64"/>
      <c r="R262" s="64"/>
      <c r="S262" s="64"/>
      <c r="T262" s="64"/>
      <c r="U262" s="64"/>
      <c r="V262" s="64"/>
      <c r="W262" s="64"/>
      <c r="X262" s="64"/>
    </row>
    <row r="263" customHeight="1" spans="1:24">
      <c r="A263" s="11">
        <v>197</v>
      </c>
      <c r="B263" s="11" t="s">
        <v>3793</v>
      </c>
      <c r="C263" s="11" t="s">
        <v>3793</v>
      </c>
      <c r="D263" s="11" t="s">
        <v>64</v>
      </c>
      <c r="E263" s="11" t="s">
        <v>7951</v>
      </c>
      <c r="F263" s="11" t="s">
        <v>7952</v>
      </c>
      <c r="G263" s="11" t="s">
        <v>487</v>
      </c>
      <c r="H263" s="11" t="s">
        <v>32</v>
      </c>
      <c r="I263" s="11">
        <v>18</v>
      </c>
      <c r="J263" s="11"/>
      <c r="K263" s="11" t="s">
        <v>7709</v>
      </c>
      <c r="L263" s="11" t="s">
        <v>7710</v>
      </c>
      <c r="M263" s="63">
        <v>44103</v>
      </c>
      <c r="N263" s="64"/>
      <c r="O263" s="64"/>
      <c r="P263" s="64"/>
      <c r="Q263" s="64"/>
      <c r="R263" s="64"/>
      <c r="S263" s="64"/>
      <c r="T263" s="64"/>
      <c r="U263" s="64"/>
      <c r="V263" s="64"/>
      <c r="W263" s="64"/>
      <c r="X263" s="64"/>
    </row>
    <row r="264" customHeight="1" spans="1:24">
      <c r="A264" s="11">
        <v>334</v>
      </c>
      <c r="B264" s="11" t="s">
        <v>4048</v>
      </c>
      <c r="C264" s="11" t="s">
        <v>4048</v>
      </c>
      <c r="D264" s="11" t="s">
        <v>64</v>
      </c>
      <c r="E264" s="11" t="s">
        <v>7953</v>
      </c>
      <c r="F264" s="11" t="s">
        <v>7954</v>
      </c>
      <c r="G264" s="11" t="s">
        <v>78</v>
      </c>
      <c r="H264" s="11" t="s">
        <v>32</v>
      </c>
      <c r="I264" s="11">
        <v>18</v>
      </c>
      <c r="J264" s="11"/>
      <c r="K264" s="11" t="s">
        <v>7709</v>
      </c>
      <c r="L264" s="11" t="s">
        <v>7710</v>
      </c>
      <c r="M264" s="63">
        <v>44103</v>
      </c>
      <c r="N264" s="64"/>
      <c r="O264" s="64"/>
      <c r="P264" s="64"/>
      <c r="Q264" s="64"/>
      <c r="R264" s="64"/>
      <c r="S264" s="64"/>
      <c r="T264" s="64"/>
      <c r="U264" s="64"/>
      <c r="V264" s="64"/>
      <c r="W264" s="64"/>
      <c r="X264" s="64"/>
    </row>
    <row r="265" customHeight="1" spans="1:24">
      <c r="A265" s="11">
        <v>41</v>
      </c>
      <c r="B265" s="11" t="s">
        <v>3212</v>
      </c>
      <c r="C265" s="11" t="s">
        <v>3213</v>
      </c>
      <c r="D265" s="11" t="s">
        <v>611</v>
      </c>
      <c r="E265" s="11" t="s">
        <v>3214</v>
      </c>
      <c r="F265" s="11" t="s">
        <v>3215</v>
      </c>
      <c r="G265" s="11" t="s">
        <v>67</v>
      </c>
      <c r="H265" s="11" t="s">
        <v>31</v>
      </c>
      <c r="I265" s="11">
        <v>5</v>
      </c>
      <c r="J265" s="11" t="s">
        <v>7721</v>
      </c>
      <c r="K265" s="11" t="s">
        <v>7709</v>
      </c>
      <c r="L265" s="11" t="s">
        <v>7955</v>
      </c>
      <c r="M265" s="63">
        <v>44103</v>
      </c>
      <c r="N265" s="64"/>
      <c r="O265" s="11" t="s">
        <v>3212</v>
      </c>
      <c r="P265" s="11" t="s">
        <v>3212</v>
      </c>
      <c r="Q265" s="11" t="s">
        <v>611</v>
      </c>
      <c r="R265" s="11" t="s">
        <v>3214</v>
      </c>
      <c r="S265" s="11" t="s">
        <v>3215</v>
      </c>
      <c r="T265" s="11" t="s">
        <v>67</v>
      </c>
      <c r="U265" s="11" t="s">
        <v>31</v>
      </c>
      <c r="V265" s="11">
        <v>5</v>
      </c>
      <c r="W265" s="11" t="s">
        <v>7721</v>
      </c>
      <c r="X265" s="11" t="s">
        <v>7709</v>
      </c>
    </row>
    <row r="266" customHeight="1" spans="1:24">
      <c r="A266" s="11">
        <v>42</v>
      </c>
      <c r="B266" s="11" t="s">
        <v>3212</v>
      </c>
      <c r="C266" s="11" t="s">
        <v>3213</v>
      </c>
      <c r="D266" s="11" t="s">
        <v>611</v>
      </c>
      <c r="E266" s="11" t="s">
        <v>3214</v>
      </c>
      <c r="F266" s="11" t="s">
        <v>3216</v>
      </c>
      <c r="G266" s="11" t="s">
        <v>67</v>
      </c>
      <c r="H266" s="11" t="s">
        <v>31</v>
      </c>
      <c r="I266" s="11">
        <v>5</v>
      </c>
      <c r="J266" s="11" t="s">
        <v>7721</v>
      </c>
      <c r="K266" s="11" t="s">
        <v>7709</v>
      </c>
      <c r="L266" s="11" t="s">
        <v>7955</v>
      </c>
      <c r="M266" s="63">
        <v>44103</v>
      </c>
      <c r="N266" s="64"/>
      <c r="O266" s="11" t="s">
        <v>3212</v>
      </c>
      <c r="P266" s="11" t="s">
        <v>3212</v>
      </c>
      <c r="Q266" s="11" t="s">
        <v>611</v>
      </c>
      <c r="R266" s="11" t="s">
        <v>3214</v>
      </c>
      <c r="S266" s="11" t="s">
        <v>3216</v>
      </c>
      <c r="T266" s="11" t="s">
        <v>67</v>
      </c>
      <c r="U266" s="11" t="s">
        <v>31</v>
      </c>
      <c r="V266" s="11">
        <v>5</v>
      </c>
      <c r="W266" s="11" t="s">
        <v>7721</v>
      </c>
      <c r="X266" s="11" t="s">
        <v>7709</v>
      </c>
    </row>
    <row r="267" customHeight="1" spans="1:24">
      <c r="A267" s="11">
        <v>43</v>
      </c>
      <c r="B267" s="11" t="s">
        <v>3212</v>
      </c>
      <c r="C267" s="11" t="s">
        <v>3213</v>
      </c>
      <c r="D267" s="11" t="s">
        <v>611</v>
      </c>
      <c r="E267" s="11" t="s">
        <v>3214</v>
      </c>
      <c r="F267" s="11" t="s">
        <v>3217</v>
      </c>
      <c r="G267" s="11" t="s">
        <v>67</v>
      </c>
      <c r="H267" s="11" t="s">
        <v>31</v>
      </c>
      <c r="I267" s="11">
        <v>5</v>
      </c>
      <c r="J267" s="11" t="s">
        <v>7721</v>
      </c>
      <c r="K267" s="11" t="s">
        <v>7709</v>
      </c>
      <c r="L267" s="11" t="s">
        <v>7955</v>
      </c>
      <c r="M267" s="63">
        <v>44103</v>
      </c>
      <c r="N267" s="64"/>
      <c r="O267" s="11" t="s">
        <v>3212</v>
      </c>
      <c r="P267" s="11" t="s">
        <v>3212</v>
      </c>
      <c r="Q267" s="11" t="s">
        <v>611</v>
      </c>
      <c r="R267" s="11" t="s">
        <v>3214</v>
      </c>
      <c r="S267" s="11" t="s">
        <v>3217</v>
      </c>
      <c r="T267" s="11" t="s">
        <v>67</v>
      </c>
      <c r="U267" s="11" t="s">
        <v>31</v>
      </c>
      <c r="V267" s="11">
        <v>5</v>
      </c>
      <c r="W267" s="11" t="s">
        <v>7721</v>
      </c>
      <c r="X267" s="11" t="s">
        <v>7709</v>
      </c>
    </row>
    <row r="268" customHeight="1" spans="1:24">
      <c r="A268" s="11">
        <v>44</v>
      </c>
      <c r="B268" s="11" t="s">
        <v>3212</v>
      </c>
      <c r="C268" s="11" t="s">
        <v>3213</v>
      </c>
      <c r="D268" s="11" t="s">
        <v>611</v>
      </c>
      <c r="E268" s="11" t="s">
        <v>3214</v>
      </c>
      <c r="F268" s="11" t="s">
        <v>3218</v>
      </c>
      <c r="G268" s="11" t="s">
        <v>67</v>
      </c>
      <c r="H268" s="11" t="s">
        <v>31</v>
      </c>
      <c r="I268" s="11">
        <v>5</v>
      </c>
      <c r="J268" s="11" t="s">
        <v>7721</v>
      </c>
      <c r="K268" s="11" t="s">
        <v>7709</v>
      </c>
      <c r="L268" s="11" t="s">
        <v>7955</v>
      </c>
      <c r="M268" s="63">
        <v>44103</v>
      </c>
      <c r="N268" s="64"/>
      <c r="O268" s="11" t="s">
        <v>3212</v>
      </c>
      <c r="P268" s="11" t="s">
        <v>3212</v>
      </c>
      <c r="Q268" s="11" t="s">
        <v>611</v>
      </c>
      <c r="R268" s="11" t="s">
        <v>3214</v>
      </c>
      <c r="S268" s="11" t="s">
        <v>3218</v>
      </c>
      <c r="T268" s="11" t="s">
        <v>67</v>
      </c>
      <c r="U268" s="11" t="s">
        <v>31</v>
      </c>
      <c r="V268" s="11">
        <v>5</v>
      </c>
      <c r="W268" s="11" t="s">
        <v>7721</v>
      </c>
      <c r="X268" s="11" t="s">
        <v>7709</v>
      </c>
    </row>
    <row r="269" customHeight="1" spans="1:24">
      <c r="A269" s="11">
        <v>45</v>
      </c>
      <c r="B269" s="11" t="s">
        <v>3212</v>
      </c>
      <c r="C269" s="11" t="s">
        <v>3213</v>
      </c>
      <c r="D269" s="11" t="s">
        <v>611</v>
      </c>
      <c r="E269" s="11" t="s">
        <v>3214</v>
      </c>
      <c r="F269" s="11" t="s">
        <v>3219</v>
      </c>
      <c r="G269" s="11" t="s">
        <v>67</v>
      </c>
      <c r="H269" s="11" t="s">
        <v>31</v>
      </c>
      <c r="I269" s="11">
        <v>5</v>
      </c>
      <c r="J269" s="11" t="s">
        <v>7721</v>
      </c>
      <c r="K269" s="11" t="s">
        <v>7709</v>
      </c>
      <c r="L269" s="11" t="s">
        <v>7955</v>
      </c>
      <c r="M269" s="63">
        <v>44103</v>
      </c>
      <c r="N269" s="64"/>
      <c r="O269" s="11" t="s">
        <v>3212</v>
      </c>
      <c r="P269" s="11" t="s">
        <v>3212</v>
      </c>
      <c r="Q269" s="11" t="s">
        <v>611</v>
      </c>
      <c r="R269" s="11" t="s">
        <v>3214</v>
      </c>
      <c r="S269" s="11" t="s">
        <v>3219</v>
      </c>
      <c r="T269" s="11" t="s">
        <v>67</v>
      </c>
      <c r="U269" s="11" t="s">
        <v>31</v>
      </c>
      <c r="V269" s="11">
        <v>5</v>
      </c>
      <c r="W269" s="11" t="s">
        <v>7721</v>
      </c>
      <c r="X269" s="11" t="s">
        <v>7709</v>
      </c>
    </row>
    <row r="270" customHeight="1" spans="1:24">
      <c r="A270" s="11">
        <v>322</v>
      </c>
      <c r="B270" s="11" t="s">
        <v>4039</v>
      </c>
      <c r="C270" s="11" t="s">
        <v>4039</v>
      </c>
      <c r="D270" s="11" t="s">
        <v>64</v>
      </c>
      <c r="E270" s="11" t="s">
        <v>4040</v>
      </c>
      <c r="F270" s="11" t="s">
        <v>4041</v>
      </c>
      <c r="G270" s="11" t="s">
        <v>126</v>
      </c>
      <c r="H270" s="11" t="s">
        <v>32</v>
      </c>
      <c r="I270" s="11">
        <v>18</v>
      </c>
      <c r="J270" s="11"/>
      <c r="K270" s="11" t="s">
        <v>7713</v>
      </c>
      <c r="L270" s="11" t="s">
        <v>7763</v>
      </c>
      <c r="M270" s="63">
        <v>44103</v>
      </c>
      <c r="N270" s="64"/>
      <c r="O270" s="11" t="s">
        <v>4039</v>
      </c>
      <c r="P270" s="11" t="s">
        <v>4039</v>
      </c>
      <c r="Q270" s="11" t="s">
        <v>87</v>
      </c>
      <c r="R270" s="11" t="s">
        <v>4040</v>
      </c>
      <c r="S270" s="11" t="s">
        <v>4041</v>
      </c>
      <c r="T270" s="11" t="s">
        <v>126</v>
      </c>
      <c r="U270" s="11" t="s">
        <v>32</v>
      </c>
      <c r="V270" s="11">
        <v>18</v>
      </c>
      <c r="W270" s="11"/>
      <c r="X270" s="18" t="s">
        <v>7713</v>
      </c>
    </row>
    <row r="271" customHeight="1" spans="1:24">
      <c r="A271" s="11">
        <v>323</v>
      </c>
      <c r="B271" s="11" t="s">
        <v>4039</v>
      </c>
      <c r="C271" s="11" t="s">
        <v>4039</v>
      </c>
      <c r="D271" s="11" t="s">
        <v>64</v>
      </c>
      <c r="E271" s="11" t="s">
        <v>4042</v>
      </c>
      <c r="F271" s="11" t="s">
        <v>4043</v>
      </c>
      <c r="G271" s="11" t="s">
        <v>126</v>
      </c>
      <c r="H271" s="11" t="s">
        <v>32</v>
      </c>
      <c r="I271" s="11">
        <v>18</v>
      </c>
      <c r="J271" s="11"/>
      <c r="K271" s="11" t="s">
        <v>7713</v>
      </c>
      <c r="L271" s="11" t="s">
        <v>7763</v>
      </c>
      <c r="M271" s="63">
        <v>44103</v>
      </c>
      <c r="N271" s="64"/>
      <c r="O271" s="11" t="s">
        <v>4039</v>
      </c>
      <c r="P271" s="11" t="s">
        <v>4039</v>
      </c>
      <c r="Q271" s="11" t="s">
        <v>87</v>
      </c>
      <c r="R271" s="11" t="s">
        <v>4042</v>
      </c>
      <c r="S271" s="11" t="s">
        <v>4043</v>
      </c>
      <c r="T271" s="11" t="s">
        <v>126</v>
      </c>
      <c r="U271" s="11" t="s">
        <v>32</v>
      </c>
      <c r="V271" s="11">
        <v>18</v>
      </c>
      <c r="W271" s="11"/>
      <c r="X271" s="18" t="s">
        <v>7713</v>
      </c>
    </row>
    <row r="272" customHeight="1" spans="1:24">
      <c r="A272" s="11">
        <v>324</v>
      </c>
      <c r="B272" s="11" t="s">
        <v>4039</v>
      </c>
      <c r="C272" s="11" t="s">
        <v>4039</v>
      </c>
      <c r="D272" s="11" t="s">
        <v>64</v>
      </c>
      <c r="E272" s="11" t="s">
        <v>4044</v>
      </c>
      <c r="F272" s="11" t="s">
        <v>4045</v>
      </c>
      <c r="G272" s="11" t="s">
        <v>126</v>
      </c>
      <c r="H272" s="11" t="s">
        <v>32</v>
      </c>
      <c r="I272" s="11">
        <v>18</v>
      </c>
      <c r="J272" s="11"/>
      <c r="K272" s="11" t="s">
        <v>7713</v>
      </c>
      <c r="L272" s="11" t="s">
        <v>7763</v>
      </c>
      <c r="M272" s="63">
        <v>44103</v>
      </c>
      <c r="N272" s="64"/>
      <c r="O272" s="11" t="s">
        <v>4039</v>
      </c>
      <c r="P272" s="11" t="s">
        <v>4039</v>
      </c>
      <c r="Q272" s="11" t="s">
        <v>87</v>
      </c>
      <c r="R272" s="11" t="s">
        <v>4044</v>
      </c>
      <c r="S272" s="11" t="s">
        <v>4045</v>
      </c>
      <c r="T272" s="11" t="s">
        <v>126</v>
      </c>
      <c r="U272" s="11" t="s">
        <v>32</v>
      </c>
      <c r="V272" s="11">
        <v>18</v>
      </c>
      <c r="W272" s="11"/>
      <c r="X272" s="18" t="s">
        <v>7713</v>
      </c>
    </row>
    <row r="273" customHeight="1" spans="1:24">
      <c r="A273" s="11">
        <v>325</v>
      </c>
      <c r="B273" s="11" t="s">
        <v>4039</v>
      </c>
      <c r="C273" s="11" t="s">
        <v>4039</v>
      </c>
      <c r="D273" s="11" t="s">
        <v>64</v>
      </c>
      <c r="E273" s="11" t="s">
        <v>4046</v>
      </c>
      <c r="F273" s="11" t="s">
        <v>4047</v>
      </c>
      <c r="G273" s="11" t="s">
        <v>126</v>
      </c>
      <c r="H273" s="11" t="s">
        <v>32</v>
      </c>
      <c r="I273" s="11">
        <v>18</v>
      </c>
      <c r="J273" s="11"/>
      <c r="K273" s="11" t="s">
        <v>7713</v>
      </c>
      <c r="L273" s="11" t="s">
        <v>7763</v>
      </c>
      <c r="M273" s="63">
        <v>44103</v>
      </c>
      <c r="N273" s="64"/>
      <c r="O273" s="11" t="s">
        <v>4039</v>
      </c>
      <c r="P273" s="11" t="s">
        <v>4039</v>
      </c>
      <c r="Q273" s="11" t="s">
        <v>87</v>
      </c>
      <c r="R273" s="11" t="s">
        <v>4046</v>
      </c>
      <c r="S273" s="11" t="s">
        <v>4047</v>
      </c>
      <c r="T273" s="11" t="s">
        <v>126</v>
      </c>
      <c r="U273" s="11" t="s">
        <v>32</v>
      </c>
      <c r="V273" s="11">
        <v>18</v>
      </c>
      <c r="W273" s="11"/>
      <c r="X273" s="18" t="s">
        <v>7713</v>
      </c>
    </row>
    <row r="274" customHeight="1" spans="1:24">
      <c r="A274" s="11">
        <v>1</v>
      </c>
      <c r="B274" s="11" t="s">
        <v>7956</v>
      </c>
      <c r="C274" s="11" t="s">
        <v>7956</v>
      </c>
      <c r="D274" s="11" t="s">
        <v>64</v>
      </c>
      <c r="E274" s="11" t="s">
        <v>2232</v>
      </c>
      <c r="F274" s="11" t="s">
        <v>7957</v>
      </c>
      <c r="G274" s="11" t="s">
        <v>67</v>
      </c>
      <c r="H274" s="11" t="s">
        <v>21</v>
      </c>
      <c r="I274" s="11">
        <v>67</v>
      </c>
      <c r="J274" s="11"/>
      <c r="K274" s="11" t="s">
        <v>7709</v>
      </c>
      <c r="L274" s="11" t="s">
        <v>7710</v>
      </c>
      <c r="M274" s="63">
        <v>44103</v>
      </c>
      <c r="N274" s="64"/>
      <c r="O274" s="64"/>
      <c r="P274" s="64"/>
      <c r="Q274" s="64"/>
      <c r="R274" s="64"/>
      <c r="S274" s="64"/>
      <c r="T274" s="64"/>
      <c r="U274" s="64"/>
      <c r="V274" s="64"/>
      <c r="W274" s="64"/>
      <c r="X274" s="64"/>
    </row>
    <row r="275" customHeight="1" spans="1:24">
      <c r="A275" s="11">
        <v>2</v>
      </c>
      <c r="B275" s="11" t="s">
        <v>7956</v>
      </c>
      <c r="C275" s="11" t="s">
        <v>7956</v>
      </c>
      <c r="D275" s="11" t="s">
        <v>64</v>
      </c>
      <c r="E275" s="11" t="s">
        <v>2232</v>
      </c>
      <c r="F275" s="11" t="s">
        <v>7958</v>
      </c>
      <c r="G275" s="11" t="s">
        <v>67</v>
      </c>
      <c r="H275" s="11" t="s">
        <v>21</v>
      </c>
      <c r="I275" s="11">
        <v>67</v>
      </c>
      <c r="J275" s="11"/>
      <c r="K275" s="11" t="s">
        <v>7709</v>
      </c>
      <c r="L275" s="11" t="s">
        <v>7710</v>
      </c>
      <c r="M275" s="63">
        <v>44103</v>
      </c>
      <c r="N275" s="64"/>
      <c r="O275" s="64"/>
      <c r="P275" s="64"/>
      <c r="Q275" s="64"/>
      <c r="R275" s="64"/>
      <c r="S275" s="64"/>
      <c r="T275" s="64"/>
      <c r="U275" s="64"/>
      <c r="V275" s="64"/>
      <c r="W275" s="64"/>
      <c r="X275" s="64"/>
    </row>
    <row r="276" customHeight="1" spans="1:24">
      <c r="A276" s="11">
        <v>106</v>
      </c>
      <c r="B276" s="18" t="s">
        <v>2624</v>
      </c>
      <c r="C276" s="18" t="s">
        <v>2624</v>
      </c>
      <c r="D276" s="11" t="s">
        <v>7711</v>
      </c>
      <c r="E276" s="11" t="s">
        <v>2625</v>
      </c>
      <c r="F276" s="18" t="s">
        <v>2628</v>
      </c>
      <c r="G276" s="18" t="s">
        <v>520</v>
      </c>
      <c r="H276" s="18" t="s">
        <v>14</v>
      </c>
      <c r="I276" s="18">
        <v>11</v>
      </c>
      <c r="J276" s="11"/>
      <c r="K276" s="11" t="s">
        <v>7709</v>
      </c>
      <c r="L276" s="11" t="s">
        <v>7959</v>
      </c>
      <c r="M276" s="63">
        <v>44103</v>
      </c>
      <c r="N276" s="64"/>
      <c r="O276" s="18" t="s">
        <v>2624</v>
      </c>
      <c r="P276" s="18" t="s">
        <v>2624</v>
      </c>
      <c r="Q276" s="18" t="s">
        <v>7711</v>
      </c>
      <c r="R276" s="18" t="s">
        <v>2625</v>
      </c>
      <c r="S276" s="18" t="s">
        <v>2628</v>
      </c>
      <c r="T276" s="18" t="s">
        <v>89</v>
      </c>
      <c r="U276" s="18" t="s">
        <v>14</v>
      </c>
      <c r="V276" s="18">
        <v>11</v>
      </c>
      <c r="W276" s="18"/>
      <c r="X276" s="18" t="s">
        <v>7709</v>
      </c>
    </row>
    <row r="277" customHeight="1" spans="1:24">
      <c r="A277" s="11">
        <v>107</v>
      </c>
      <c r="B277" s="18" t="s">
        <v>2624</v>
      </c>
      <c r="C277" s="18" t="s">
        <v>2624</v>
      </c>
      <c r="D277" s="11" t="s">
        <v>7711</v>
      </c>
      <c r="E277" s="11" t="s">
        <v>2625</v>
      </c>
      <c r="F277" s="18" t="s">
        <v>2629</v>
      </c>
      <c r="G277" s="18" t="s">
        <v>520</v>
      </c>
      <c r="H277" s="18" t="s">
        <v>14</v>
      </c>
      <c r="I277" s="18">
        <v>11</v>
      </c>
      <c r="J277" s="11"/>
      <c r="K277" s="11" t="s">
        <v>7709</v>
      </c>
      <c r="L277" s="11" t="s">
        <v>7959</v>
      </c>
      <c r="M277" s="63">
        <v>44103</v>
      </c>
      <c r="N277" s="64"/>
      <c r="O277" s="18" t="s">
        <v>2624</v>
      </c>
      <c r="P277" s="18" t="s">
        <v>2624</v>
      </c>
      <c r="Q277" s="18" t="s">
        <v>7711</v>
      </c>
      <c r="R277" s="18" t="s">
        <v>2625</v>
      </c>
      <c r="S277" s="18" t="s">
        <v>2629</v>
      </c>
      <c r="T277" s="18" t="s">
        <v>89</v>
      </c>
      <c r="U277" s="18" t="s">
        <v>14</v>
      </c>
      <c r="V277" s="18">
        <v>11</v>
      </c>
      <c r="W277" s="18"/>
      <c r="X277" s="18" t="s">
        <v>7709</v>
      </c>
    </row>
    <row r="278" customHeight="1" spans="1:24">
      <c r="A278" s="11">
        <v>37</v>
      </c>
      <c r="B278" s="11" t="s">
        <v>824</v>
      </c>
      <c r="C278" s="11" t="s">
        <v>824</v>
      </c>
      <c r="D278" s="11" t="s">
        <v>64</v>
      </c>
      <c r="E278" s="11" t="s">
        <v>825</v>
      </c>
      <c r="F278" s="11" t="s">
        <v>824</v>
      </c>
      <c r="G278" s="11" t="s">
        <v>67</v>
      </c>
      <c r="H278" s="11" t="s">
        <v>16</v>
      </c>
      <c r="I278" s="11">
        <v>64</v>
      </c>
      <c r="J278" s="11"/>
      <c r="K278" s="11" t="s">
        <v>7709</v>
      </c>
      <c r="L278" s="11" t="s">
        <v>7718</v>
      </c>
      <c r="M278" s="63">
        <v>44103</v>
      </c>
      <c r="N278" s="64"/>
      <c r="O278" s="11" t="s">
        <v>824</v>
      </c>
      <c r="P278" s="11" t="s">
        <v>824</v>
      </c>
      <c r="Q278" s="11" t="s">
        <v>64</v>
      </c>
      <c r="R278" s="11" t="s">
        <v>825</v>
      </c>
      <c r="S278" s="11" t="s">
        <v>7960</v>
      </c>
      <c r="T278" s="11" t="s">
        <v>67</v>
      </c>
      <c r="U278" s="11" t="s">
        <v>16</v>
      </c>
      <c r="V278" s="11">
        <v>64</v>
      </c>
      <c r="W278" s="11"/>
      <c r="X278" s="11" t="s">
        <v>7709</v>
      </c>
    </row>
    <row r="279" customHeight="1" spans="1:24">
      <c r="A279" s="15">
        <v>97</v>
      </c>
      <c r="B279" s="15" t="s">
        <v>930</v>
      </c>
      <c r="C279" s="15" t="s">
        <v>930</v>
      </c>
      <c r="D279" s="15" t="s">
        <v>64</v>
      </c>
      <c r="E279" s="15" t="s">
        <v>931</v>
      </c>
      <c r="F279" s="15" t="s">
        <v>930</v>
      </c>
      <c r="G279" s="15" t="s">
        <v>126</v>
      </c>
      <c r="H279" s="15" t="s">
        <v>16</v>
      </c>
      <c r="I279" s="15">
        <v>64</v>
      </c>
      <c r="J279" s="15"/>
      <c r="K279" s="15" t="s">
        <v>7709</v>
      </c>
      <c r="L279" s="11" t="s">
        <v>7961</v>
      </c>
      <c r="M279" s="63">
        <v>44103</v>
      </c>
      <c r="N279" s="64"/>
      <c r="O279" s="64"/>
      <c r="P279" s="64"/>
      <c r="Q279" s="64"/>
      <c r="R279" s="64"/>
      <c r="S279" s="64"/>
      <c r="T279" s="64"/>
      <c r="U279" s="64"/>
      <c r="V279" s="64"/>
      <c r="W279" s="64"/>
      <c r="X279" s="64"/>
    </row>
    <row r="280" customHeight="1" spans="1:24">
      <c r="A280" s="11">
        <v>9</v>
      </c>
      <c r="B280" s="11" t="s">
        <v>970</v>
      </c>
      <c r="C280" s="11" t="s">
        <v>970</v>
      </c>
      <c r="D280" s="11" t="s">
        <v>611</v>
      </c>
      <c r="E280" s="11" t="s">
        <v>971</v>
      </c>
      <c r="F280" s="11" t="s">
        <v>970</v>
      </c>
      <c r="G280" s="11" t="s">
        <v>89</v>
      </c>
      <c r="H280" s="11" t="s">
        <v>20</v>
      </c>
      <c r="I280" s="11">
        <v>34</v>
      </c>
      <c r="J280" s="11" t="s">
        <v>7962</v>
      </c>
      <c r="K280" s="11" t="s">
        <v>7709</v>
      </c>
      <c r="L280" s="11" t="s">
        <v>7718</v>
      </c>
      <c r="M280" s="63">
        <v>44103</v>
      </c>
      <c r="N280" s="64"/>
      <c r="O280" s="11" t="s">
        <v>970</v>
      </c>
      <c r="P280" s="11" t="s">
        <v>970</v>
      </c>
      <c r="Q280" s="11" t="s">
        <v>611</v>
      </c>
      <c r="R280" s="11" t="s">
        <v>971</v>
      </c>
      <c r="S280" s="11" t="s">
        <v>7963</v>
      </c>
      <c r="T280" s="11" t="s">
        <v>89</v>
      </c>
      <c r="U280" s="11" t="s">
        <v>20</v>
      </c>
      <c r="V280" s="11">
        <v>34</v>
      </c>
      <c r="W280" s="11" t="s">
        <v>7962</v>
      </c>
      <c r="X280" s="11" t="s">
        <v>7709</v>
      </c>
    </row>
    <row r="281" customHeight="1" spans="1:24">
      <c r="A281" s="11">
        <v>10</v>
      </c>
      <c r="B281" s="11" t="s">
        <v>972</v>
      </c>
      <c r="C281" s="11" t="s">
        <v>972</v>
      </c>
      <c r="D281" s="11" t="s">
        <v>611</v>
      </c>
      <c r="E281" s="11" t="s">
        <v>973</v>
      </c>
      <c r="F281" s="11" t="s">
        <v>972</v>
      </c>
      <c r="G281" s="11" t="s">
        <v>89</v>
      </c>
      <c r="H281" s="11" t="s">
        <v>20</v>
      </c>
      <c r="I281" s="11">
        <v>34</v>
      </c>
      <c r="J281" s="11" t="s">
        <v>7962</v>
      </c>
      <c r="K281" s="11" t="s">
        <v>7709</v>
      </c>
      <c r="L281" s="11" t="s">
        <v>7964</v>
      </c>
      <c r="M281" s="63">
        <v>44103</v>
      </c>
      <c r="N281" s="64"/>
      <c r="O281" s="11" t="s">
        <v>978</v>
      </c>
      <c r="P281" s="11" t="s">
        <v>972</v>
      </c>
      <c r="Q281" s="11" t="s">
        <v>611</v>
      </c>
      <c r="R281" s="11" t="s">
        <v>973</v>
      </c>
      <c r="S281" s="11" t="s">
        <v>972</v>
      </c>
      <c r="T281" s="11" t="s">
        <v>89</v>
      </c>
      <c r="U281" s="11" t="s">
        <v>20</v>
      </c>
      <c r="V281" s="11">
        <v>34</v>
      </c>
      <c r="W281" s="11" t="s">
        <v>7962</v>
      </c>
      <c r="X281" s="11" t="s">
        <v>7709</v>
      </c>
    </row>
    <row r="282" customHeight="1" spans="1:24">
      <c r="A282" s="11">
        <v>19</v>
      </c>
      <c r="B282" s="11" t="s">
        <v>7965</v>
      </c>
      <c r="C282" s="11" t="s">
        <v>7965</v>
      </c>
      <c r="D282" s="11" t="s">
        <v>64</v>
      </c>
      <c r="E282" s="11" t="s">
        <v>7966</v>
      </c>
      <c r="F282" s="11" t="s">
        <v>6779</v>
      </c>
      <c r="G282" s="11" t="s">
        <v>67</v>
      </c>
      <c r="H282" s="11" t="s">
        <v>48</v>
      </c>
      <c r="I282" s="11">
        <v>31</v>
      </c>
      <c r="J282" s="11" t="s">
        <v>7967</v>
      </c>
      <c r="K282" s="11" t="s">
        <v>7709</v>
      </c>
      <c r="L282" s="11" t="s">
        <v>7714</v>
      </c>
      <c r="M282" s="63">
        <v>44103</v>
      </c>
      <c r="N282" s="64"/>
      <c r="O282" s="11" t="s">
        <v>7965</v>
      </c>
      <c r="P282" s="11" t="s">
        <v>7965</v>
      </c>
      <c r="Q282" s="11" t="s">
        <v>64</v>
      </c>
      <c r="R282" s="11" t="s">
        <v>7966</v>
      </c>
      <c r="S282" s="11" t="s">
        <v>6779</v>
      </c>
      <c r="T282" s="11" t="s">
        <v>2447</v>
      </c>
      <c r="U282" s="11" t="s">
        <v>48</v>
      </c>
      <c r="V282" s="11">
        <v>31</v>
      </c>
      <c r="W282" s="11" t="s">
        <v>7967</v>
      </c>
      <c r="X282" s="11" t="s">
        <v>7709</v>
      </c>
    </row>
    <row r="283" customHeight="1" spans="1:24">
      <c r="A283" s="11">
        <v>20</v>
      </c>
      <c r="B283" s="11" t="s">
        <v>7965</v>
      </c>
      <c r="C283" s="11" t="s">
        <v>7965</v>
      </c>
      <c r="D283" s="11" t="s">
        <v>64</v>
      </c>
      <c r="E283" s="11" t="s">
        <v>7966</v>
      </c>
      <c r="F283" s="11" t="s">
        <v>6780</v>
      </c>
      <c r="G283" s="11" t="s">
        <v>67</v>
      </c>
      <c r="H283" s="11" t="s">
        <v>48</v>
      </c>
      <c r="I283" s="11">
        <v>31</v>
      </c>
      <c r="J283" s="11"/>
      <c r="K283" s="11" t="s">
        <v>7709</v>
      </c>
      <c r="L283" s="11" t="s">
        <v>7714</v>
      </c>
      <c r="M283" s="63">
        <v>44103</v>
      </c>
      <c r="N283" s="64"/>
      <c r="O283" s="11" t="s">
        <v>7965</v>
      </c>
      <c r="P283" s="11" t="s">
        <v>7965</v>
      </c>
      <c r="Q283" s="11" t="s">
        <v>64</v>
      </c>
      <c r="R283" s="11" t="s">
        <v>7966</v>
      </c>
      <c r="S283" s="11" t="s">
        <v>6780</v>
      </c>
      <c r="T283" s="11" t="s">
        <v>2447</v>
      </c>
      <c r="U283" s="11" t="s">
        <v>48</v>
      </c>
      <c r="V283" s="11">
        <v>31</v>
      </c>
      <c r="W283" s="11"/>
      <c r="X283" s="11" t="s">
        <v>7709</v>
      </c>
    </row>
    <row r="284" customHeight="1" spans="1:24">
      <c r="A284" s="11">
        <v>21</v>
      </c>
      <c r="B284" s="11" t="s">
        <v>7965</v>
      </c>
      <c r="C284" s="11" t="s">
        <v>7965</v>
      </c>
      <c r="D284" s="11" t="s">
        <v>64</v>
      </c>
      <c r="E284" s="11" t="s">
        <v>7966</v>
      </c>
      <c r="F284" s="11" t="s">
        <v>6781</v>
      </c>
      <c r="G284" s="11" t="s">
        <v>67</v>
      </c>
      <c r="H284" s="11" t="s">
        <v>48</v>
      </c>
      <c r="I284" s="11">
        <v>31</v>
      </c>
      <c r="J284" s="11"/>
      <c r="K284" s="11" t="s">
        <v>7709</v>
      </c>
      <c r="L284" s="11" t="s">
        <v>7714</v>
      </c>
      <c r="M284" s="63">
        <v>44103</v>
      </c>
      <c r="N284" s="64"/>
      <c r="O284" s="11" t="s">
        <v>7965</v>
      </c>
      <c r="P284" s="11" t="s">
        <v>7965</v>
      </c>
      <c r="Q284" s="11" t="s">
        <v>64</v>
      </c>
      <c r="R284" s="11" t="s">
        <v>7966</v>
      </c>
      <c r="S284" s="11" t="s">
        <v>6781</v>
      </c>
      <c r="T284" s="11" t="s">
        <v>2447</v>
      </c>
      <c r="U284" s="11" t="s">
        <v>48</v>
      </c>
      <c r="V284" s="11">
        <v>31</v>
      </c>
      <c r="W284" s="11"/>
      <c r="X284" s="11" t="s">
        <v>7709</v>
      </c>
    </row>
    <row r="285" customHeight="1" spans="1:24">
      <c r="A285" s="11">
        <v>22</v>
      </c>
      <c r="B285" s="11" t="s">
        <v>6782</v>
      </c>
      <c r="C285" s="11" t="s">
        <v>6782</v>
      </c>
      <c r="D285" s="11" t="s">
        <v>64</v>
      </c>
      <c r="E285" s="11" t="s">
        <v>6783</v>
      </c>
      <c r="F285" s="11" t="s">
        <v>6784</v>
      </c>
      <c r="G285" s="11" t="s">
        <v>67</v>
      </c>
      <c r="H285" s="11" t="s">
        <v>48</v>
      </c>
      <c r="I285" s="11">
        <v>31</v>
      </c>
      <c r="J285" s="11"/>
      <c r="K285" s="11" t="s">
        <v>7709</v>
      </c>
      <c r="L285" s="11" t="s">
        <v>7714</v>
      </c>
      <c r="M285" s="63">
        <v>44103</v>
      </c>
      <c r="N285" s="64"/>
      <c r="O285" s="11" t="s">
        <v>6782</v>
      </c>
      <c r="P285" s="11" t="s">
        <v>6782</v>
      </c>
      <c r="Q285" s="11" t="s">
        <v>64</v>
      </c>
      <c r="R285" s="11" t="s">
        <v>6783</v>
      </c>
      <c r="S285" s="11" t="s">
        <v>6784</v>
      </c>
      <c r="T285" s="11" t="s">
        <v>2447</v>
      </c>
      <c r="U285" s="11" t="s">
        <v>48</v>
      </c>
      <c r="V285" s="11">
        <v>31</v>
      </c>
      <c r="W285" s="11"/>
      <c r="X285" s="11" t="s">
        <v>7709</v>
      </c>
    </row>
    <row r="286" customHeight="1" spans="1:24">
      <c r="A286" s="11">
        <v>23</v>
      </c>
      <c r="B286" s="11" t="s">
        <v>6782</v>
      </c>
      <c r="C286" s="11" t="s">
        <v>6782</v>
      </c>
      <c r="D286" s="11" t="s">
        <v>64</v>
      </c>
      <c r="E286" s="11" t="s">
        <v>6783</v>
      </c>
      <c r="F286" s="11" t="s">
        <v>6785</v>
      </c>
      <c r="G286" s="11" t="s">
        <v>67</v>
      </c>
      <c r="H286" s="11" t="s">
        <v>48</v>
      </c>
      <c r="I286" s="11">
        <v>31</v>
      </c>
      <c r="J286" s="11"/>
      <c r="K286" s="11" t="s">
        <v>7709</v>
      </c>
      <c r="L286" s="11" t="s">
        <v>7714</v>
      </c>
      <c r="M286" s="63">
        <v>44103</v>
      </c>
      <c r="N286" s="64"/>
      <c r="O286" s="11" t="s">
        <v>6782</v>
      </c>
      <c r="P286" s="11" t="s">
        <v>6782</v>
      </c>
      <c r="Q286" s="11" t="s">
        <v>64</v>
      </c>
      <c r="R286" s="11" t="s">
        <v>6783</v>
      </c>
      <c r="S286" s="11" t="s">
        <v>6785</v>
      </c>
      <c r="T286" s="11" t="s">
        <v>2447</v>
      </c>
      <c r="U286" s="11" t="s">
        <v>48</v>
      </c>
      <c r="V286" s="11">
        <v>31</v>
      </c>
      <c r="W286" s="11"/>
      <c r="X286" s="11" t="s">
        <v>7709</v>
      </c>
    </row>
    <row r="287" customHeight="1" spans="1:24">
      <c r="A287" s="11">
        <v>24</v>
      </c>
      <c r="B287" s="11" t="s">
        <v>6782</v>
      </c>
      <c r="C287" s="11" t="s">
        <v>6782</v>
      </c>
      <c r="D287" s="11" t="s">
        <v>64</v>
      </c>
      <c r="E287" s="11" t="s">
        <v>6783</v>
      </c>
      <c r="F287" s="11" t="s">
        <v>6786</v>
      </c>
      <c r="G287" s="11" t="s">
        <v>67</v>
      </c>
      <c r="H287" s="11" t="s">
        <v>48</v>
      </c>
      <c r="I287" s="11">
        <v>31</v>
      </c>
      <c r="J287" s="11"/>
      <c r="K287" s="11" t="s">
        <v>7709</v>
      </c>
      <c r="L287" s="11" t="s">
        <v>7714</v>
      </c>
      <c r="M287" s="63">
        <v>44103</v>
      </c>
      <c r="N287" s="64"/>
      <c r="O287" s="11" t="s">
        <v>6782</v>
      </c>
      <c r="P287" s="11" t="s">
        <v>6782</v>
      </c>
      <c r="Q287" s="11" t="s">
        <v>64</v>
      </c>
      <c r="R287" s="11" t="s">
        <v>6783</v>
      </c>
      <c r="S287" s="11" t="s">
        <v>6786</v>
      </c>
      <c r="T287" s="11" t="s">
        <v>2447</v>
      </c>
      <c r="U287" s="11" t="s">
        <v>48</v>
      </c>
      <c r="V287" s="11">
        <v>31</v>
      </c>
      <c r="W287" s="11"/>
      <c r="X287" s="11" t="s">
        <v>7709</v>
      </c>
    </row>
    <row r="288" customHeight="1" spans="1:24">
      <c r="A288" s="11">
        <v>138</v>
      </c>
      <c r="B288" s="11" t="s">
        <v>6927</v>
      </c>
      <c r="C288" s="11" t="s">
        <v>6927</v>
      </c>
      <c r="D288" s="11" t="s">
        <v>64</v>
      </c>
      <c r="E288" s="11" t="s">
        <v>6928</v>
      </c>
      <c r="F288" s="11" t="s">
        <v>7968</v>
      </c>
      <c r="G288" s="11" t="s">
        <v>487</v>
      </c>
      <c r="H288" s="11" t="s">
        <v>48</v>
      </c>
      <c r="I288" s="11">
        <v>31</v>
      </c>
      <c r="J288" s="11"/>
      <c r="K288" s="11" t="s">
        <v>7709</v>
      </c>
      <c r="L288" s="11" t="s">
        <v>7715</v>
      </c>
      <c r="M288" s="63">
        <v>44103</v>
      </c>
      <c r="N288" s="64"/>
      <c r="O288" s="11" t="s">
        <v>6927</v>
      </c>
      <c r="P288" s="11" t="s">
        <v>6927</v>
      </c>
      <c r="Q288" s="11" t="s">
        <v>64</v>
      </c>
      <c r="R288" s="11" t="s">
        <v>6928</v>
      </c>
      <c r="S288" s="11" t="s">
        <v>7968</v>
      </c>
      <c r="T288" s="11" t="s">
        <v>1014</v>
      </c>
      <c r="U288" s="11" t="s">
        <v>48</v>
      </c>
      <c r="V288" s="11">
        <v>31</v>
      </c>
      <c r="W288" s="11"/>
      <c r="X288" s="11" t="s">
        <v>7709</v>
      </c>
    </row>
    <row r="289" customHeight="1" spans="1:24">
      <c r="A289" s="11">
        <v>139</v>
      </c>
      <c r="B289" s="11" t="s">
        <v>6927</v>
      </c>
      <c r="C289" s="11" t="s">
        <v>6927</v>
      </c>
      <c r="D289" s="11" t="s">
        <v>64</v>
      </c>
      <c r="E289" s="11" t="s">
        <v>6928</v>
      </c>
      <c r="F289" s="11" t="s">
        <v>7969</v>
      </c>
      <c r="G289" s="11" t="s">
        <v>487</v>
      </c>
      <c r="H289" s="11" t="s">
        <v>48</v>
      </c>
      <c r="I289" s="11">
        <v>31</v>
      </c>
      <c r="J289" s="11"/>
      <c r="K289" s="11" t="s">
        <v>7709</v>
      </c>
      <c r="L289" s="11" t="s">
        <v>7715</v>
      </c>
      <c r="M289" s="63">
        <v>44103</v>
      </c>
      <c r="N289" s="64"/>
      <c r="O289" s="11" t="s">
        <v>6927</v>
      </c>
      <c r="P289" s="11" t="s">
        <v>6927</v>
      </c>
      <c r="Q289" s="11" t="s">
        <v>64</v>
      </c>
      <c r="R289" s="11" t="s">
        <v>6928</v>
      </c>
      <c r="S289" s="11" t="s">
        <v>7969</v>
      </c>
      <c r="T289" s="11" t="s">
        <v>1014</v>
      </c>
      <c r="U289" s="11" t="s">
        <v>48</v>
      </c>
      <c r="V289" s="11">
        <v>31</v>
      </c>
      <c r="W289" s="11"/>
      <c r="X289" s="11" t="s">
        <v>7709</v>
      </c>
    </row>
    <row r="290" customHeight="1" spans="1:24">
      <c r="A290" s="11">
        <v>140</v>
      </c>
      <c r="B290" s="11" t="s">
        <v>6927</v>
      </c>
      <c r="C290" s="11" t="s">
        <v>6927</v>
      </c>
      <c r="D290" s="11" t="s">
        <v>64</v>
      </c>
      <c r="E290" s="11" t="s">
        <v>6928</v>
      </c>
      <c r="F290" s="11" t="s">
        <v>7970</v>
      </c>
      <c r="G290" s="11" t="s">
        <v>487</v>
      </c>
      <c r="H290" s="11" t="s">
        <v>48</v>
      </c>
      <c r="I290" s="11">
        <v>31</v>
      </c>
      <c r="J290" s="11"/>
      <c r="K290" s="11" t="s">
        <v>7709</v>
      </c>
      <c r="L290" s="11" t="s">
        <v>7715</v>
      </c>
      <c r="M290" s="63">
        <v>44103</v>
      </c>
      <c r="N290" s="64"/>
      <c r="O290" s="11" t="s">
        <v>6927</v>
      </c>
      <c r="P290" s="11" t="s">
        <v>6927</v>
      </c>
      <c r="Q290" s="11" t="s">
        <v>64</v>
      </c>
      <c r="R290" s="11" t="s">
        <v>6928</v>
      </c>
      <c r="S290" s="11" t="s">
        <v>7970</v>
      </c>
      <c r="T290" s="11" t="s">
        <v>1014</v>
      </c>
      <c r="U290" s="11" t="s">
        <v>48</v>
      </c>
      <c r="V290" s="11">
        <v>31</v>
      </c>
      <c r="W290" s="11"/>
      <c r="X290" s="11" t="s">
        <v>7709</v>
      </c>
    </row>
    <row r="291" customHeight="1" spans="1:24">
      <c r="A291" s="11">
        <v>141</v>
      </c>
      <c r="B291" s="11" t="s">
        <v>6927</v>
      </c>
      <c r="C291" s="11" t="s">
        <v>6927</v>
      </c>
      <c r="D291" s="11" t="s">
        <v>64</v>
      </c>
      <c r="E291" s="11" t="s">
        <v>6928</v>
      </c>
      <c r="F291" s="11" t="s">
        <v>7971</v>
      </c>
      <c r="G291" s="11" t="s">
        <v>487</v>
      </c>
      <c r="H291" s="11" t="s">
        <v>48</v>
      </c>
      <c r="I291" s="11">
        <v>31</v>
      </c>
      <c r="J291" s="11"/>
      <c r="K291" s="11" t="s">
        <v>7709</v>
      </c>
      <c r="L291" s="11" t="s">
        <v>7715</v>
      </c>
      <c r="M291" s="63">
        <v>44103</v>
      </c>
      <c r="N291" s="64"/>
      <c r="O291" s="11" t="s">
        <v>6927</v>
      </c>
      <c r="P291" s="11" t="s">
        <v>6927</v>
      </c>
      <c r="Q291" s="11" t="s">
        <v>64</v>
      </c>
      <c r="R291" s="11" t="s">
        <v>6928</v>
      </c>
      <c r="S291" s="11" t="s">
        <v>7971</v>
      </c>
      <c r="T291" s="11" t="s">
        <v>1014</v>
      </c>
      <c r="U291" s="11" t="s">
        <v>48</v>
      </c>
      <c r="V291" s="11">
        <v>31</v>
      </c>
      <c r="W291" s="11"/>
      <c r="X291" s="11" t="s">
        <v>7709</v>
      </c>
    </row>
    <row r="292" customHeight="1" spans="1:24">
      <c r="A292" s="11">
        <v>142</v>
      </c>
      <c r="B292" s="11" t="s">
        <v>6927</v>
      </c>
      <c r="C292" s="11" t="s">
        <v>6927</v>
      </c>
      <c r="D292" s="11" t="s">
        <v>64</v>
      </c>
      <c r="E292" s="11" t="s">
        <v>6928</v>
      </c>
      <c r="F292" s="11" t="s">
        <v>7972</v>
      </c>
      <c r="G292" s="11" t="s">
        <v>487</v>
      </c>
      <c r="H292" s="11" t="s">
        <v>48</v>
      </c>
      <c r="I292" s="11">
        <v>31</v>
      </c>
      <c r="J292" s="11"/>
      <c r="K292" s="11" t="s">
        <v>7709</v>
      </c>
      <c r="L292" s="11" t="s">
        <v>7715</v>
      </c>
      <c r="M292" s="63">
        <v>44103</v>
      </c>
      <c r="N292" s="64"/>
      <c r="O292" s="11" t="s">
        <v>6927</v>
      </c>
      <c r="P292" s="11" t="s">
        <v>6927</v>
      </c>
      <c r="Q292" s="11" t="s">
        <v>64</v>
      </c>
      <c r="R292" s="11" t="s">
        <v>6928</v>
      </c>
      <c r="S292" s="11" t="s">
        <v>7972</v>
      </c>
      <c r="T292" s="11" t="s">
        <v>1014</v>
      </c>
      <c r="U292" s="11" t="s">
        <v>48</v>
      </c>
      <c r="V292" s="11">
        <v>31</v>
      </c>
      <c r="W292" s="11"/>
      <c r="X292" s="11" t="s">
        <v>7709</v>
      </c>
    </row>
    <row r="293" customHeight="1" spans="1:24">
      <c r="A293" s="11">
        <v>143</v>
      </c>
      <c r="B293" s="11" t="s">
        <v>6927</v>
      </c>
      <c r="C293" s="11" t="s">
        <v>6927</v>
      </c>
      <c r="D293" s="11" t="s">
        <v>64</v>
      </c>
      <c r="E293" s="11" t="s">
        <v>6928</v>
      </c>
      <c r="F293" s="11" t="s">
        <v>7973</v>
      </c>
      <c r="G293" s="11" t="s">
        <v>487</v>
      </c>
      <c r="H293" s="11" t="s">
        <v>48</v>
      </c>
      <c r="I293" s="11">
        <v>31</v>
      </c>
      <c r="J293" s="11"/>
      <c r="K293" s="11" t="s">
        <v>7709</v>
      </c>
      <c r="L293" s="11" t="s">
        <v>7715</v>
      </c>
      <c r="M293" s="63">
        <v>44103</v>
      </c>
      <c r="N293" s="64"/>
      <c r="O293" s="11" t="s">
        <v>6927</v>
      </c>
      <c r="P293" s="11" t="s">
        <v>6927</v>
      </c>
      <c r="Q293" s="11" t="s">
        <v>64</v>
      </c>
      <c r="R293" s="11" t="s">
        <v>6928</v>
      </c>
      <c r="S293" s="11" t="s">
        <v>7973</v>
      </c>
      <c r="T293" s="11" t="s">
        <v>1014</v>
      </c>
      <c r="U293" s="11" t="s">
        <v>48</v>
      </c>
      <c r="V293" s="11">
        <v>31</v>
      </c>
      <c r="W293" s="11"/>
      <c r="X293" s="11" t="s">
        <v>7709</v>
      </c>
    </row>
    <row r="294" customHeight="1" spans="1:24">
      <c r="A294" s="11">
        <v>230</v>
      </c>
      <c r="B294" s="11" t="s">
        <v>6468</v>
      </c>
      <c r="C294" s="11" t="s">
        <v>6469</v>
      </c>
      <c r="D294" s="11" t="s">
        <v>64</v>
      </c>
      <c r="E294" s="11" t="s">
        <v>7829</v>
      </c>
      <c r="F294" s="11" t="s">
        <v>7830</v>
      </c>
      <c r="G294" s="11" t="s">
        <v>487</v>
      </c>
      <c r="H294" s="11" t="s">
        <v>43</v>
      </c>
      <c r="I294" s="11">
        <v>15</v>
      </c>
      <c r="J294" s="11"/>
      <c r="K294" s="11" t="s">
        <v>7709</v>
      </c>
      <c r="L294" s="11" t="s">
        <v>7710</v>
      </c>
      <c r="M294" s="63">
        <v>44103</v>
      </c>
      <c r="N294" s="64"/>
      <c r="O294" s="64"/>
      <c r="P294" s="64"/>
      <c r="Q294" s="64"/>
      <c r="R294" s="64"/>
      <c r="S294" s="64"/>
      <c r="T294" s="64"/>
      <c r="U294" s="64"/>
      <c r="V294" s="64"/>
      <c r="W294" s="64"/>
      <c r="X294" s="64"/>
    </row>
    <row r="295" customHeight="1" spans="1:24">
      <c r="A295" s="11">
        <v>366</v>
      </c>
      <c r="B295" s="11" t="s">
        <v>4122</v>
      </c>
      <c r="C295" s="11" t="s">
        <v>4123</v>
      </c>
      <c r="D295" s="11" t="s">
        <v>64</v>
      </c>
      <c r="E295" s="11" t="s">
        <v>4124</v>
      </c>
      <c r="F295" s="11" t="s">
        <v>4123</v>
      </c>
      <c r="G295" s="11" t="s">
        <v>89</v>
      </c>
      <c r="H295" s="11" t="s">
        <v>32</v>
      </c>
      <c r="I295" s="11">
        <v>18</v>
      </c>
      <c r="J295" s="11" t="s">
        <v>7974</v>
      </c>
      <c r="K295" s="11" t="s">
        <v>7713</v>
      </c>
      <c r="L295" s="11" t="s">
        <v>7975</v>
      </c>
      <c r="M295" s="63">
        <v>44103</v>
      </c>
      <c r="N295" s="64"/>
      <c r="O295" s="11" t="s">
        <v>7976</v>
      </c>
      <c r="P295" s="11" t="s">
        <v>4123</v>
      </c>
      <c r="Q295" s="11" t="s">
        <v>64</v>
      </c>
      <c r="R295" s="11" t="s">
        <v>4124</v>
      </c>
      <c r="S295" s="11" t="s">
        <v>4123</v>
      </c>
      <c r="T295" s="11" t="s">
        <v>89</v>
      </c>
      <c r="U295" s="11" t="s">
        <v>32</v>
      </c>
      <c r="V295" s="11">
        <v>18</v>
      </c>
      <c r="W295" s="11" t="s">
        <v>7974</v>
      </c>
      <c r="X295" s="18" t="s">
        <v>7713</v>
      </c>
    </row>
    <row r="296" customHeight="1" spans="1:24">
      <c r="A296" s="11">
        <v>27</v>
      </c>
      <c r="B296" s="11" t="s">
        <v>4412</v>
      </c>
      <c r="C296" s="11" t="s">
        <v>4412</v>
      </c>
      <c r="D296" s="11" t="s">
        <v>64</v>
      </c>
      <c r="E296" s="11" t="s">
        <v>4413</v>
      </c>
      <c r="F296" s="11" t="s">
        <v>4427</v>
      </c>
      <c r="G296" s="11" t="s">
        <v>126</v>
      </c>
      <c r="H296" s="11" t="s">
        <v>25</v>
      </c>
      <c r="I296" s="11">
        <v>9</v>
      </c>
      <c r="J296" s="11"/>
      <c r="K296" s="11" t="s">
        <v>7709</v>
      </c>
      <c r="L296" s="11" t="s">
        <v>7718</v>
      </c>
      <c r="M296" s="63">
        <v>44104</v>
      </c>
      <c r="N296" s="64"/>
      <c r="O296" s="11" t="s">
        <v>4412</v>
      </c>
      <c r="P296" s="11" t="s">
        <v>4412</v>
      </c>
      <c r="Q296" s="11" t="s">
        <v>64</v>
      </c>
      <c r="R296" s="11" t="s">
        <v>4413</v>
      </c>
      <c r="S296" s="11" t="s">
        <v>7977</v>
      </c>
      <c r="T296" s="11" t="s">
        <v>126</v>
      </c>
      <c r="U296" s="11" t="s">
        <v>25</v>
      </c>
      <c r="V296" s="11">
        <v>9</v>
      </c>
      <c r="W296" s="11"/>
      <c r="X296" s="11" t="s">
        <v>7709</v>
      </c>
    </row>
    <row r="297" customHeight="1" spans="1:24">
      <c r="A297" s="11">
        <v>67</v>
      </c>
      <c r="B297" s="11" t="s">
        <v>4474</v>
      </c>
      <c r="C297" s="11" t="s">
        <v>4477</v>
      </c>
      <c r="D297" s="11" t="s">
        <v>114</v>
      </c>
      <c r="E297" s="11" t="s">
        <v>4476</v>
      </c>
      <c r="F297" s="11" t="s">
        <v>4477</v>
      </c>
      <c r="G297" s="11" t="s">
        <v>520</v>
      </c>
      <c r="H297" s="11" t="s">
        <v>25</v>
      </c>
      <c r="I297" s="11">
        <v>9</v>
      </c>
      <c r="J297" s="11"/>
      <c r="K297" s="11" t="s">
        <v>7713</v>
      </c>
      <c r="L297" s="11" t="s">
        <v>7718</v>
      </c>
      <c r="M297" s="63">
        <v>44104</v>
      </c>
      <c r="N297" s="64"/>
      <c r="O297" s="11" t="s">
        <v>4474</v>
      </c>
      <c r="P297" s="11" t="s">
        <v>7978</v>
      </c>
      <c r="Q297" s="11" t="s">
        <v>114</v>
      </c>
      <c r="R297" s="11" t="s">
        <v>4476</v>
      </c>
      <c r="S297" s="11" t="s">
        <v>7978</v>
      </c>
      <c r="T297" s="11" t="s">
        <v>520</v>
      </c>
      <c r="U297" s="11" t="s">
        <v>25</v>
      </c>
      <c r="V297" s="11">
        <v>9</v>
      </c>
      <c r="W297" s="11"/>
      <c r="X297" s="11" t="s">
        <v>7713</v>
      </c>
    </row>
    <row r="298" customHeight="1" spans="1:24">
      <c r="A298" s="11">
        <v>68</v>
      </c>
      <c r="B298" s="11" t="s">
        <v>4474</v>
      </c>
      <c r="C298" s="11" t="s">
        <v>4478</v>
      </c>
      <c r="D298" s="11" t="s">
        <v>114</v>
      </c>
      <c r="E298" s="11" t="s">
        <v>4476</v>
      </c>
      <c r="F298" s="11" t="s">
        <v>4478</v>
      </c>
      <c r="G298" s="11" t="s">
        <v>520</v>
      </c>
      <c r="H298" s="11" t="s">
        <v>25</v>
      </c>
      <c r="I298" s="11">
        <v>9</v>
      </c>
      <c r="J298" s="11"/>
      <c r="K298" s="11" t="s">
        <v>7713</v>
      </c>
      <c r="L298" s="11" t="s">
        <v>7718</v>
      </c>
      <c r="M298" s="63">
        <v>44104</v>
      </c>
      <c r="N298" s="64"/>
      <c r="O298" s="11" t="s">
        <v>4474</v>
      </c>
      <c r="P298" s="11" t="s">
        <v>7979</v>
      </c>
      <c r="Q298" s="11" t="s">
        <v>114</v>
      </c>
      <c r="R298" s="11" t="s">
        <v>4476</v>
      </c>
      <c r="S298" s="11" t="s">
        <v>7979</v>
      </c>
      <c r="T298" s="11" t="s">
        <v>520</v>
      </c>
      <c r="U298" s="11" t="s">
        <v>25</v>
      </c>
      <c r="V298" s="11">
        <v>9</v>
      </c>
      <c r="W298" s="11"/>
      <c r="X298" s="11" t="s">
        <v>7713</v>
      </c>
    </row>
    <row r="299" customHeight="1" spans="1:24">
      <c r="A299" s="11">
        <v>71</v>
      </c>
      <c r="B299" s="11" t="s">
        <v>4474</v>
      </c>
      <c r="C299" s="11" t="s">
        <v>4482</v>
      </c>
      <c r="D299" s="11" t="s">
        <v>114</v>
      </c>
      <c r="E299" s="11" t="s">
        <v>4483</v>
      </c>
      <c r="F299" s="11" t="s">
        <v>4482</v>
      </c>
      <c r="G299" s="11" t="s">
        <v>520</v>
      </c>
      <c r="H299" s="11" t="s">
        <v>25</v>
      </c>
      <c r="I299" s="11">
        <v>9</v>
      </c>
      <c r="J299" s="11"/>
      <c r="K299" s="11" t="s">
        <v>7713</v>
      </c>
      <c r="L299" s="11" t="s">
        <v>7718</v>
      </c>
      <c r="M299" s="63">
        <v>44104</v>
      </c>
      <c r="N299" s="64"/>
      <c r="O299" s="11" t="s">
        <v>4474</v>
      </c>
      <c r="P299" s="11" t="s">
        <v>7980</v>
      </c>
      <c r="Q299" s="11" t="s">
        <v>114</v>
      </c>
      <c r="R299" s="11" t="s">
        <v>4483</v>
      </c>
      <c r="S299" s="11" t="s">
        <v>7980</v>
      </c>
      <c r="T299" s="11" t="s">
        <v>520</v>
      </c>
      <c r="U299" s="11" t="s">
        <v>25</v>
      </c>
      <c r="V299" s="11">
        <v>9</v>
      </c>
      <c r="W299" s="11"/>
      <c r="X299" s="11" t="s">
        <v>7713</v>
      </c>
    </row>
    <row r="300" customHeight="1" spans="1:24">
      <c r="A300" s="11">
        <v>82</v>
      </c>
      <c r="B300" s="22" t="s">
        <v>4502</v>
      </c>
      <c r="C300" s="22" t="s">
        <v>4502</v>
      </c>
      <c r="D300" s="22" t="s">
        <v>87</v>
      </c>
      <c r="E300" s="22" t="s">
        <v>4503</v>
      </c>
      <c r="F300" s="22" t="s">
        <v>4504</v>
      </c>
      <c r="G300" s="22" t="s">
        <v>126</v>
      </c>
      <c r="H300" s="22" t="s">
        <v>25</v>
      </c>
      <c r="I300" s="11">
        <v>9</v>
      </c>
      <c r="J300" s="22"/>
      <c r="K300" s="22" t="s">
        <v>7709</v>
      </c>
      <c r="L300" s="11" t="s">
        <v>7718</v>
      </c>
      <c r="M300" s="63">
        <v>44104</v>
      </c>
      <c r="N300" s="64"/>
      <c r="O300" s="22" t="s">
        <v>4502</v>
      </c>
      <c r="P300" s="22" t="s">
        <v>4502</v>
      </c>
      <c r="Q300" s="22" t="s">
        <v>87</v>
      </c>
      <c r="R300" s="22" t="s">
        <v>4503</v>
      </c>
      <c r="S300" s="22" t="s">
        <v>7981</v>
      </c>
      <c r="T300" s="22" t="s">
        <v>126</v>
      </c>
      <c r="U300" s="22" t="s">
        <v>25</v>
      </c>
      <c r="V300" s="11">
        <v>9</v>
      </c>
      <c r="W300" s="22"/>
      <c r="X300" s="22" t="s">
        <v>7709</v>
      </c>
    </row>
    <row r="301" customHeight="1" spans="1:24">
      <c r="A301" s="11">
        <v>85</v>
      </c>
      <c r="B301" s="11" t="s">
        <v>4509</v>
      </c>
      <c r="C301" s="11" t="s">
        <v>4509</v>
      </c>
      <c r="D301" s="22" t="s">
        <v>7711</v>
      </c>
      <c r="E301" s="22" t="s">
        <v>4510</v>
      </c>
      <c r="F301" s="22" t="s">
        <v>4511</v>
      </c>
      <c r="G301" s="22" t="s">
        <v>2447</v>
      </c>
      <c r="H301" s="22" t="s">
        <v>25</v>
      </c>
      <c r="I301" s="11">
        <v>9</v>
      </c>
      <c r="J301" s="22"/>
      <c r="K301" s="22" t="s">
        <v>7709</v>
      </c>
      <c r="L301" s="11" t="s">
        <v>7982</v>
      </c>
      <c r="M301" s="63">
        <v>44104</v>
      </c>
      <c r="N301" s="64"/>
      <c r="O301" s="11" t="s">
        <v>7983</v>
      </c>
      <c r="P301" s="11" t="s">
        <v>7983</v>
      </c>
      <c r="Q301" s="22" t="s">
        <v>7711</v>
      </c>
      <c r="R301" s="22" t="s">
        <v>4510</v>
      </c>
      <c r="S301" s="22" t="s">
        <v>4511</v>
      </c>
      <c r="T301" s="22" t="s">
        <v>2447</v>
      </c>
      <c r="U301" s="22" t="s">
        <v>25</v>
      </c>
      <c r="V301" s="11">
        <v>9</v>
      </c>
      <c r="W301" s="22"/>
      <c r="X301" s="22" t="s">
        <v>7709</v>
      </c>
    </row>
    <row r="302" customHeight="1" spans="1:24">
      <c r="A302" s="11">
        <v>86</v>
      </c>
      <c r="B302" s="11" t="s">
        <v>4509</v>
      </c>
      <c r="C302" s="11" t="s">
        <v>4509</v>
      </c>
      <c r="D302" s="22" t="s">
        <v>7711</v>
      </c>
      <c r="E302" s="22" t="s">
        <v>4510</v>
      </c>
      <c r="F302" s="22" t="s">
        <v>4512</v>
      </c>
      <c r="G302" s="22" t="s">
        <v>2447</v>
      </c>
      <c r="H302" s="22" t="s">
        <v>25</v>
      </c>
      <c r="I302" s="11">
        <v>9</v>
      </c>
      <c r="J302" s="22"/>
      <c r="K302" s="22" t="s">
        <v>7709</v>
      </c>
      <c r="L302" s="11" t="s">
        <v>7982</v>
      </c>
      <c r="M302" s="63">
        <v>44104</v>
      </c>
      <c r="N302" s="64"/>
      <c r="O302" s="11" t="s">
        <v>7983</v>
      </c>
      <c r="P302" s="11" t="s">
        <v>7983</v>
      </c>
      <c r="Q302" s="22" t="s">
        <v>7711</v>
      </c>
      <c r="R302" s="22" t="s">
        <v>4510</v>
      </c>
      <c r="S302" s="22" t="s">
        <v>4512</v>
      </c>
      <c r="T302" s="22" t="s">
        <v>2447</v>
      </c>
      <c r="U302" s="22" t="s">
        <v>25</v>
      </c>
      <c r="V302" s="11">
        <v>9</v>
      </c>
      <c r="W302" s="65"/>
      <c r="X302" s="22" t="s">
        <v>7709</v>
      </c>
    </row>
    <row r="303" customHeight="1" spans="1:24">
      <c r="A303" s="11">
        <v>121</v>
      </c>
      <c r="B303" s="11" t="s">
        <v>4526</v>
      </c>
      <c r="C303" s="11" t="s">
        <v>4526</v>
      </c>
      <c r="D303" s="11" t="s">
        <v>87</v>
      </c>
      <c r="E303" s="11" t="s">
        <v>4527</v>
      </c>
      <c r="F303" s="11" t="s">
        <v>4554</v>
      </c>
      <c r="G303" s="11" t="s">
        <v>78</v>
      </c>
      <c r="H303" s="11" t="s">
        <v>25</v>
      </c>
      <c r="I303" s="11">
        <v>9</v>
      </c>
      <c r="J303" s="11"/>
      <c r="K303" s="11" t="s">
        <v>7709</v>
      </c>
      <c r="L303" s="11" t="s">
        <v>7718</v>
      </c>
      <c r="M303" s="63">
        <v>44104</v>
      </c>
      <c r="N303" s="64"/>
      <c r="O303" s="11" t="s">
        <v>4526</v>
      </c>
      <c r="P303" s="11" t="s">
        <v>4526</v>
      </c>
      <c r="Q303" s="11" t="s">
        <v>87</v>
      </c>
      <c r="R303" s="11" t="s">
        <v>4527</v>
      </c>
      <c r="S303" s="11" t="s">
        <v>7984</v>
      </c>
      <c r="T303" s="11" t="s">
        <v>78</v>
      </c>
      <c r="U303" s="11" t="s">
        <v>25</v>
      </c>
      <c r="V303" s="11">
        <v>9</v>
      </c>
      <c r="W303" s="11"/>
      <c r="X303" s="11" t="s">
        <v>7709</v>
      </c>
    </row>
    <row r="304" customHeight="1" spans="1:24">
      <c r="A304" s="11">
        <v>235</v>
      </c>
      <c r="B304" s="11" t="s">
        <v>4665</v>
      </c>
      <c r="C304" s="11" t="s">
        <v>4665</v>
      </c>
      <c r="D304" s="11" t="s">
        <v>64</v>
      </c>
      <c r="E304" s="11" t="s">
        <v>4666</v>
      </c>
      <c r="F304" s="11" t="s">
        <v>4667</v>
      </c>
      <c r="G304" s="11" t="s">
        <v>67</v>
      </c>
      <c r="H304" s="11" t="s">
        <v>25</v>
      </c>
      <c r="I304" s="11">
        <v>9</v>
      </c>
      <c r="J304" s="11"/>
      <c r="K304" s="11" t="s">
        <v>7709</v>
      </c>
      <c r="L304" s="11" t="s">
        <v>7718</v>
      </c>
      <c r="M304" s="63">
        <v>44104</v>
      </c>
      <c r="N304" s="64"/>
      <c r="O304" s="11" t="s">
        <v>4665</v>
      </c>
      <c r="P304" s="11" t="s">
        <v>4665</v>
      </c>
      <c r="Q304" s="11" t="s">
        <v>64</v>
      </c>
      <c r="R304" s="11" t="s">
        <v>4666</v>
      </c>
      <c r="S304" s="11" t="s">
        <v>7985</v>
      </c>
      <c r="T304" s="11" t="s">
        <v>67</v>
      </c>
      <c r="U304" s="11" t="s">
        <v>25</v>
      </c>
      <c r="V304" s="11">
        <v>9</v>
      </c>
      <c r="W304" s="11"/>
      <c r="X304" s="11" t="s">
        <v>7709</v>
      </c>
    </row>
    <row r="305" customHeight="1" spans="1:24">
      <c r="A305" s="11">
        <v>236</v>
      </c>
      <c r="B305" s="11" t="s">
        <v>4665</v>
      </c>
      <c r="C305" s="11" t="s">
        <v>4665</v>
      </c>
      <c r="D305" s="11" t="s">
        <v>64</v>
      </c>
      <c r="E305" s="11" t="s">
        <v>4666</v>
      </c>
      <c r="F305" s="11" t="s">
        <v>4669</v>
      </c>
      <c r="G305" s="11" t="s">
        <v>520</v>
      </c>
      <c r="H305" s="11" t="s">
        <v>25</v>
      </c>
      <c r="I305" s="11">
        <v>9</v>
      </c>
      <c r="J305" s="11"/>
      <c r="K305" s="11" t="s">
        <v>7709</v>
      </c>
      <c r="L305" s="11" t="s">
        <v>7718</v>
      </c>
      <c r="M305" s="63">
        <v>44104</v>
      </c>
      <c r="N305" s="64"/>
      <c r="O305" s="11" t="s">
        <v>4665</v>
      </c>
      <c r="P305" s="11" t="s">
        <v>4665</v>
      </c>
      <c r="Q305" s="11" t="s">
        <v>64</v>
      </c>
      <c r="R305" s="11" t="s">
        <v>4666</v>
      </c>
      <c r="S305" s="11" t="s">
        <v>7986</v>
      </c>
      <c r="T305" s="11" t="s">
        <v>520</v>
      </c>
      <c r="U305" s="11" t="s">
        <v>25</v>
      </c>
      <c r="V305" s="11">
        <v>9</v>
      </c>
      <c r="W305" s="11"/>
      <c r="X305" s="11" t="s">
        <v>7709</v>
      </c>
    </row>
    <row r="306" customHeight="1" spans="1:24">
      <c r="A306" s="11">
        <v>237</v>
      </c>
      <c r="B306" s="11" t="s">
        <v>4671</v>
      </c>
      <c r="C306" s="11" t="s">
        <v>4671</v>
      </c>
      <c r="D306" s="11" t="s">
        <v>64</v>
      </c>
      <c r="E306" s="11" t="s">
        <v>4672</v>
      </c>
      <c r="F306" s="11" t="s">
        <v>4673</v>
      </c>
      <c r="G306" s="11" t="s">
        <v>67</v>
      </c>
      <c r="H306" s="11" t="s">
        <v>25</v>
      </c>
      <c r="I306" s="11">
        <v>9</v>
      </c>
      <c r="J306" s="11"/>
      <c r="K306" s="11" t="s">
        <v>7709</v>
      </c>
      <c r="L306" s="11" t="s">
        <v>7718</v>
      </c>
      <c r="M306" s="63">
        <v>44104</v>
      </c>
      <c r="N306" s="64"/>
      <c r="O306" s="11" t="s">
        <v>4671</v>
      </c>
      <c r="P306" s="11" t="s">
        <v>4671</v>
      </c>
      <c r="Q306" s="11" t="s">
        <v>64</v>
      </c>
      <c r="R306" s="11" t="s">
        <v>4672</v>
      </c>
      <c r="S306" s="11" t="s">
        <v>4671</v>
      </c>
      <c r="T306" s="11" t="s">
        <v>67</v>
      </c>
      <c r="U306" s="11" t="s">
        <v>25</v>
      </c>
      <c r="V306" s="11">
        <v>9</v>
      </c>
      <c r="W306" s="11"/>
      <c r="X306" s="11" t="s">
        <v>7709</v>
      </c>
    </row>
    <row r="307" customHeight="1" spans="1:24">
      <c r="A307" s="11">
        <v>55</v>
      </c>
      <c r="B307" s="11" t="s">
        <v>7987</v>
      </c>
      <c r="C307" s="11" t="s">
        <v>7987</v>
      </c>
      <c r="D307" s="11" t="s">
        <v>64</v>
      </c>
      <c r="E307" s="11" t="s">
        <v>7988</v>
      </c>
      <c r="F307" s="11" t="s">
        <v>7987</v>
      </c>
      <c r="G307" s="11" t="s">
        <v>126</v>
      </c>
      <c r="H307" s="11" t="s">
        <v>25</v>
      </c>
      <c r="I307" s="11">
        <v>9</v>
      </c>
      <c r="J307" s="11" t="s">
        <v>7989</v>
      </c>
      <c r="K307" s="11" t="s">
        <v>7709</v>
      </c>
      <c r="L307" s="11" t="s">
        <v>7710</v>
      </c>
      <c r="M307" s="63">
        <v>44104</v>
      </c>
      <c r="N307" s="64"/>
      <c r="O307" s="64"/>
      <c r="P307" s="64"/>
      <c r="Q307" s="64"/>
      <c r="R307" s="64"/>
      <c r="S307" s="64"/>
      <c r="T307" s="64"/>
      <c r="U307" s="64"/>
      <c r="V307" s="64"/>
      <c r="W307" s="64"/>
      <c r="X307" s="64"/>
    </row>
    <row r="308" customHeight="1" spans="1:24">
      <c r="A308" s="11">
        <v>162</v>
      </c>
      <c r="B308" s="11" t="s">
        <v>4587</v>
      </c>
      <c r="C308" s="11" t="s">
        <v>4587</v>
      </c>
      <c r="D308" s="11" t="s">
        <v>87</v>
      </c>
      <c r="E308" s="11" t="s">
        <v>4527</v>
      </c>
      <c r="F308" s="11" t="s">
        <v>7990</v>
      </c>
      <c r="G308" s="11" t="s">
        <v>78</v>
      </c>
      <c r="H308" s="11" t="s">
        <v>25</v>
      </c>
      <c r="I308" s="11">
        <v>9</v>
      </c>
      <c r="J308" s="11"/>
      <c r="K308" s="11" t="s">
        <v>7709</v>
      </c>
      <c r="L308" s="11" t="s">
        <v>7710</v>
      </c>
      <c r="M308" s="63">
        <v>44104</v>
      </c>
      <c r="N308" s="64"/>
      <c r="O308" s="64"/>
      <c r="P308" s="64"/>
      <c r="Q308" s="64"/>
      <c r="R308" s="64"/>
      <c r="S308" s="64"/>
      <c r="T308" s="64"/>
      <c r="U308" s="64"/>
      <c r="V308" s="64"/>
      <c r="W308" s="64"/>
      <c r="X308" s="64"/>
    </row>
    <row r="309" customHeight="1" spans="1:24">
      <c r="A309" s="11">
        <v>265</v>
      </c>
      <c r="B309" s="11" t="s">
        <v>7991</v>
      </c>
      <c r="C309" s="11" t="s">
        <v>7991</v>
      </c>
      <c r="D309" s="11" t="s">
        <v>64</v>
      </c>
      <c r="E309" s="11" t="s">
        <v>7992</v>
      </c>
      <c r="F309" s="11" t="s">
        <v>7991</v>
      </c>
      <c r="G309" s="11" t="s">
        <v>78</v>
      </c>
      <c r="H309" s="11" t="s">
        <v>25</v>
      </c>
      <c r="I309" s="11">
        <v>9</v>
      </c>
      <c r="J309" s="11"/>
      <c r="K309" s="11" t="s">
        <v>7709</v>
      </c>
      <c r="L309" s="11" t="s">
        <v>7710</v>
      </c>
      <c r="M309" s="63">
        <v>44104</v>
      </c>
      <c r="N309" s="64"/>
      <c r="O309" s="64"/>
      <c r="P309" s="64"/>
      <c r="Q309" s="64"/>
      <c r="R309" s="64"/>
      <c r="S309" s="64"/>
      <c r="T309" s="64"/>
      <c r="U309" s="64"/>
      <c r="V309" s="64"/>
      <c r="W309" s="64"/>
      <c r="X309" s="64"/>
    </row>
    <row r="310" customHeight="1" spans="1:24">
      <c r="A310" s="11">
        <v>278</v>
      </c>
      <c r="B310" s="11" t="s">
        <v>4729</v>
      </c>
      <c r="C310" s="11" t="s">
        <v>4729</v>
      </c>
      <c r="D310" s="11" t="s">
        <v>64</v>
      </c>
      <c r="E310" s="11" t="s">
        <v>4730</v>
      </c>
      <c r="F310" s="11" t="s">
        <v>7993</v>
      </c>
      <c r="G310" s="11" t="s">
        <v>126</v>
      </c>
      <c r="H310" s="11" t="s">
        <v>25</v>
      </c>
      <c r="I310" s="11">
        <v>9</v>
      </c>
      <c r="J310" s="11"/>
      <c r="K310" s="11" t="s">
        <v>7709</v>
      </c>
      <c r="L310" s="11" t="s">
        <v>7710</v>
      </c>
      <c r="M310" s="63">
        <v>44104</v>
      </c>
      <c r="N310" s="64"/>
      <c r="O310" s="64"/>
      <c r="P310" s="64"/>
      <c r="Q310" s="64"/>
      <c r="R310" s="64"/>
      <c r="S310" s="64"/>
      <c r="T310" s="64"/>
      <c r="U310" s="64"/>
      <c r="V310" s="64"/>
      <c r="W310" s="64"/>
      <c r="X310" s="64"/>
    </row>
    <row r="311" customHeight="1" spans="1:24">
      <c r="A311" s="11">
        <v>279</v>
      </c>
      <c r="B311" s="11" t="s">
        <v>4729</v>
      </c>
      <c r="C311" s="11" t="s">
        <v>4729</v>
      </c>
      <c r="D311" s="11" t="s">
        <v>64</v>
      </c>
      <c r="E311" s="11" t="s">
        <v>4732</v>
      </c>
      <c r="F311" s="11" t="s">
        <v>7994</v>
      </c>
      <c r="G311" s="11" t="s">
        <v>126</v>
      </c>
      <c r="H311" s="11" t="s">
        <v>25</v>
      </c>
      <c r="I311" s="11">
        <v>9</v>
      </c>
      <c r="J311" s="11"/>
      <c r="K311" s="11" t="s">
        <v>7709</v>
      </c>
      <c r="L311" s="11" t="s">
        <v>7710</v>
      </c>
      <c r="M311" s="63">
        <v>44104</v>
      </c>
      <c r="N311" s="64"/>
      <c r="O311" s="64"/>
      <c r="P311" s="64"/>
      <c r="Q311" s="64"/>
      <c r="R311" s="64"/>
      <c r="S311" s="64"/>
      <c r="T311" s="64"/>
      <c r="U311" s="64"/>
      <c r="V311" s="64"/>
      <c r="W311" s="64"/>
      <c r="X311" s="64"/>
    </row>
    <row r="312" customHeight="1" spans="1:24">
      <c r="A312" s="11">
        <v>280</v>
      </c>
      <c r="B312" s="11" t="s">
        <v>4729</v>
      </c>
      <c r="C312" s="11" t="s">
        <v>4729</v>
      </c>
      <c r="D312" s="11" t="s">
        <v>64</v>
      </c>
      <c r="E312" s="11" t="s">
        <v>4730</v>
      </c>
      <c r="F312" s="11" t="s">
        <v>7995</v>
      </c>
      <c r="G312" s="11" t="s">
        <v>126</v>
      </c>
      <c r="H312" s="11" t="s">
        <v>25</v>
      </c>
      <c r="I312" s="11">
        <v>9</v>
      </c>
      <c r="J312" s="11"/>
      <c r="K312" s="11" t="s">
        <v>7709</v>
      </c>
      <c r="L312" s="11" t="s">
        <v>7710</v>
      </c>
      <c r="M312" s="63">
        <v>44104</v>
      </c>
      <c r="N312" s="64"/>
      <c r="O312" s="64"/>
      <c r="P312" s="64"/>
      <c r="Q312" s="64"/>
      <c r="R312" s="64"/>
      <c r="S312" s="64"/>
      <c r="T312" s="64"/>
      <c r="U312" s="64"/>
      <c r="V312" s="64"/>
      <c r="W312" s="64"/>
      <c r="X312" s="64"/>
    </row>
    <row r="313" customHeight="1" spans="1:24">
      <c r="A313" s="11">
        <v>281</v>
      </c>
      <c r="B313" s="11" t="s">
        <v>4729</v>
      </c>
      <c r="C313" s="11" t="s">
        <v>4729</v>
      </c>
      <c r="D313" s="11" t="s">
        <v>64</v>
      </c>
      <c r="E313" s="11" t="s">
        <v>4730</v>
      </c>
      <c r="F313" s="11" t="s">
        <v>7996</v>
      </c>
      <c r="G313" s="11" t="s">
        <v>126</v>
      </c>
      <c r="H313" s="11" t="s">
        <v>25</v>
      </c>
      <c r="I313" s="11">
        <v>9</v>
      </c>
      <c r="J313" s="11"/>
      <c r="K313" s="11" t="s">
        <v>7709</v>
      </c>
      <c r="L313" s="11" t="s">
        <v>7710</v>
      </c>
      <c r="M313" s="63">
        <v>44104</v>
      </c>
      <c r="N313" s="64"/>
      <c r="O313" s="64"/>
      <c r="P313" s="64"/>
      <c r="Q313" s="64"/>
      <c r="R313" s="64"/>
      <c r="S313" s="64"/>
      <c r="T313" s="64"/>
      <c r="U313" s="64"/>
      <c r="V313" s="64"/>
      <c r="W313" s="64"/>
      <c r="X313" s="64"/>
    </row>
    <row r="314" customHeight="1" spans="1:24">
      <c r="A314" s="11">
        <v>325</v>
      </c>
      <c r="B314" s="11" t="s">
        <v>7997</v>
      </c>
      <c r="C314" s="11" t="s">
        <v>7997</v>
      </c>
      <c r="D314" s="11" t="s">
        <v>64</v>
      </c>
      <c r="E314" s="11" t="s">
        <v>7998</v>
      </c>
      <c r="F314" s="11" t="s">
        <v>7999</v>
      </c>
      <c r="G314" s="11" t="s">
        <v>2447</v>
      </c>
      <c r="H314" s="11" t="s">
        <v>25</v>
      </c>
      <c r="I314" s="11">
        <v>9</v>
      </c>
      <c r="J314" s="11"/>
      <c r="K314" s="11" t="s">
        <v>7709</v>
      </c>
      <c r="L314" s="11" t="s">
        <v>7710</v>
      </c>
      <c r="M314" s="63">
        <v>44104</v>
      </c>
      <c r="N314" s="64"/>
      <c r="O314" s="64"/>
      <c r="P314" s="64"/>
      <c r="Q314" s="64"/>
      <c r="R314" s="64"/>
      <c r="S314" s="64"/>
      <c r="T314" s="64"/>
      <c r="U314" s="64"/>
      <c r="V314" s="64"/>
      <c r="W314" s="64"/>
      <c r="X314" s="64"/>
    </row>
    <row r="315" customHeight="1" spans="1:24">
      <c r="A315" s="11">
        <v>330</v>
      </c>
      <c r="B315" s="11" t="s">
        <v>8000</v>
      </c>
      <c r="C315" s="11" t="s">
        <v>8000</v>
      </c>
      <c r="D315" s="11" t="s">
        <v>64</v>
      </c>
      <c r="E315" s="11" t="s">
        <v>4834</v>
      </c>
      <c r="F315" s="11" t="s">
        <v>8000</v>
      </c>
      <c r="G315" s="11" t="s">
        <v>520</v>
      </c>
      <c r="H315" s="11" t="s">
        <v>25</v>
      </c>
      <c r="I315" s="11">
        <v>9</v>
      </c>
      <c r="J315" s="11"/>
      <c r="K315" s="11" t="s">
        <v>7709</v>
      </c>
      <c r="L315" s="11" t="s">
        <v>7710</v>
      </c>
      <c r="M315" s="63">
        <v>44104</v>
      </c>
      <c r="N315" s="64"/>
      <c r="O315" s="64"/>
      <c r="P315" s="64"/>
      <c r="Q315" s="64"/>
      <c r="R315" s="64"/>
      <c r="S315" s="64"/>
      <c r="T315" s="64"/>
      <c r="U315" s="64"/>
      <c r="V315" s="64"/>
      <c r="W315" s="64"/>
      <c r="X315" s="64"/>
    </row>
    <row r="316" customHeight="1" spans="1:24">
      <c r="A316" s="11">
        <v>231</v>
      </c>
      <c r="B316" s="11" t="s">
        <v>4658</v>
      </c>
      <c r="C316" s="11" t="s">
        <v>4658</v>
      </c>
      <c r="D316" s="11" t="s">
        <v>64</v>
      </c>
      <c r="E316" s="11" t="s">
        <v>4659</v>
      </c>
      <c r="F316" s="11" t="s">
        <v>4660</v>
      </c>
      <c r="G316" s="11" t="s">
        <v>67</v>
      </c>
      <c r="H316" s="11" t="s">
        <v>25</v>
      </c>
      <c r="I316" s="11">
        <v>9</v>
      </c>
      <c r="J316" s="11"/>
      <c r="K316" s="11" t="s">
        <v>7709</v>
      </c>
      <c r="L316" s="11" t="s">
        <v>7726</v>
      </c>
      <c r="M316" s="63">
        <v>44104</v>
      </c>
      <c r="N316" s="64"/>
      <c r="O316" s="64"/>
      <c r="P316" s="64"/>
      <c r="Q316" s="64"/>
      <c r="R316" s="64"/>
      <c r="S316" s="64"/>
      <c r="T316" s="64"/>
      <c r="U316" s="64"/>
      <c r="V316" s="64"/>
      <c r="W316" s="64"/>
      <c r="X316" s="64"/>
    </row>
    <row r="317" customHeight="1" spans="1:24">
      <c r="A317" s="11">
        <v>235</v>
      </c>
      <c r="B317" s="11" t="s">
        <v>4665</v>
      </c>
      <c r="C317" s="11" t="s">
        <v>4665</v>
      </c>
      <c r="D317" s="11" t="s">
        <v>64</v>
      </c>
      <c r="E317" s="11" t="s">
        <v>4666</v>
      </c>
      <c r="F317" s="11" t="s">
        <v>4668</v>
      </c>
      <c r="G317" s="11" t="s">
        <v>67</v>
      </c>
      <c r="H317" s="11" t="s">
        <v>25</v>
      </c>
      <c r="I317" s="11">
        <v>9</v>
      </c>
      <c r="J317" s="11"/>
      <c r="K317" s="11" t="s">
        <v>7709</v>
      </c>
      <c r="L317" s="11" t="s">
        <v>7726</v>
      </c>
      <c r="M317" s="63">
        <v>44104</v>
      </c>
      <c r="N317" s="64"/>
      <c r="O317" s="64"/>
      <c r="P317" s="64"/>
      <c r="Q317" s="64"/>
      <c r="R317" s="64"/>
      <c r="S317" s="64"/>
      <c r="T317" s="64"/>
      <c r="U317" s="64"/>
      <c r="V317" s="64"/>
      <c r="W317" s="64"/>
      <c r="X317" s="64"/>
    </row>
    <row r="318" customHeight="1" spans="1:24">
      <c r="A318" s="11">
        <v>237</v>
      </c>
      <c r="B318" s="11" t="s">
        <v>4665</v>
      </c>
      <c r="C318" s="11" t="s">
        <v>4665</v>
      </c>
      <c r="D318" s="11" t="s">
        <v>64</v>
      </c>
      <c r="E318" s="11" t="s">
        <v>4666</v>
      </c>
      <c r="F318" s="11" t="s">
        <v>4670</v>
      </c>
      <c r="G318" s="11" t="s">
        <v>520</v>
      </c>
      <c r="H318" s="11" t="s">
        <v>25</v>
      </c>
      <c r="I318" s="11">
        <v>9</v>
      </c>
      <c r="J318" s="11"/>
      <c r="K318" s="11" t="s">
        <v>7709</v>
      </c>
      <c r="L318" s="11" t="s">
        <v>7726</v>
      </c>
      <c r="M318" s="63">
        <v>44104</v>
      </c>
      <c r="N318" s="64"/>
      <c r="O318" s="64"/>
      <c r="P318" s="64"/>
      <c r="Q318" s="64"/>
      <c r="R318" s="64"/>
      <c r="S318" s="64"/>
      <c r="T318" s="64"/>
      <c r="U318" s="64"/>
      <c r="V318" s="64"/>
      <c r="W318" s="64"/>
      <c r="X318" s="64"/>
    </row>
    <row r="319" customHeight="1" spans="1:24">
      <c r="A319" s="11">
        <v>239</v>
      </c>
      <c r="B319" s="11" t="s">
        <v>4671</v>
      </c>
      <c r="C319" s="11" t="s">
        <v>4671</v>
      </c>
      <c r="D319" s="11" t="s">
        <v>64</v>
      </c>
      <c r="E319" s="11" t="s">
        <v>4674</v>
      </c>
      <c r="F319" s="11" t="s">
        <v>4675</v>
      </c>
      <c r="G319" s="11" t="s">
        <v>67</v>
      </c>
      <c r="H319" s="11" t="s">
        <v>25</v>
      </c>
      <c r="I319" s="11">
        <v>9</v>
      </c>
      <c r="J319" s="11"/>
      <c r="K319" s="11" t="s">
        <v>7709</v>
      </c>
      <c r="L319" s="11" t="s">
        <v>7726</v>
      </c>
      <c r="M319" s="63">
        <v>44104</v>
      </c>
      <c r="N319" s="64"/>
      <c r="O319" s="64"/>
      <c r="P319" s="64"/>
      <c r="Q319" s="64"/>
      <c r="R319" s="64"/>
      <c r="S319" s="64"/>
      <c r="T319" s="64"/>
      <c r="U319" s="64"/>
      <c r="V319" s="64"/>
      <c r="W319" s="64"/>
      <c r="X319" s="64"/>
    </row>
    <row r="320" customHeight="1" spans="1:24">
      <c r="A320" s="11">
        <v>279</v>
      </c>
      <c r="B320" s="11" t="s">
        <v>4729</v>
      </c>
      <c r="C320" s="11" t="s">
        <v>4729</v>
      </c>
      <c r="D320" s="11" t="s">
        <v>64</v>
      </c>
      <c r="E320" s="11" t="s">
        <v>4730</v>
      </c>
      <c r="F320" s="11" t="s">
        <v>4731</v>
      </c>
      <c r="G320" s="11" t="s">
        <v>78</v>
      </c>
      <c r="H320" s="11" t="s">
        <v>25</v>
      </c>
      <c r="I320" s="11">
        <v>9</v>
      </c>
      <c r="J320" s="11"/>
      <c r="K320" s="11" t="s">
        <v>7709</v>
      </c>
      <c r="L320" s="11" t="s">
        <v>7726</v>
      </c>
      <c r="M320" s="63">
        <v>44104</v>
      </c>
      <c r="N320" s="64"/>
      <c r="O320" s="64"/>
      <c r="P320" s="64"/>
      <c r="Q320" s="64"/>
      <c r="R320" s="64"/>
      <c r="S320" s="64"/>
      <c r="T320" s="64"/>
      <c r="U320" s="64"/>
      <c r="V320" s="64"/>
      <c r="W320" s="64"/>
      <c r="X320" s="64"/>
    </row>
    <row r="321" customHeight="1" spans="1:24">
      <c r="A321" s="11">
        <v>280</v>
      </c>
      <c r="B321" s="11" t="s">
        <v>4729</v>
      </c>
      <c r="C321" s="11" t="s">
        <v>4729</v>
      </c>
      <c r="D321" s="11" t="s">
        <v>64</v>
      </c>
      <c r="E321" s="11" t="s">
        <v>4732</v>
      </c>
      <c r="F321" s="11" t="s">
        <v>4733</v>
      </c>
      <c r="G321" s="11" t="s">
        <v>520</v>
      </c>
      <c r="H321" s="11" t="s">
        <v>25</v>
      </c>
      <c r="I321" s="11">
        <v>9</v>
      </c>
      <c r="J321" s="11"/>
      <c r="K321" s="11" t="s">
        <v>7709</v>
      </c>
      <c r="L321" s="11" t="s">
        <v>7726</v>
      </c>
      <c r="M321" s="63">
        <v>44104</v>
      </c>
      <c r="N321" s="64"/>
      <c r="O321" s="64"/>
      <c r="P321" s="64"/>
      <c r="Q321" s="64"/>
      <c r="R321" s="64"/>
      <c r="S321" s="64"/>
      <c r="T321" s="64"/>
      <c r="U321" s="64"/>
      <c r="V321" s="64"/>
      <c r="W321" s="64"/>
      <c r="X321" s="64"/>
    </row>
    <row r="322" customHeight="1" spans="1:24">
      <c r="A322" s="11">
        <v>282</v>
      </c>
      <c r="B322" s="11" t="s">
        <v>4734</v>
      </c>
      <c r="C322" s="11" t="s">
        <v>4734</v>
      </c>
      <c r="D322" s="11" t="s">
        <v>64</v>
      </c>
      <c r="E322" s="11" t="s">
        <v>4735</v>
      </c>
      <c r="F322" s="11" t="s">
        <v>4736</v>
      </c>
      <c r="G322" s="11" t="s">
        <v>126</v>
      </c>
      <c r="H322" s="11" t="s">
        <v>25</v>
      </c>
      <c r="I322" s="11">
        <v>9</v>
      </c>
      <c r="J322" s="11"/>
      <c r="K322" s="11" t="s">
        <v>7709</v>
      </c>
      <c r="L322" s="11" t="s">
        <v>7726</v>
      </c>
      <c r="M322" s="63">
        <v>44104</v>
      </c>
      <c r="N322" s="64"/>
      <c r="O322" s="64"/>
      <c r="P322" s="64"/>
      <c r="Q322" s="64"/>
      <c r="R322" s="64"/>
      <c r="S322" s="64"/>
      <c r="T322" s="64"/>
      <c r="U322" s="64"/>
      <c r="V322" s="64"/>
      <c r="W322" s="64"/>
      <c r="X322" s="64"/>
    </row>
    <row r="323" customHeight="1" spans="1:24">
      <c r="A323" s="11">
        <v>283</v>
      </c>
      <c r="B323" s="11" t="s">
        <v>4734</v>
      </c>
      <c r="C323" s="11" t="s">
        <v>4734</v>
      </c>
      <c r="D323" s="11" t="s">
        <v>64</v>
      </c>
      <c r="E323" s="11" t="s">
        <v>4737</v>
      </c>
      <c r="F323" s="11" t="s">
        <v>4738</v>
      </c>
      <c r="G323" s="11" t="s">
        <v>126</v>
      </c>
      <c r="H323" s="11" t="s">
        <v>25</v>
      </c>
      <c r="I323" s="11">
        <v>9</v>
      </c>
      <c r="J323" s="11"/>
      <c r="K323" s="11" t="s">
        <v>7709</v>
      </c>
      <c r="L323" s="11" t="s">
        <v>7726</v>
      </c>
      <c r="M323" s="63">
        <v>44104</v>
      </c>
      <c r="N323" s="64"/>
      <c r="O323" s="64"/>
      <c r="P323" s="64"/>
      <c r="Q323" s="64"/>
      <c r="R323" s="64"/>
      <c r="S323" s="64"/>
      <c r="T323" s="64"/>
      <c r="U323" s="64"/>
      <c r="V323" s="64"/>
      <c r="W323" s="64"/>
      <c r="X323" s="64"/>
    </row>
    <row r="324" customHeight="1" spans="1:24">
      <c r="A324" s="18">
        <v>175</v>
      </c>
      <c r="B324" s="11" t="s">
        <v>7311</v>
      </c>
      <c r="C324" s="11" t="s">
        <v>7311</v>
      </c>
      <c r="D324" s="11" t="s">
        <v>181</v>
      </c>
      <c r="E324" s="11" t="s">
        <v>7308</v>
      </c>
      <c r="F324" s="11" t="s">
        <v>7311</v>
      </c>
      <c r="G324" s="11" t="s">
        <v>78</v>
      </c>
      <c r="H324" s="11" t="s">
        <v>44</v>
      </c>
      <c r="I324" s="11">
        <v>23</v>
      </c>
      <c r="J324" s="11"/>
      <c r="K324" s="11" t="s">
        <v>7709</v>
      </c>
      <c r="L324" s="11" t="s">
        <v>7714</v>
      </c>
      <c r="M324" s="63">
        <v>44104</v>
      </c>
      <c r="N324" s="64"/>
      <c r="O324" s="11" t="s">
        <v>7311</v>
      </c>
      <c r="P324" s="11" t="s">
        <v>7311</v>
      </c>
      <c r="Q324" s="11" t="s">
        <v>181</v>
      </c>
      <c r="R324" s="11" t="s">
        <v>7308</v>
      </c>
      <c r="S324" s="11" t="s">
        <v>7311</v>
      </c>
      <c r="T324" s="11" t="s">
        <v>126</v>
      </c>
      <c r="U324" s="11" t="s">
        <v>44</v>
      </c>
      <c r="V324" s="11">
        <v>23</v>
      </c>
      <c r="W324" s="11"/>
      <c r="X324" s="11" t="s">
        <v>7709</v>
      </c>
    </row>
    <row r="325" customHeight="1" spans="1:24">
      <c r="A325" s="11">
        <v>25</v>
      </c>
      <c r="B325" s="11" t="s">
        <v>5480</v>
      </c>
      <c r="C325" s="24" t="s">
        <v>5480</v>
      </c>
      <c r="D325" s="11" t="s">
        <v>114</v>
      </c>
      <c r="E325" s="11" t="s">
        <v>5481</v>
      </c>
      <c r="F325" s="11" t="s">
        <v>5480</v>
      </c>
      <c r="G325" s="11" t="s">
        <v>67</v>
      </c>
      <c r="H325" s="11" t="s">
        <v>26</v>
      </c>
      <c r="I325" s="11">
        <v>6</v>
      </c>
      <c r="J325" s="11"/>
      <c r="K325" s="11" t="s">
        <v>7713</v>
      </c>
      <c r="L325" s="11" t="s">
        <v>7924</v>
      </c>
      <c r="M325" s="63">
        <v>44104</v>
      </c>
      <c r="N325" s="64"/>
      <c r="O325" s="11" t="s">
        <v>7931</v>
      </c>
      <c r="P325" s="24" t="s">
        <v>7931</v>
      </c>
      <c r="Q325" s="11" t="s">
        <v>114</v>
      </c>
      <c r="R325" s="11" t="s">
        <v>5481</v>
      </c>
      <c r="S325" s="11" t="s">
        <v>7931</v>
      </c>
      <c r="T325" s="11" t="s">
        <v>67</v>
      </c>
      <c r="U325" s="11" t="s">
        <v>26</v>
      </c>
      <c r="V325" s="11">
        <v>6</v>
      </c>
      <c r="W325" s="11"/>
      <c r="X325" s="11" t="s">
        <v>7713</v>
      </c>
    </row>
    <row r="326" customHeight="1" spans="1:24">
      <c r="A326" s="11">
        <v>56</v>
      </c>
      <c r="B326" s="11" t="s">
        <v>5527</v>
      </c>
      <c r="C326" s="24" t="s">
        <v>5530</v>
      </c>
      <c r="D326" s="11" t="s">
        <v>114</v>
      </c>
      <c r="E326" s="11" t="s">
        <v>5531</v>
      </c>
      <c r="F326" s="11" t="s">
        <v>5530</v>
      </c>
      <c r="G326" s="11" t="s">
        <v>67</v>
      </c>
      <c r="H326" s="11" t="s">
        <v>26</v>
      </c>
      <c r="I326" s="11">
        <v>6</v>
      </c>
      <c r="J326" s="11"/>
      <c r="K326" s="11" t="s">
        <v>7713</v>
      </c>
      <c r="L326" s="11" t="s">
        <v>8001</v>
      </c>
      <c r="M326" s="63">
        <v>44104</v>
      </c>
      <c r="N326" s="64"/>
      <c r="O326" s="11" t="s">
        <v>5527</v>
      </c>
      <c r="P326" s="24" t="s">
        <v>7930</v>
      </c>
      <c r="Q326" s="11" t="s">
        <v>114</v>
      </c>
      <c r="R326" s="11" t="s">
        <v>5531</v>
      </c>
      <c r="S326" s="11" t="s">
        <v>7930</v>
      </c>
      <c r="T326" s="11" t="s">
        <v>67</v>
      </c>
      <c r="U326" s="11" t="s">
        <v>26</v>
      </c>
      <c r="V326" s="11">
        <v>6</v>
      </c>
      <c r="W326" s="11"/>
      <c r="X326" s="11" t="s">
        <v>7713</v>
      </c>
    </row>
    <row r="327" customHeight="1" spans="1:24">
      <c r="A327" s="11">
        <v>58</v>
      </c>
      <c r="B327" s="11" t="s">
        <v>5534</v>
      </c>
      <c r="C327" s="24" t="s">
        <v>5534</v>
      </c>
      <c r="D327" s="11" t="s">
        <v>114</v>
      </c>
      <c r="E327" s="11" t="s">
        <v>5535</v>
      </c>
      <c r="F327" s="11" t="s">
        <v>5534</v>
      </c>
      <c r="G327" s="11" t="s">
        <v>67</v>
      </c>
      <c r="H327" s="11" t="s">
        <v>26</v>
      </c>
      <c r="I327" s="11">
        <v>6</v>
      </c>
      <c r="J327" s="11"/>
      <c r="K327" s="11" t="s">
        <v>7713</v>
      </c>
      <c r="L327" s="11" t="s">
        <v>7924</v>
      </c>
      <c r="M327" s="63">
        <v>44104</v>
      </c>
      <c r="N327" s="64"/>
      <c r="O327" s="11" t="s">
        <v>7933</v>
      </c>
      <c r="P327" s="24" t="s">
        <v>7933</v>
      </c>
      <c r="Q327" s="11" t="s">
        <v>114</v>
      </c>
      <c r="R327" s="11" t="s">
        <v>5535</v>
      </c>
      <c r="S327" s="11" t="s">
        <v>7933</v>
      </c>
      <c r="T327" s="11" t="s">
        <v>67</v>
      </c>
      <c r="U327" s="11" t="s">
        <v>26</v>
      </c>
      <c r="V327" s="11">
        <v>6</v>
      </c>
      <c r="W327" s="11"/>
      <c r="X327" s="11" t="s">
        <v>7713</v>
      </c>
    </row>
    <row r="328" customHeight="1" spans="1:24">
      <c r="A328" s="11">
        <v>59</v>
      </c>
      <c r="B328" s="11" t="s">
        <v>5536</v>
      </c>
      <c r="C328" s="24" t="s">
        <v>5536</v>
      </c>
      <c r="D328" s="11" t="s">
        <v>114</v>
      </c>
      <c r="E328" s="11" t="s">
        <v>5537</v>
      </c>
      <c r="F328" s="11" t="s">
        <v>5536</v>
      </c>
      <c r="G328" s="11" t="s">
        <v>67</v>
      </c>
      <c r="H328" s="11" t="s">
        <v>26</v>
      </c>
      <c r="I328" s="11">
        <v>6</v>
      </c>
      <c r="J328" s="11"/>
      <c r="K328" s="11" t="s">
        <v>7713</v>
      </c>
      <c r="L328" s="11" t="s">
        <v>7924</v>
      </c>
      <c r="M328" s="63">
        <v>44104</v>
      </c>
      <c r="N328" s="64"/>
      <c r="O328" s="11" t="s">
        <v>7932</v>
      </c>
      <c r="P328" s="24" t="s">
        <v>7932</v>
      </c>
      <c r="Q328" s="11" t="s">
        <v>114</v>
      </c>
      <c r="R328" s="11" t="s">
        <v>5537</v>
      </c>
      <c r="S328" s="11" t="s">
        <v>7932</v>
      </c>
      <c r="T328" s="11" t="s">
        <v>67</v>
      </c>
      <c r="U328" s="11" t="s">
        <v>26</v>
      </c>
      <c r="V328" s="11">
        <v>6</v>
      </c>
      <c r="W328" s="11"/>
      <c r="X328" s="11" t="s">
        <v>7713</v>
      </c>
    </row>
    <row r="329" customHeight="1" spans="1:24">
      <c r="A329" s="11">
        <v>71</v>
      </c>
      <c r="B329" s="11" t="s">
        <v>5560</v>
      </c>
      <c r="C329" s="11" t="s">
        <v>5563</v>
      </c>
      <c r="D329" s="11" t="s">
        <v>114</v>
      </c>
      <c r="E329" s="11" t="s">
        <v>5564</v>
      </c>
      <c r="F329" s="11" t="s">
        <v>5563</v>
      </c>
      <c r="G329" s="11" t="s">
        <v>487</v>
      </c>
      <c r="H329" s="11" t="s">
        <v>26</v>
      </c>
      <c r="I329" s="11">
        <v>6</v>
      </c>
      <c r="J329" s="11"/>
      <c r="K329" s="11" t="s">
        <v>7713</v>
      </c>
      <c r="L329" s="11" t="s">
        <v>8002</v>
      </c>
      <c r="M329" s="63">
        <v>44104</v>
      </c>
      <c r="N329" s="64"/>
      <c r="O329" s="11" t="s">
        <v>5560</v>
      </c>
      <c r="P329" s="11" t="s">
        <v>5561</v>
      </c>
      <c r="Q329" s="11" t="s">
        <v>114</v>
      </c>
      <c r="R329" s="11" t="s">
        <v>5564</v>
      </c>
      <c r="S329" s="11" t="s">
        <v>5563</v>
      </c>
      <c r="T329" s="11" t="s">
        <v>487</v>
      </c>
      <c r="U329" s="11" t="s">
        <v>26</v>
      </c>
      <c r="V329" s="11">
        <v>6</v>
      </c>
      <c r="W329" s="11"/>
      <c r="X329" s="11" t="s">
        <v>7713</v>
      </c>
    </row>
    <row r="330" customHeight="1" spans="1:24">
      <c r="A330" s="11">
        <v>72</v>
      </c>
      <c r="B330" s="11" t="s">
        <v>5565</v>
      </c>
      <c r="C330" s="24" t="s">
        <v>8003</v>
      </c>
      <c r="D330" s="11" t="s">
        <v>114</v>
      </c>
      <c r="E330" s="11" t="s">
        <v>5567</v>
      </c>
      <c r="F330" s="11" t="s">
        <v>8003</v>
      </c>
      <c r="G330" s="11" t="s">
        <v>487</v>
      </c>
      <c r="H330" s="11" t="s">
        <v>26</v>
      </c>
      <c r="I330" s="11">
        <v>6</v>
      </c>
      <c r="J330" s="11"/>
      <c r="K330" s="11" t="s">
        <v>7713</v>
      </c>
      <c r="L330" s="11" t="s">
        <v>8001</v>
      </c>
      <c r="M330" s="63">
        <v>44104</v>
      </c>
      <c r="N330" s="64"/>
      <c r="O330" s="11" t="s">
        <v>5565</v>
      </c>
      <c r="P330" s="24" t="s">
        <v>5566</v>
      </c>
      <c r="Q330" s="11" t="s">
        <v>114</v>
      </c>
      <c r="R330" s="11" t="s">
        <v>5567</v>
      </c>
      <c r="S330" s="11" t="s">
        <v>5566</v>
      </c>
      <c r="T330" s="11" t="s">
        <v>487</v>
      </c>
      <c r="U330" s="11" t="s">
        <v>26</v>
      </c>
      <c r="V330" s="11">
        <v>6</v>
      </c>
      <c r="W330" s="11"/>
      <c r="X330" s="11" t="s">
        <v>7713</v>
      </c>
    </row>
    <row r="331" customHeight="1" spans="1:24">
      <c r="A331" s="18">
        <v>39</v>
      </c>
      <c r="B331" s="11" t="s">
        <v>7131</v>
      </c>
      <c r="C331" s="11" t="s">
        <v>7131</v>
      </c>
      <c r="D331" s="11" t="s">
        <v>64</v>
      </c>
      <c r="E331" s="11" t="s">
        <v>7132</v>
      </c>
      <c r="F331" s="11" t="s">
        <v>8004</v>
      </c>
      <c r="G331" s="11" t="s">
        <v>126</v>
      </c>
      <c r="H331" s="11" t="s">
        <v>44</v>
      </c>
      <c r="I331" s="11">
        <v>23</v>
      </c>
      <c r="J331" s="11"/>
      <c r="K331" s="11" t="s">
        <v>7709</v>
      </c>
      <c r="L331" s="11" t="s">
        <v>7718</v>
      </c>
      <c r="M331" s="63">
        <v>44113</v>
      </c>
      <c r="N331" s="64"/>
      <c r="O331" s="11" t="s">
        <v>7131</v>
      </c>
      <c r="P331" s="11" t="s">
        <v>7131</v>
      </c>
      <c r="Q331" s="11" t="s">
        <v>64</v>
      </c>
      <c r="R331" s="11" t="s">
        <v>7132</v>
      </c>
      <c r="S331" s="11" t="s">
        <v>8005</v>
      </c>
      <c r="T331" s="11" t="s">
        <v>126</v>
      </c>
      <c r="U331" s="11" t="s">
        <v>44</v>
      </c>
      <c r="V331" s="11">
        <v>23</v>
      </c>
      <c r="W331" s="11"/>
      <c r="X331" s="11" t="s">
        <v>7709</v>
      </c>
    </row>
    <row r="332" customHeight="1" spans="1:24">
      <c r="A332" s="11">
        <v>15</v>
      </c>
      <c r="B332" s="11" t="s">
        <v>97</v>
      </c>
      <c r="C332" s="11" t="s">
        <v>97</v>
      </c>
      <c r="D332" s="11" t="s">
        <v>98</v>
      </c>
      <c r="E332" s="11" t="s">
        <v>99</v>
      </c>
      <c r="F332" s="11" t="s">
        <v>100</v>
      </c>
      <c r="G332" s="11" t="s">
        <v>67</v>
      </c>
      <c r="H332" s="11" t="s">
        <v>7</v>
      </c>
      <c r="I332" s="11">
        <v>13</v>
      </c>
      <c r="J332" s="11"/>
      <c r="K332" s="11" t="s">
        <v>7709</v>
      </c>
      <c r="L332" s="11" t="s">
        <v>7718</v>
      </c>
      <c r="M332" s="63">
        <v>44113</v>
      </c>
      <c r="N332" s="64"/>
      <c r="O332" s="11" t="s">
        <v>97</v>
      </c>
      <c r="P332" s="11" t="s">
        <v>97</v>
      </c>
      <c r="Q332" s="11" t="s">
        <v>98</v>
      </c>
      <c r="R332" s="11" t="s">
        <v>99</v>
      </c>
      <c r="S332" s="11" t="s">
        <v>8006</v>
      </c>
      <c r="T332" s="11" t="s">
        <v>67</v>
      </c>
      <c r="U332" s="11" t="s">
        <v>7</v>
      </c>
      <c r="V332" s="11">
        <v>13</v>
      </c>
      <c r="W332" s="11"/>
      <c r="X332" s="11" t="s">
        <v>7709</v>
      </c>
    </row>
    <row r="333" customHeight="1" spans="1:24">
      <c r="A333" s="11">
        <v>16</v>
      </c>
      <c r="B333" s="11" t="s">
        <v>97</v>
      </c>
      <c r="C333" s="11" t="s">
        <v>97</v>
      </c>
      <c r="D333" s="11" t="s">
        <v>98</v>
      </c>
      <c r="E333" s="11" t="s">
        <v>99</v>
      </c>
      <c r="F333" s="11" t="s">
        <v>101</v>
      </c>
      <c r="G333" s="11" t="s">
        <v>67</v>
      </c>
      <c r="H333" s="11" t="s">
        <v>7</v>
      </c>
      <c r="I333" s="11">
        <v>13</v>
      </c>
      <c r="J333" s="11"/>
      <c r="K333" s="11" t="s">
        <v>7709</v>
      </c>
      <c r="L333" s="11" t="s">
        <v>7718</v>
      </c>
      <c r="M333" s="63">
        <v>44113</v>
      </c>
      <c r="N333" s="64"/>
      <c r="O333" s="11" t="s">
        <v>97</v>
      </c>
      <c r="P333" s="11" t="s">
        <v>97</v>
      </c>
      <c r="Q333" s="11" t="s">
        <v>98</v>
      </c>
      <c r="R333" s="11" t="s">
        <v>99</v>
      </c>
      <c r="S333" s="11" t="s">
        <v>8007</v>
      </c>
      <c r="T333" s="11" t="s">
        <v>67</v>
      </c>
      <c r="U333" s="11" t="s">
        <v>7</v>
      </c>
      <c r="V333" s="11">
        <v>13</v>
      </c>
      <c r="W333" s="11"/>
      <c r="X333" s="11" t="s">
        <v>7709</v>
      </c>
    </row>
    <row r="334" customHeight="1" spans="1:24">
      <c r="A334" s="11">
        <v>150</v>
      </c>
      <c r="B334" s="11" t="s">
        <v>4587</v>
      </c>
      <c r="C334" s="11" t="s">
        <v>4587</v>
      </c>
      <c r="D334" s="11" t="s">
        <v>87</v>
      </c>
      <c r="E334" s="11" t="s">
        <v>4527</v>
      </c>
      <c r="F334" s="11" t="s">
        <v>8008</v>
      </c>
      <c r="G334" s="11" t="s">
        <v>78</v>
      </c>
      <c r="H334" s="11" t="s">
        <v>25</v>
      </c>
      <c r="I334" s="11">
        <v>9</v>
      </c>
      <c r="J334" s="11"/>
      <c r="K334" s="11" t="s">
        <v>7709</v>
      </c>
      <c r="L334" s="11" t="s">
        <v>7710</v>
      </c>
      <c r="M334" s="63">
        <v>44113</v>
      </c>
      <c r="N334" s="64"/>
      <c r="O334" s="64"/>
      <c r="P334" s="64"/>
      <c r="Q334" s="64"/>
      <c r="R334" s="64"/>
      <c r="S334" s="64"/>
      <c r="T334" s="64"/>
      <c r="U334" s="64"/>
      <c r="V334" s="64"/>
      <c r="W334" s="64"/>
      <c r="X334" s="64"/>
    </row>
    <row r="335" customHeight="1" spans="1:24">
      <c r="A335" s="11">
        <v>151</v>
      </c>
      <c r="B335" s="11" t="s">
        <v>4587</v>
      </c>
      <c r="C335" s="11" t="s">
        <v>4587</v>
      </c>
      <c r="D335" s="11" t="s">
        <v>87</v>
      </c>
      <c r="E335" s="11" t="s">
        <v>4527</v>
      </c>
      <c r="F335" s="11" t="s">
        <v>8009</v>
      </c>
      <c r="G335" s="11" t="s">
        <v>78</v>
      </c>
      <c r="H335" s="11" t="s">
        <v>25</v>
      </c>
      <c r="I335" s="11">
        <v>9</v>
      </c>
      <c r="J335" s="11"/>
      <c r="K335" s="11" t="s">
        <v>7709</v>
      </c>
      <c r="L335" s="11" t="s">
        <v>7710</v>
      </c>
      <c r="M335" s="63">
        <v>44113</v>
      </c>
      <c r="N335" s="64"/>
      <c r="O335" s="64"/>
      <c r="P335" s="64"/>
      <c r="Q335" s="64"/>
      <c r="R335" s="64"/>
      <c r="S335" s="64"/>
      <c r="T335" s="64"/>
      <c r="U335" s="64"/>
      <c r="V335" s="64"/>
      <c r="W335" s="64"/>
      <c r="X335" s="64"/>
    </row>
    <row r="336" customHeight="1" spans="1:24">
      <c r="A336" s="11">
        <v>152</v>
      </c>
      <c r="B336" s="11" t="s">
        <v>4587</v>
      </c>
      <c r="C336" s="11" t="s">
        <v>4587</v>
      </c>
      <c r="D336" s="11" t="s">
        <v>87</v>
      </c>
      <c r="E336" s="11" t="s">
        <v>4527</v>
      </c>
      <c r="F336" s="11" t="s">
        <v>8010</v>
      </c>
      <c r="G336" s="11" t="s">
        <v>78</v>
      </c>
      <c r="H336" s="11" t="s">
        <v>25</v>
      </c>
      <c r="I336" s="11">
        <v>9</v>
      </c>
      <c r="J336" s="11"/>
      <c r="K336" s="11" t="s">
        <v>7709</v>
      </c>
      <c r="L336" s="11" t="s">
        <v>7710</v>
      </c>
      <c r="M336" s="63">
        <v>44113</v>
      </c>
      <c r="N336" s="64"/>
      <c r="O336" s="64"/>
      <c r="P336" s="64"/>
      <c r="Q336" s="64"/>
      <c r="R336" s="64"/>
      <c r="S336" s="64"/>
      <c r="T336" s="64"/>
      <c r="U336" s="64"/>
      <c r="V336" s="64"/>
      <c r="W336" s="64"/>
      <c r="X336" s="64"/>
    </row>
    <row r="337" customHeight="1" spans="1:24">
      <c r="A337" s="11">
        <v>153</v>
      </c>
      <c r="B337" s="11" t="s">
        <v>4587</v>
      </c>
      <c r="C337" s="11" t="s">
        <v>4587</v>
      </c>
      <c r="D337" s="11" t="s">
        <v>87</v>
      </c>
      <c r="E337" s="11" t="s">
        <v>4527</v>
      </c>
      <c r="F337" s="11" t="s">
        <v>8011</v>
      </c>
      <c r="G337" s="11" t="s">
        <v>78</v>
      </c>
      <c r="H337" s="11" t="s">
        <v>25</v>
      </c>
      <c r="I337" s="11">
        <v>9</v>
      </c>
      <c r="J337" s="11"/>
      <c r="K337" s="11" t="s">
        <v>7709</v>
      </c>
      <c r="L337" s="11" t="s">
        <v>7710</v>
      </c>
      <c r="M337" s="63">
        <v>44113</v>
      </c>
      <c r="N337" s="64"/>
      <c r="O337" s="64"/>
      <c r="P337" s="64"/>
      <c r="Q337" s="64"/>
      <c r="R337" s="64"/>
      <c r="S337" s="64"/>
      <c r="T337" s="64"/>
      <c r="U337" s="64"/>
      <c r="V337" s="64"/>
      <c r="W337" s="64"/>
      <c r="X337" s="64"/>
    </row>
    <row r="338" customHeight="1" spans="1:24">
      <c r="A338" s="11">
        <v>154</v>
      </c>
      <c r="B338" s="11" t="s">
        <v>4587</v>
      </c>
      <c r="C338" s="11" t="s">
        <v>4587</v>
      </c>
      <c r="D338" s="11" t="s">
        <v>87</v>
      </c>
      <c r="E338" s="11" t="s">
        <v>4527</v>
      </c>
      <c r="F338" s="11" t="s">
        <v>8012</v>
      </c>
      <c r="G338" s="11" t="s">
        <v>78</v>
      </c>
      <c r="H338" s="11" t="s">
        <v>25</v>
      </c>
      <c r="I338" s="11">
        <v>9</v>
      </c>
      <c r="J338" s="11"/>
      <c r="K338" s="11" t="s">
        <v>7709</v>
      </c>
      <c r="L338" s="11" t="s">
        <v>7710</v>
      </c>
      <c r="M338" s="63">
        <v>44113</v>
      </c>
      <c r="N338" s="64"/>
      <c r="O338" s="64"/>
      <c r="P338" s="64"/>
      <c r="Q338" s="64"/>
      <c r="R338" s="64"/>
      <c r="S338" s="64"/>
      <c r="T338" s="64"/>
      <c r="U338" s="64"/>
      <c r="V338" s="64"/>
      <c r="W338" s="64"/>
      <c r="X338" s="64"/>
    </row>
    <row r="339" customHeight="1" spans="1:24">
      <c r="A339" s="11">
        <v>155</v>
      </c>
      <c r="B339" s="11" t="s">
        <v>4587</v>
      </c>
      <c r="C339" s="11" t="s">
        <v>4587</v>
      </c>
      <c r="D339" s="11" t="s">
        <v>87</v>
      </c>
      <c r="E339" s="11" t="s">
        <v>4527</v>
      </c>
      <c r="F339" s="11" t="s">
        <v>8013</v>
      </c>
      <c r="G339" s="11" t="s">
        <v>78</v>
      </c>
      <c r="H339" s="11" t="s">
        <v>25</v>
      </c>
      <c r="I339" s="11">
        <v>9</v>
      </c>
      <c r="J339" s="11"/>
      <c r="K339" s="11" t="s">
        <v>7709</v>
      </c>
      <c r="L339" s="11" t="s">
        <v>7710</v>
      </c>
      <c r="M339" s="63">
        <v>44113</v>
      </c>
      <c r="N339" s="64"/>
      <c r="O339" s="64"/>
      <c r="P339" s="64"/>
      <c r="Q339" s="64"/>
      <c r="R339" s="64"/>
      <c r="S339" s="64"/>
      <c r="T339" s="64"/>
      <c r="U339" s="64"/>
      <c r="V339" s="64"/>
      <c r="W339" s="64"/>
      <c r="X339" s="64"/>
    </row>
    <row r="340" customHeight="1" spans="1:24">
      <c r="A340" s="11">
        <v>156</v>
      </c>
      <c r="B340" s="11" t="s">
        <v>4587</v>
      </c>
      <c r="C340" s="11" t="s">
        <v>4587</v>
      </c>
      <c r="D340" s="11" t="s">
        <v>87</v>
      </c>
      <c r="E340" s="11" t="s">
        <v>4527</v>
      </c>
      <c r="F340" s="11" t="s">
        <v>8014</v>
      </c>
      <c r="G340" s="11" t="s">
        <v>78</v>
      </c>
      <c r="H340" s="11" t="s">
        <v>25</v>
      </c>
      <c r="I340" s="11">
        <v>9</v>
      </c>
      <c r="J340" s="11"/>
      <c r="K340" s="11" t="s">
        <v>7709</v>
      </c>
      <c r="L340" s="11" t="s">
        <v>7710</v>
      </c>
      <c r="M340" s="63">
        <v>44113</v>
      </c>
      <c r="N340" s="64"/>
      <c r="O340" s="64"/>
      <c r="P340" s="64"/>
      <c r="Q340" s="64"/>
      <c r="R340" s="64"/>
      <c r="S340" s="64"/>
      <c r="T340" s="64"/>
      <c r="U340" s="64"/>
      <c r="V340" s="64"/>
      <c r="W340" s="64"/>
      <c r="X340" s="64"/>
    </row>
    <row r="341" customHeight="1" spans="1:24">
      <c r="A341" s="11">
        <v>157</v>
      </c>
      <c r="B341" s="11" t="s">
        <v>4587</v>
      </c>
      <c r="C341" s="11" t="s">
        <v>4587</v>
      </c>
      <c r="D341" s="11" t="s">
        <v>87</v>
      </c>
      <c r="E341" s="11" t="s">
        <v>4527</v>
      </c>
      <c r="F341" s="11" t="s">
        <v>8015</v>
      </c>
      <c r="G341" s="11" t="s">
        <v>78</v>
      </c>
      <c r="H341" s="11" t="s">
        <v>25</v>
      </c>
      <c r="I341" s="11">
        <v>9</v>
      </c>
      <c r="J341" s="11"/>
      <c r="K341" s="11" t="s">
        <v>7709</v>
      </c>
      <c r="L341" s="11" t="s">
        <v>7710</v>
      </c>
      <c r="M341" s="63">
        <v>44113</v>
      </c>
      <c r="N341" s="64"/>
      <c r="O341" s="64"/>
      <c r="P341" s="64"/>
      <c r="Q341" s="64"/>
      <c r="R341" s="64"/>
      <c r="S341" s="64"/>
      <c r="T341" s="64"/>
      <c r="U341" s="64"/>
      <c r="V341" s="64"/>
      <c r="W341" s="64"/>
      <c r="X341" s="64"/>
    </row>
    <row r="342" customHeight="1" spans="1:24">
      <c r="A342" s="11">
        <v>158</v>
      </c>
      <c r="B342" s="11" t="s">
        <v>4587</v>
      </c>
      <c r="C342" s="11" t="s">
        <v>4587</v>
      </c>
      <c r="D342" s="11" t="s">
        <v>87</v>
      </c>
      <c r="E342" s="11" t="s">
        <v>4527</v>
      </c>
      <c r="F342" s="11" t="s">
        <v>8016</v>
      </c>
      <c r="G342" s="11" t="s">
        <v>78</v>
      </c>
      <c r="H342" s="11" t="s">
        <v>25</v>
      </c>
      <c r="I342" s="11">
        <v>9</v>
      </c>
      <c r="J342" s="11"/>
      <c r="K342" s="11" t="s">
        <v>7709</v>
      </c>
      <c r="L342" s="11" t="s">
        <v>7710</v>
      </c>
      <c r="M342" s="63">
        <v>44113</v>
      </c>
      <c r="N342" s="64"/>
      <c r="O342" s="64"/>
      <c r="P342" s="64"/>
      <c r="Q342" s="64"/>
      <c r="R342" s="64"/>
      <c r="S342" s="64"/>
      <c r="T342" s="64"/>
      <c r="U342" s="64"/>
      <c r="V342" s="64"/>
      <c r="W342" s="64"/>
      <c r="X342" s="64"/>
    </row>
    <row r="343" customHeight="1" spans="1:24">
      <c r="A343" s="11">
        <v>159</v>
      </c>
      <c r="B343" s="11" t="s">
        <v>4587</v>
      </c>
      <c r="C343" s="11" t="s">
        <v>4587</v>
      </c>
      <c r="D343" s="11" t="s">
        <v>87</v>
      </c>
      <c r="E343" s="11" t="s">
        <v>4527</v>
      </c>
      <c r="F343" s="11" t="s">
        <v>8017</v>
      </c>
      <c r="G343" s="11" t="s">
        <v>78</v>
      </c>
      <c r="H343" s="11" t="s">
        <v>25</v>
      </c>
      <c r="I343" s="11">
        <v>9</v>
      </c>
      <c r="J343" s="11"/>
      <c r="K343" s="11" t="s">
        <v>7709</v>
      </c>
      <c r="L343" s="11" t="s">
        <v>7710</v>
      </c>
      <c r="M343" s="63">
        <v>44113</v>
      </c>
      <c r="N343" s="64"/>
      <c r="O343" s="64"/>
      <c r="P343" s="64"/>
      <c r="Q343" s="64"/>
      <c r="R343" s="64"/>
      <c r="S343" s="64"/>
      <c r="T343" s="64"/>
      <c r="U343" s="64"/>
      <c r="V343" s="64"/>
      <c r="W343" s="64"/>
      <c r="X343" s="64"/>
    </row>
    <row r="344" customHeight="1" spans="1:24">
      <c r="A344" s="11">
        <v>160</v>
      </c>
      <c r="B344" s="11" t="s">
        <v>4587</v>
      </c>
      <c r="C344" s="11" t="s">
        <v>4587</v>
      </c>
      <c r="D344" s="11" t="s">
        <v>87</v>
      </c>
      <c r="E344" s="11" t="s">
        <v>4527</v>
      </c>
      <c r="F344" s="11" t="s">
        <v>8018</v>
      </c>
      <c r="G344" s="11" t="s">
        <v>78</v>
      </c>
      <c r="H344" s="11" t="s">
        <v>25</v>
      </c>
      <c r="I344" s="11">
        <v>9</v>
      </c>
      <c r="J344" s="11"/>
      <c r="K344" s="11" t="s">
        <v>7709</v>
      </c>
      <c r="L344" s="11" t="s">
        <v>7710</v>
      </c>
      <c r="M344" s="63">
        <v>44113</v>
      </c>
      <c r="N344" s="64"/>
      <c r="O344" s="64"/>
      <c r="P344" s="64"/>
      <c r="Q344" s="64"/>
      <c r="R344" s="64"/>
      <c r="S344" s="64"/>
      <c r="T344" s="64"/>
      <c r="U344" s="64"/>
      <c r="V344" s="64"/>
      <c r="W344" s="64"/>
      <c r="X344" s="64"/>
    </row>
    <row r="345" customHeight="1" spans="1:24">
      <c r="A345" s="11">
        <v>150</v>
      </c>
      <c r="B345" s="11" t="s">
        <v>4587</v>
      </c>
      <c r="C345" s="11" t="s">
        <v>4587</v>
      </c>
      <c r="D345" s="11" t="s">
        <v>87</v>
      </c>
      <c r="E345" s="11" t="s">
        <v>4588</v>
      </c>
      <c r="F345" s="11" t="s">
        <v>4589</v>
      </c>
      <c r="G345" s="11" t="s">
        <v>78</v>
      </c>
      <c r="H345" s="11" t="s">
        <v>25</v>
      </c>
      <c r="I345" s="11">
        <v>9</v>
      </c>
      <c r="J345" s="11"/>
      <c r="K345" s="11" t="s">
        <v>7709</v>
      </c>
      <c r="L345" s="11" t="s">
        <v>7726</v>
      </c>
      <c r="M345" s="63">
        <v>44113</v>
      </c>
      <c r="N345" s="64"/>
      <c r="O345" s="64"/>
      <c r="P345" s="64"/>
      <c r="Q345" s="64"/>
      <c r="R345" s="64"/>
      <c r="S345" s="64"/>
      <c r="T345" s="64"/>
      <c r="U345" s="64"/>
      <c r="V345" s="64"/>
      <c r="W345" s="64"/>
      <c r="X345" s="64"/>
    </row>
    <row r="346" customHeight="1" spans="1:24">
      <c r="A346" s="11">
        <v>151</v>
      </c>
      <c r="B346" s="11" t="s">
        <v>4587</v>
      </c>
      <c r="C346" s="11" t="s">
        <v>4587</v>
      </c>
      <c r="D346" s="11" t="s">
        <v>87</v>
      </c>
      <c r="E346" s="11" t="s">
        <v>4588</v>
      </c>
      <c r="F346" s="11" t="s">
        <v>4590</v>
      </c>
      <c r="G346" s="11" t="s">
        <v>78</v>
      </c>
      <c r="H346" s="11" t="s">
        <v>25</v>
      </c>
      <c r="I346" s="11">
        <v>9</v>
      </c>
      <c r="J346" s="11"/>
      <c r="K346" s="11" t="s">
        <v>7709</v>
      </c>
      <c r="L346" s="11" t="s">
        <v>7726</v>
      </c>
      <c r="M346" s="63">
        <v>44113</v>
      </c>
      <c r="N346" s="64"/>
      <c r="O346" s="64"/>
      <c r="P346" s="64"/>
      <c r="Q346" s="64"/>
      <c r="R346" s="64"/>
      <c r="S346" s="64"/>
      <c r="T346" s="64"/>
      <c r="U346" s="64"/>
      <c r="V346" s="64"/>
      <c r="W346" s="64"/>
      <c r="X346" s="64"/>
    </row>
    <row r="347" customHeight="1" spans="1:24">
      <c r="A347" s="11">
        <v>152</v>
      </c>
      <c r="B347" s="11" t="s">
        <v>4587</v>
      </c>
      <c r="C347" s="11" t="s">
        <v>4587</v>
      </c>
      <c r="D347" s="11" t="s">
        <v>87</v>
      </c>
      <c r="E347" s="11" t="s">
        <v>4588</v>
      </c>
      <c r="F347" s="11" t="s">
        <v>4591</v>
      </c>
      <c r="G347" s="11" t="s">
        <v>78</v>
      </c>
      <c r="H347" s="11" t="s">
        <v>25</v>
      </c>
      <c r="I347" s="11">
        <v>9</v>
      </c>
      <c r="J347" s="11"/>
      <c r="K347" s="11" t="s">
        <v>7709</v>
      </c>
      <c r="L347" s="11" t="s">
        <v>7726</v>
      </c>
      <c r="M347" s="63">
        <v>44113</v>
      </c>
      <c r="N347" s="64"/>
      <c r="O347" s="64"/>
      <c r="P347" s="64"/>
      <c r="Q347" s="64"/>
      <c r="R347" s="64"/>
      <c r="S347" s="64"/>
      <c r="T347" s="64"/>
      <c r="U347" s="64"/>
      <c r="V347" s="64"/>
      <c r="W347" s="64"/>
      <c r="X347" s="64"/>
    </row>
    <row r="348" customHeight="1" spans="1:24">
      <c r="A348" s="11">
        <v>153</v>
      </c>
      <c r="B348" s="11" t="s">
        <v>4587</v>
      </c>
      <c r="C348" s="11" t="s">
        <v>4587</v>
      </c>
      <c r="D348" s="11" t="s">
        <v>87</v>
      </c>
      <c r="E348" s="11" t="s">
        <v>4588</v>
      </c>
      <c r="F348" s="11" t="s">
        <v>4592</v>
      </c>
      <c r="G348" s="11" t="s">
        <v>78</v>
      </c>
      <c r="H348" s="11" t="s">
        <v>25</v>
      </c>
      <c r="I348" s="11">
        <v>9</v>
      </c>
      <c r="J348" s="11"/>
      <c r="K348" s="11" t="s">
        <v>7709</v>
      </c>
      <c r="L348" s="11" t="s">
        <v>7726</v>
      </c>
      <c r="M348" s="63">
        <v>44113</v>
      </c>
      <c r="N348" s="64"/>
      <c r="O348" s="64"/>
      <c r="P348" s="64"/>
      <c r="Q348" s="64"/>
      <c r="R348" s="64"/>
      <c r="S348" s="64"/>
      <c r="T348" s="64"/>
      <c r="U348" s="64"/>
      <c r="V348" s="64"/>
      <c r="W348" s="64"/>
      <c r="X348" s="64"/>
    </row>
    <row r="349" customHeight="1" spans="1:24">
      <c r="A349" s="11">
        <v>154</v>
      </c>
      <c r="B349" s="11" t="s">
        <v>4587</v>
      </c>
      <c r="C349" s="11" t="s">
        <v>4587</v>
      </c>
      <c r="D349" s="11" t="s">
        <v>87</v>
      </c>
      <c r="E349" s="11" t="s">
        <v>4588</v>
      </c>
      <c r="F349" s="11" t="s">
        <v>4593</v>
      </c>
      <c r="G349" s="11" t="s">
        <v>78</v>
      </c>
      <c r="H349" s="11" t="s">
        <v>25</v>
      </c>
      <c r="I349" s="11">
        <v>9</v>
      </c>
      <c r="J349" s="11"/>
      <c r="K349" s="11" t="s">
        <v>7709</v>
      </c>
      <c r="L349" s="11" t="s">
        <v>7726</v>
      </c>
      <c r="M349" s="63">
        <v>44113</v>
      </c>
      <c r="N349" s="64"/>
      <c r="O349" s="64"/>
      <c r="P349" s="64"/>
      <c r="Q349" s="64"/>
      <c r="R349" s="64"/>
      <c r="S349" s="64"/>
      <c r="T349" s="64"/>
      <c r="U349" s="64"/>
      <c r="V349" s="64"/>
      <c r="W349" s="64"/>
      <c r="X349" s="64"/>
    </row>
    <row r="350" customHeight="1" spans="1:24">
      <c r="A350" s="11">
        <v>155</v>
      </c>
      <c r="B350" s="11" t="s">
        <v>4587</v>
      </c>
      <c r="C350" s="11" t="s">
        <v>4587</v>
      </c>
      <c r="D350" s="11" t="s">
        <v>87</v>
      </c>
      <c r="E350" s="11" t="s">
        <v>4588</v>
      </c>
      <c r="F350" s="11" t="s">
        <v>4587</v>
      </c>
      <c r="G350" s="11" t="s">
        <v>78</v>
      </c>
      <c r="H350" s="11" t="s">
        <v>25</v>
      </c>
      <c r="I350" s="11">
        <v>9</v>
      </c>
      <c r="J350" s="11"/>
      <c r="K350" s="11" t="s">
        <v>7709</v>
      </c>
      <c r="L350" s="11" t="s">
        <v>7726</v>
      </c>
      <c r="M350" s="63">
        <v>44113</v>
      </c>
      <c r="N350" s="64"/>
      <c r="O350" s="64"/>
      <c r="P350" s="64"/>
      <c r="Q350" s="64"/>
      <c r="R350" s="64"/>
      <c r="S350" s="64"/>
      <c r="T350" s="64"/>
      <c r="U350" s="64"/>
      <c r="V350" s="64"/>
      <c r="W350" s="64"/>
      <c r="X350" s="64"/>
    </row>
    <row r="351" customHeight="1" spans="1:24">
      <c r="A351" s="11">
        <v>156</v>
      </c>
      <c r="B351" s="11" t="s">
        <v>4587</v>
      </c>
      <c r="C351" s="11" t="s">
        <v>4587</v>
      </c>
      <c r="D351" s="11" t="s">
        <v>87</v>
      </c>
      <c r="E351" s="11" t="s">
        <v>4588</v>
      </c>
      <c r="F351" s="11" t="s">
        <v>4594</v>
      </c>
      <c r="G351" s="11" t="s">
        <v>78</v>
      </c>
      <c r="H351" s="11" t="s">
        <v>25</v>
      </c>
      <c r="I351" s="11">
        <v>9</v>
      </c>
      <c r="J351" s="11"/>
      <c r="K351" s="11" t="s">
        <v>7709</v>
      </c>
      <c r="L351" s="11" t="s">
        <v>7726</v>
      </c>
      <c r="M351" s="63">
        <v>44113</v>
      </c>
      <c r="N351" s="64"/>
      <c r="O351" s="64"/>
      <c r="P351" s="64"/>
      <c r="Q351" s="64"/>
      <c r="R351" s="64"/>
      <c r="S351" s="64"/>
      <c r="T351" s="64"/>
      <c r="U351" s="64"/>
      <c r="V351" s="64"/>
      <c r="W351" s="64"/>
      <c r="X351" s="64"/>
    </row>
    <row r="352" customHeight="1" spans="1:24">
      <c r="A352" s="11">
        <v>89</v>
      </c>
      <c r="B352" s="11" t="s">
        <v>915</v>
      </c>
      <c r="C352" s="11" t="s">
        <v>915</v>
      </c>
      <c r="D352" s="11" t="s">
        <v>87</v>
      </c>
      <c r="E352" s="11" t="s">
        <v>916</v>
      </c>
      <c r="F352" s="11" t="s">
        <v>917</v>
      </c>
      <c r="G352" s="11" t="s">
        <v>67</v>
      </c>
      <c r="H352" s="11" t="s">
        <v>16</v>
      </c>
      <c r="I352" s="11">
        <v>64</v>
      </c>
      <c r="J352" s="11"/>
      <c r="K352" s="11" t="s">
        <v>7713</v>
      </c>
      <c r="L352" s="11" t="s">
        <v>7763</v>
      </c>
      <c r="M352" s="63">
        <v>44113</v>
      </c>
      <c r="N352" s="64"/>
      <c r="O352" s="11" t="s">
        <v>915</v>
      </c>
      <c r="P352" s="11" t="s">
        <v>915</v>
      </c>
      <c r="Q352" s="11" t="s">
        <v>64</v>
      </c>
      <c r="R352" s="11" t="s">
        <v>916</v>
      </c>
      <c r="S352" s="11" t="s">
        <v>917</v>
      </c>
      <c r="T352" s="11" t="s">
        <v>67</v>
      </c>
      <c r="U352" s="11" t="s">
        <v>16</v>
      </c>
      <c r="V352" s="11">
        <v>64</v>
      </c>
      <c r="W352" s="11"/>
      <c r="X352" s="11" t="s">
        <v>7713</v>
      </c>
    </row>
    <row r="353" customHeight="1" spans="1:24">
      <c r="A353" s="11">
        <v>90</v>
      </c>
      <c r="B353" s="11" t="s">
        <v>915</v>
      </c>
      <c r="C353" s="11" t="s">
        <v>915</v>
      </c>
      <c r="D353" s="11" t="s">
        <v>87</v>
      </c>
      <c r="E353" s="11" t="s">
        <v>916</v>
      </c>
      <c r="F353" s="11" t="s">
        <v>918</v>
      </c>
      <c r="G353" s="11" t="s">
        <v>126</v>
      </c>
      <c r="H353" s="11" t="s">
        <v>16</v>
      </c>
      <c r="I353" s="11">
        <v>64</v>
      </c>
      <c r="J353" s="11"/>
      <c r="K353" s="11" t="s">
        <v>7713</v>
      </c>
      <c r="L353" s="11" t="s">
        <v>7763</v>
      </c>
      <c r="M353" s="63">
        <v>44113</v>
      </c>
      <c r="N353" s="64"/>
      <c r="O353" s="11" t="s">
        <v>915</v>
      </c>
      <c r="P353" s="11" t="s">
        <v>915</v>
      </c>
      <c r="Q353" s="11" t="s">
        <v>64</v>
      </c>
      <c r="R353" s="11" t="s">
        <v>916</v>
      </c>
      <c r="S353" s="11" t="s">
        <v>918</v>
      </c>
      <c r="T353" s="11" t="s">
        <v>126</v>
      </c>
      <c r="U353" s="11" t="s">
        <v>16</v>
      </c>
      <c r="V353" s="11">
        <v>64</v>
      </c>
      <c r="W353" s="11"/>
      <c r="X353" s="11" t="s">
        <v>7713</v>
      </c>
    </row>
    <row r="354" customHeight="1" spans="1:24">
      <c r="A354" s="11">
        <v>93</v>
      </c>
      <c r="B354" s="11" t="s">
        <v>3288</v>
      </c>
      <c r="C354" s="11" t="s">
        <v>3288</v>
      </c>
      <c r="D354" s="11" t="s">
        <v>114</v>
      </c>
      <c r="E354" s="11" t="s">
        <v>3289</v>
      </c>
      <c r="F354" s="11" t="s">
        <v>3290</v>
      </c>
      <c r="G354" s="11" t="s">
        <v>487</v>
      </c>
      <c r="H354" s="11" t="s">
        <v>31</v>
      </c>
      <c r="I354" s="11">
        <v>5</v>
      </c>
      <c r="J354" s="11"/>
      <c r="K354" s="11" t="s">
        <v>7713</v>
      </c>
      <c r="L354" s="11" t="s">
        <v>7718</v>
      </c>
      <c r="M354" s="63">
        <v>44113</v>
      </c>
      <c r="N354" s="64"/>
      <c r="O354" s="11" t="s">
        <v>3288</v>
      </c>
      <c r="P354" s="11" t="s">
        <v>3288</v>
      </c>
      <c r="Q354" s="11" t="s">
        <v>114</v>
      </c>
      <c r="R354" s="11" t="s">
        <v>3289</v>
      </c>
      <c r="S354" s="11" t="s">
        <v>3288</v>
      </c>
      <c r="T354" s="11" t="s">
        <v>487</v>
      </c>
      <c r="U354" s="11" t="s">
        <v>31</v>
      </c>
      <c r="V354" s="11">
        <v>5</v>
      </c>
      <c r="W354" s="11"/>
      <c r="X354" s="11" t="s">
        <v>7713</v>
      </c>
    </row>
    <row r="355" customHeight="1" spans="1:24">
      <c r="A355" s="11">
        <v>45</v>
      </c>
      <c r="B355" s="11" t="s">
        <v>279</v>
      </c>
      <c r="C355" s="11" t="s">
        <v>279</v>
      </c>
      <c r="D355" s="11" t="s">
        <v>64</v>
      </c>
      <c r="E355" s="11" t="s">
        <v>280</v>
      </c>
      <c r="F355" s="11" t="s">
        <v>281</v>
      </c>
      <c r="G355" s="11" t="s">
        <v>487</v>
      </c>
      <c r="H355" s="11" t="s">
        <v>15</v>
      </c>
      <c r="I355" s="11">
        <v>17</v>
      </c>
      <c r="J355" s="11"/>
      <c r="K355" s="11" t="s">
        <v>7709</v>
      </c>
      <c r="L355" s="11" t="s">
        <v>8019</v>
      </c>
      <c r="M355" s="63">
        <v>44113</v>
      </c>
      <c r="N355" s="64"/>
      <c r="O355" s="11" t="s">
        <v>279</v>
      </c>
      <c r="P355" s="11" t="s">
        <v>279</v>
      </c>
      <c r="Q355" s="11" t="s">
        <v>64</v>
      </c>
      <c r="R355" s="11" t="s">
        <v>280</v>
      </c>
      <c r="S355" s="11" t="s">
        <v>281</v>
      </c>
      <c r="T355" s="11" t="s">
        <v>67</v>
      </c>
      <c r="U355" s="11" t="s">
        <v>15</v>
      </c>
      <c r="V355" s="11">
        <v>17</v>
      </c>
      <c r="W355" s="11"/>
      <c r="X355" s="11" t="s">
        <v>7709</v>
      </c>
    </row>
    <row r="356" customHeight="1" spans="1:24">
      <c r="A356" s="11">
        <v>46</v>
      </c>
      <c r="B356" s="11" t="s">
        <v>279</v>
      </c>
      <c r="C356" s="11" t="s">
        <v>279</v>
      </c>
      <c r="D356" s="11" t="s">
        <v>64</v>
      </c>
      <c r="E356" s="11" t="s">
        <v>280</v>
      </c>
      <c r="F356" s="11" t="s">
        <v>282</v>
      </c>
      <c r="G356" s="11" t="s">
        <v>487</v>
      </c>
      <c r="H356" s="11" t="s">
        <v>15</v>
      </c>
      <c r="I356" s="11">
        <v>17</v>
      </c>
      <c r="J356" s="11"/>
      <c r="K356" s="11" t="s">
        <v>7709</v>
      </c>
      <c r="L356" s="11" t="s">
        <v>8019</v>
      </c>
      <c r="M356" s="63">
        <v>44113</v>
      </c>
      <c r="N356" s="64"/>
      <c r="O356" s="11" t="s">
        <v>279</v>
      </c>
      <c r="P356" s="11" t="s">
        <v>279</v>
      </c>
      <c r="Q356" s="11" t="s">
        <v>64</v>
      </c>
      <c r="R356" s="11" t="s">
        <v>280</v>
      </c>
      <c r="S356" s="11" t="s">
        <v>282</v>
      </c>
      <c r="T356" s="11" t="s">
        <v>67</v>
      </c>
      <c r="U356" s="11" t="s">
        <v>15</v>
      </c>
      <c r="V356" s="11">
        <v>17</v>
      </c>
      <c r="W356" s="11"/>
      <c r="X356" s="11" t="s">
        <v>7709</v>
      </c>
    </row>
    <row r="357" customHeight="1" spans="1:24">
      <c r="A357" s="11">
        <v>47</v>
      </c>
      <c r="B357" s="11" t="s">
        <v>279</v>
      </c>
      <c r="C357" s="11" t="s">
        <v>279</v>
      </c>
      <c r="D357" s="11" t="s">
        <v>64</v>
      </c>
      <c r="E357" s="11" t="s">
        <v>280</v>
      </c>
      <c r="F357" s="11" t="s">
        <v>283</v>
      </c>
      <c r="G357" s="11" t="s">
        <v>487</v>
      </c>
      <c r="H357" s="11" t="s">
        <v>15</v>
      </c>
      <c r="I357" s="11">
        <v>17</v>
      </c>
      <c r="J357" s="11"/>
      <c r="K357" s="11" t="s">
        <v>7709</v>
      </c>
      <c r="L357" s="11" t="s">
        <v>8019</v>
      </c>
      <c r="M357" s="63">
        <v>44113</v>
      </c>
      <c r="N357" s="64"/>
      <c r="O357" s="11" t="s">
        <v>279</v>
      </c>
      <c r="P357" s="11" t="s">
        <v>279</v>
      </c>
      <c r="Q357" s="11" t="s">
        <v>64</v>
      </c>
      <c r="R357" s="11" t="s">
        <v>280</v>
      </c>
      <c r="S357" s="11" t="s">
        <v>283</v>
      </c>
      <c r="T357" s="11" t="s">
        <v>67</v>
      </c>
      <c r="U357" s="11" t="s">
        <v>15</v>
      </c>
      <c r="V357" s="11">
        <v>17</v>
      </c>
      <c r="W357" s="11"/>
      <c r="X357" s="11" t="s">
        <v>7709</v>
      </c>
    </row>
    <row r="358" customHeight="1" spans="1:24">
      <c r="A358" s="11">
        <v>230</v>
      </c>
      <c r="B358" s="11" t="s">
        <v>8020</v>
      </c>
      <c r="C358" s="11" t="s">
        <v>8020</v>
      </c>
      <c r="D358" s="11" t="s">
        <v>64</v>
      </c>
      <c r="E358" s="11" t="s">
        <v>8021</v>
      </c>
      <c r="F358" s="11" t="s">
        <v>8022</v>
      </c>
      <c r="G358" s="11" t="s">
        <v>67</v>
      </c>
      <c r="H358" s="11" t="s">
        <v>32</v>
      </c>
      <c r="I358" s="11">
        <v>18</v>
      </c>
      <c r="J358" s="22" t="s">
        <v>8023</v>
      </c>
      <c r="K358" s="11" t="s">
        <v>7709</v>
      </c>
      <c r="L358" s="11" t="s">
        <v>7718</v>
      </c>
      <c r="M358" s="63">
        <v>44113</v>
      </c>
      <c r="N358" s="64"/>
      <c r="O358" s="11" t="s">
        <v>8020</v>
      </c>
      <c r="P358" s="11" t="s">
        <v>8020</v>
      </c>
      <c r="Q358" s="11" t="s">
        <v>64</v>
      </c>
      <c r="R358" s="11" t="s">
        <v>8021</v>
      </c>
      <c r="S358" s="11" t="s">
        <v>8024</v>
      </c>
      <c r="T358" s="11" t="s">
        <v>67</v>
      </c>
      <c r="U358" s="11" t="s">
        <v>32</v>
      </c>
      <c r="V358" s="11">
        <v>18</v>
      </c>
      <c r="W358" s="22" t="s">
        <v>8023</v>
      </c>
      <c r="X358" s="11" t="s">
        <v>7709</v>
      </c>
    </row>
    <row r="359" customHeight="1" spans="1:24">
      <c r="A359" s="11">
        <v>57</v>
      </c>
      <c r="B359" s="11" t="s">
        <v>286</v>
      </c>
      <c r="C359" s="11" t="s">
        <v>286</v>
      </c>
      <c r="D359" s="11" t="s">
        <v>98</v>
      </c>
      <c r="E359" s="11" t="s">
        <v>287</v>
      </c>
      <c r="F359" s="11" t="s">
        <v>288</v>
      </c>
      <c r="G359" s="11" t="s">
        <v>67</v>
      </c>
      <c r="H359" s="11" t="s">
        <v>15</v>
      </c>
      <c r="I359" s="11">
        <v>17</v>
      </c>
      <c r="J359" s="11"/>
      <c r="K359" s="11" t="s">
        <v>7709</v>
      </c>
      <c r="L359" s="11" t="s">
        <v>7718</v>
      </c>
      <c r="M359" s="63">
        <v>44114</v>
      </c>
      <c r="N359" s="64"/>
      <c r="O359" s="11" t="s">
        <v>286</v>
      </c>
      <c r="P359" s="11" t="s">
        <v>286</v>
      </c>
      <c r="Q359" s="11" t="s">
        <v>98</v>
      </c>
      <c r="R359" s="11" t="s">
        <v>287</v>
      </c>
      <c r="S359" s="11" t="s">
        <v>8025</v>
      </c>
      <c r="T359" s="11" t="s">
        <v>67</v>
      </c>
      <c r="U359" s="11" t="s">
        <v>15</v>
      </c>
      <c r="V359" s="11">
        <v>17</v>
      </c>
      <c r="W359" s="11"/>
      <c r="X359" s="11" t="s">
        <v>7709</v>
      </c>
    </row>
    <row r="360" customHeight="1" spans="1:24">
      <c r="A360" s="11">
        <v>58</v>
      </c>
      <c r="B360" s="11" t="s">
        <v>286</v>
      </c>
      <c r="C360" s="11" t="s">
        <v>286</v>
      </c>
      <c r="D360" s="11" t="s">
        <v>98</v>
      </c>
      <c r="E360" s="11" t="s">
        <v>289</v>
      </c>
      <c r="F360" s="11" t="s">
        <v>290</v>
      </c>
      <c r="G360" s="11" t="s">
        <v>67</v>
      </c>
      <c r="H360" s="11" t="s">
        <v>15</v>
      </c>
      <c r="I360" s="11">
        <v>17</v>
      </c>
      <c r="J360" s="11"/>
      <c r="K360" s="11" t="s">
        <v>7709</v>
      </c>
      <c r="L360" s="11" t="s">
        <v>7718</v>
      </c>
      <c r="M360" s="63">
        <v>44114</v>
      </c>
      <c r="N360" s="64"/>
      <c r="O360" s="11" t="s">
        <v>286</v>
      </c>
      <c r="P360" s="11" t="s">
        <v>286</v>
      </c>
      <c r="Q360" s="11" t="s">
        <v>98</v>
      </c>
      <c r="R360" s="11" t="s">
        <v>289</v>
      </c>
      <c r="S360" s="11" t="s">
        <v>8026</v>
      </c>
      <c r="T360" s="11" t="s">
        <v>67</v>
      </c>
      <c r="U360" s="11" t="s">
        <v>15</v>
      </c>
      <c r="V360" s="11">
        <v>17</v>
      </c>
      <c r="W360" s="11"/>
      <c r="X360" s="11" t="s">
        <v>7709</v>
      </c>
    </row>
    <row r="361" customHeight="1" spans="1:24">
      <c r="A361" s="11">
        <v>59</v>
      </c>
      <c r="B361" s="11" t="s">
        <v>286</v>
      </c>
      <c r="C361" s="11" t="s">
        <v>286</v>
      </c>
      <c r="D361" s="11" t="s">
        <v>98</v>
      </c>
      <c r="E361" s="11" t="s">
        <v>291</v>
      </c>
      <c r="F361" s="11" t="s">
        <v>292</v>
      </c>
      <c r="G361" s="11" t="s">
        <v>67</v>
      </c>
      <c r="H361" s="11" t="s">
        <v>15</v>
      </c>
      <c r="I361" s="11">
        <v>17</v>
      </c>
      <c r="J361" s="11"/>
      <c r="K361" s="11" t="s">
        <v>7709</v>
      </c>
      <c r="L361" s="11" t="s">
        <v>7718</v>
      </c>
      <c r="M361" s="63">
        <v>44114</v>
      </c>
      <c r="N361" s="64"/>
      <c r="O361" s="11" t="s">
        <v>286</v>
      </c>
      <c r="P361" s="11" t="s">
        <v>286</v>
      </c>
      <c r="Q361" s="11" t="s">
        <v>98</v>
      </c>
      <c r="R361" s="11" t="s">
        <v>291</v>
      </c>
      <c r="S361" s="11" t="s">
        <v>8027</v>
      </c>
      <c r="T361" s="11" t="s">
        <v>67</v>
      </c>
      <c r="U361" s="11" t="s">
        <v>15</v>
      </c>
      <c r="V361" s="11">
        <v>17</v>
      </c>
      <c r="W361" s="11"/>
      <c r="X361" s="11" t="s">
        <v>7709</v>
      </c>
    </row>
    <row r="362" customHeight="1" spans="1:24">
      <c r="A362" s="11">
        <v>60</v>
      </c>
      <c r="B362" s="11" t="s">
        <v>286</v>
      </c>
      <c r="C362" s="11" t="s">
        <v>286</v>
      </c>
      <c r="D362" s="11" t="s">
        <v>98</v>
      </c>
      <c r="E362" s="11" t="s">
        <v>293</v>
      </c>
      <c r="F362" s="11" t="s">
        <v>294</v>
      </c>
      <c r="G362" s="11" t="s">
        <v>67</v>
      </c>
      <c r="H362" s="11" t="s">
        <v>15</v>
      </c>
      <c r="I362" s="11">
        <v>17</v>
      </c>
      <c r="J362" s="11"/>
      <c r="K362" s="11" t="s">
        <v>7709</v>
      </c>
      <c r="L362" s="11" t="s">
        <v>7718</v>
      </c>
      <c r="M362" s="63">
        <v>44114</v>
      </c>
      <c r="N362" s="64"/>
      <c r="O362" s="11" t="s">
        <v>286</v>
      </c>
      <c r="P362" s="11" t="s">
        <v>286</v>
      </c>
      <c r="Q362" s="11" t="s">
        <v>98</v>
      </c>
      <c r="R362" s="11" t="s">
        <v>293</v>
      </c>
      <c r="S362" s="11" t="s">
        <v>8028</v>
      </c>
      <c r="T362" s="11" t="s">
        <v>67</v>
      </c>
      <c r="U362" s="11" t="s">
        <v>15</v>
      </c>
      <c r="V362" s="11">
        <v>17</v>
      </c>
      <c r="W362" s="11"/>
      <c r="X362" s="11" t="s">
        <v>7709</v>
      </c>
    </row>
    <row r="363" customHeight="1" spans="1:24">
      <c r="A363" s="11">
        <v>61</v>
      </c>
      <c r="B363" s="11" t="s">
        <v>286</v>
      </c>
      <c r="C363" s="11" t="s">
        <v>286</v>
      </c>
      <c r="D363" s="11" t="s">
        <v>98</v>
      </c>
      <c r="E363" s="11" t="s">
        <v>295</v>
      </c>
      <c r="F363" s="11" t="s">
        <v>8029</v>
      </c>
      <c r="G363" s="11" t="s">
        <v>67</v>
      </c>
      <c r="H363" s="11" t="s">
        <v>15</v>
      </c>
      <c r="I363" s="11">
        <v>17</v>
      </c>
      <c r="J363" s="11"/>
      <c r="K363" s="11" t="s">
        <v>7709</v>
      </c>
      <c r="L363" s="11" t="s">
        <v>7718</v>
      </c>
      <c r="M363" s="63">
        <v>44114</v>
      </c>
      <c r="N363" s="64"/>
      <c r="O363" s="11" t="s">
        <v>286</v>
      </c>
      <c r="P363" s="11" t="s">
        <v>286</v>
      </c>
      <c r="Q363" s="11" t="s">
        <v>98</v>
      </c>
      <c r="R363" s="11" t="s">
        <v>295</v>
      </c>
      <c r="S363" s="11" t="s">
        <v>8030</v>
      </c>
      <c r="T363" s="11" t="s">
        <v>67</v>
      </c>
      <c r="U363" s="11" t="s">
        <v>15</v>
      </c>
      <c r="V363" s="11">
        <v>17</v>
      </c>
      <c r="W363" s="11"/>
      <c r="X363" s="11" t="s">
        <v>7709</v>
      </c>
    </row>
    <row r="364" customHeight="1" spans="1:24">
      <c r="A364" s="11">
        <v>62</v>
      </c>
      <c r="B364" s="11" t="s">
        <v>297</v>
      </c>
      <c r="C364" s="11" t="s">
        <v>297</v>
      </c>
      <c r="D364" s="11" t="s">
        <v>98</v>
      </c>
      <c r="E364" s="11" t="s">
        <v>298</v>
      </c>
      <c r="F364" s="11" t="s">
        <v>299</v>
      </c>
      <c r="G364" s="11" t="s">
        <v>300</v>
      </c>
      <c r="H364" s="11" t="s">
        <v>15</v>
      </c>
      <c r="I364" s="11">
        <v>17</v>
      </c>
      <c r="J364" s="11"/>
      <c r="K364" s="11" t="s">
        <v>7709</v>
      </c>
      <c r="L364" s="11" t="s">
        <v>7718</v>
      </c>
      <c r="M364" s="63">
        <v>44114</v>
      </c>
      <c r="N364" s="64"/>
      <c r="O364" s="11" t="s">
        <v>297</v>
      </c>
      <c r="P364" s="11" t="s">
        <v>297</v>
      </c>
      <c r="Q364" s="11" t="s">
        <v>98</v>
      </c>
      <c r="R364" s="11" t="s">
        <v>298</v>
      </c>
      <c r="S364" s="11" t="s">
        <v>8031</v>
      </c>
      <c r="T364" s="11" t="s">
        <v>300</v>
      </c>
      <c r="U364" s="11" t="s">
        <v>15</v>
      </c>
      <c r="V364" s="11">
        <v>17</v>
      </c>
      <c r="W364" s="11"/>
      <c r="X364" s="11" t="s">
        <v>7709</v>
      </c>
    </row>
    <row r="365" customHeight="1" spans="1:24">
      <c r="A365" s="11">
        <v>63</v>
      </c>
      <c r="B365" s="11" t="s">
        <v>297</v>
      </c>
      <c r="C365" s="11" t="s">
        <v>297</v>
      </c>
      <c r="D365" s="11" t="s">
        <v>98</v>
      </c>
      <c r="E365" s="11" t="s">
        <v>301</v>
      </c>
      <c r="F365" s="11" t="s">
        <v>302</v>
      </c>
      <c r="G365" s="11" t="s">
        <v>300</v>
      </c>
      <c r="H365" s="11" t="s">
        <v>15</v>
      </c>
      <c r="I365" s="11">
        <v>17</v>
      </c>
      <c r="J365" s="11"/>
      <c r="K365" s="11" t="s">
        <v>7709</v>
      </c>
      <c r="L365" s="11" t="s">
        <v>7718</v>
      </c>
      <c r="M365" s="63">
        <v>44114</v>
      </c>
      <c r="N365" s="64"/>
      <c r="O365" s="11" t="s">
        <v>297</v>
      </c>
      <c r="P365" s="11" t="s">
        <v>297</v>
      </c>
      <c r="Q365" s="11" t="s">
        <v>98</v>
      </c>
      <c r="R365" s="11" t="s">
        <v>301</v>
      </c>
      <c r="S365" s="11" t="s">
        <v>8032</v>
      </c>
      <c r="T365" s="11" t="s">
        <v>300</v>
      </c>
      <c r="U365" s="11" t="s">
        <v>15</v>
      </c>
      <c r="V365" s="11">
        <v>17</v>
      </c>
      <c r="W365" s="11"/>
      <c r="X365" s="11" t="s">
        <v>7709</v>
      </c>
    </row>
    <row r="366" customHeight="1" spans="1:24">
      <c r="A366" s="11">
        <v>64</v>
      </c>
      <c r="B366" s="11" t="s">
        <v>297</v>
      </c>
      <c r="C366" s="11" t="s">
        <v>297</v>
      </c>
      <c r="D366" s="11" t="s">
        <v>98</v>
      </c>
      <c r="E366" s="11" t="s">
        <v>303</v>
      </c>
      <c r="F366" s="11" t="s">
        <v>304</v>
      </c>
      <c r="G366" s="11" t="s">
        <v>300</v>
      </c>
      <c r="H366" s="11" t="s">
        <v>15</v>
      </c>
      <c r="I366" s="11">
        <v>17</v>
      </c>
      <c r="J366" s="11"/>
      <c r="K366" s="11" t="s">
        <v>7709</v>
      </c>
      <c r="L366" s="11" t="s">
        <v>7718</v>
      </c>
      <c r="M366" s="63">
        <v>44114</v>
      </c>
      <c r="N366" s="64"/>
      <c r="O366" s="11" t="s">
        <v>297</v>
      </c>
      <c r="P366" s="11" t="s">
        <v>297</v>
      </c>
      <c r="Q366" s="11" t="s">
        <v>98</v>
      </c>
      <c r="R366" s="11" t="s">
        <v>303</v>
      </c>
      <c r="S366" s="11" t="s">
        <v>8033</v>
      </c>
      <c r="T366" s="11" t="s">
        <v>300</v>
      </c>
      <c r="U366" s="11" t="s">
        <v>15</v>
      </c>
      <c r="V366" s="11">
        <v>17</v>
      </c>
      <c r="W366" s="11"/>
      <c r="X366" s="11" t="s">
        <v>7709</v>
      </c>
    </row>
    <row r="367" customHeight="1" spans="1:24">
      <c r="A367" s="11">
        <v>65</v>
      </c>
      <c r="B367" s="11" t="s">
        <v>297</v>
      </c>
      <c r="C367" s="11" t="s">
        <v>297</v>
      </c>
      <c r="D367" s="11" t="s">
        <v>98</v>
      </c>
      <c r="E367" s="11" t="s">
        <v>305</v>
      </c>
      <c r="F367" s="11" t="s">
        <v>306</v>
      </c>
      <c r="G367" s="11" t="s">
        <v>300</v>
      </c>
      <c r="H367" s="11" t="s">
        <v>15</v>
      </c>
      <c r="I367" s="11">
        <v>17</v>
      </c>
      <c r="J367" s="11"/>
      <c r="K367" s="11" t="s">
        <v>7709</v>
      </c>
      <c r="L367" s="11" t="s">
        <v>7718</v>
      </c>
      <c r="M367" s="63">
        <v>44114</v>
      </c>
      <c r="N367" s="64"/>
      <c r="O367" s="11" t="s">
        <v>297</v>
      </c>
      <c r="P367" s="11" t="s">
        <v>297</v>
      </c>
      <c r="Q367" s="11" t="s">
        <v>98</v>
      </c>
      <c r="R367" s="11" t="s">
        <v>305</v>
      </c>
      <c r="S367" s="11" t="s">
        <v>8034</v>
      </c>
      <c r="T367" s="11" t="s">
        <v>300</v>
      </c>
      <c r="U367" s="11" t="s">
        <v>15</v>
      </c>
      <c r="V367" s="11">
        <v>17</v>
      </c>
      <c r="W367" s="11"/>
      <c r="X367" s="11" t="s">
        <v>7709</v>
      </c>
    </row>
    <row r="368" customHeight="1" spans="1:24">
      <c r="A368" s="11">
        <v>66</v>
      </c>
      <c r="B368" s="11" t="s">
        <v>297</v>
      </c>
      <c r="C368" s="11" t="s">
        <v>297</v>
      </c>
      <c r="D368" s="11" t="s">
        <v>98</v>
      </c>
      <c r="E368" s="11" t="s">
        <v>307</v>
      </c>
      <c r="F368" s="11" t="s">
        <v>308</v>
      </c>
      <c r="G368" s="11" t="s">
        <v>300</v>
      </c>
      <c r="H368" s="11" t="s">
        <v>15</v>
      </c>
      <c r="I368" s="11">
        <v>17</v>
      </c>
      <c r="J368" s="11"/>
      <c r="K368" s="11" t="s">
        <v>7709</v>
      </c>
      <c r="L368" s="11" t="s">
        <v>7718</v>
      </c>
      <c r="M368" s="63">
        <v>44114</v>
      </c>
      <c r="N368" s="64"/>
      <c r="O368" s="11" t="s">
        <v>297</v>
      </c>
      <c r="P368" s="11" t="s">
        <v>297</v>
      </c>
      <c r="Q368" s="11" t="s">
        <v>98</v>
      </c>
      <c r="R368" s="11" t="s">
        <v>307</v>
      </c>
      <c r="S368" s="11" t="s">
        <v>8035</v>
      </c>
      <c r="T368" s="11" t="s">
        <v>300</v>
      </c>
      <c r="U368" s="11" t="s">
        <v>15</v>
      </c>
      <c r="V368" s="11">
        <v>17</v>
      </c>
      <c r="W368" s="11"/>
      <c r="X368" s="11" t="s">
        <v>7709</v>
      </c>
    </row>
    <row r="369" customHeight="1" spans="1:24">
      <c r="A369" s="11">
        <v>67</v>
      </c>
      <c r="B369" s="11" t="s">
        <v>297</v>
      </c>
      <c r="C369" s="11" t="s">
        <v>297</v>
      </c>
      <c r="D369" s="11" t="s">
        <v>98</v>
      </c>
      <c r="E369" s="11" t="s">
        <v>309</v>
      </c>
      <c r="F369" s="11" t="s">
        <v>310</v>
      </c>
      <c r="G369" s="11" t="s">
        <v>300</v>
      </c>
      <c r="H369" s="11" t="s">
        <v>15</v>
      </c>
      <c r="I369" s="11">
        <v>17</v>
      </c>
      <c r="J369" s="11"/>
      <c r="K369" s="11" t="s">
        <v>7709</v>
      </c>
      <c r="L369" s="11" t="s">
        <v>7718</v>
      </c>
      <c r="M369" s="63">
        <v>44114</v>
      </c>
      <c r="N369" s="64"/>
      <c r="O369" s="11" t="s">
        <v>297</v>
      </c>
      <c r="P369" s="11" t="s">
        <v>297</v>
      </c>
      <c r="Q369" s="11" t="s">
        <v>98</v>
      </c>
      <c r="R369" s="11" t="s">
        <v>309</v>
      </c>
      <c r="S369" s="11" t="s">
        <v>8036</v>
      </c>
      <c r="T369" s="11" t="s">
        <v>300</v>
      </c>
      <c r="U369" s="11" t="s">
        <v>15</v>
      </c>
      <c r="V369" s="11">
        <v>17</v>
      </c>
      <c r="W369" s="11"/>
      <c r="X369" s="11" t="s">
        <v>7709</v>
      </c>
    </row>
    <row r="370" customHeight="1" spans="1:24">
      <c r="A370" s="11">
        <v>68</v>
      </c>
      <c r="B370" s="11" t="s">
        <v>297</v>
      </c>
      <c r="C370" s="11" t="s">
        <v>297</v>
      </c>
      <c r="D370" s="11" t="s">
        <v>98</v>
      </c>
      <c r="E370" s="11" t="s">
        <v>311</v>
      </c>
      <c r="F370" s="11" t="s">
        <v>312</v>
      </c>
      <c r="G370" s="11" t="s">
        <v>300</v>
      </c>
      <c r="H370" s="11" t="s">
        <v>15</v>
      </c>
      <c r="I370" s="11">
        <v>17</v>
      </c>
      <c r="J370" s="11"/>
      <c r="K370" s="11" t="s">
        <v>7709</v>
      </c>
      <c r="L370" s="11" t="s">
        <v>7718</v>
      </c>
      <c r="M370" s="63">
        <v>44114</v>
      </c>
      <c r="N370" s="64"/>
      <c r="O370" s="11" t="s">
        <v>297</v>
      </c>
      <c r="P370" s="11" t="s">
        <v>297</v>
      </c>
      <c r="Q370" s="11" t="s">
        <v>98</v>
      </c>
      <c r="R370" s="11" t="s">
        <v>311</v>
      </c>
      <c r="S370" s="11" t="s">
        <v>8037</v>
      </c>
      <c r="T370" s="11" t="s">
        <v>300</v>
      </c>
      <c r="U370" s="11" t="s">
        <v>15</v>
      </c>
      <c r="V370" s="11">
        <v>17</v>
      </c>
      <c r="W370" s="11"/>
      <c r="X370" s="11" t="s">
        <v>7709</v>
      </c>
    </row>
    <row r="371" customHeight="1" spans="1:24">
      <c r="A371" s="11">
        <v>69</v>
      </c>
      <c r="B371" s="11" t="s">
        <v>297</v>
      </c>
      <c r="C371" s="11" t="s">
        <v>297</v>
      </c>
      <c r="D371" s="11" t="s">
        <v>98</v>
      </c>
      <c r="E371" s="11" t="s">
        <v>313</v>
      </c>
      <c r="F371" s="11" t="s">
        <v>314</v>
      </c>
      <c r="G371" s="11" t="s">
        <v>300</v>
      </c>
      <c r="H371" s="11" t="s">
        <v>15</v>
      </c>
      <c r="I371" s="11">
        <v>17</v>
      </c>
      <c r="J371" s="11"/>
      <c r="K371" s="11" t="s">
        <v>7709</v>
      </c>
      <c r="L371" s="11" t="s">
        <v>7718</v>
      </c>
      <c r="M371" s="63">
        <v>44114</v>
      </c>
      <c r="N371" s="64"/>
      <c r="O371" s="11" t="s">
        <v>297</v>
      </c>
      <c r="P371" s="11" t="s">
        <v>297</v>
      </c>
      <c r="Q371" s="11" t="s">
        <v>98</v>
      </c>
      <c r="R371" s="11" t="s">
        <v>313</v>
      </c>
      <c r="S371" s="11" t="s">
        <v>8038</v>
      </c>
      <c r="T371" s="11" t="s">
        <v>300</v>
      </c>
      <c r="U371" s="11" t="s">
        <v>15</v>
      </c>
      <c r="V371" s="11">
        <v>17</v>
      </c>
      <c r="W371" s="11"/>
      <c r="X371" s="11" t="s">
        <v>7709</v>
      </c>
    </row>
    <row r="372" customHeight="1" spans="1:24">
      <c r="A372" s="11">
        <v>70</v>
      </c>
      <c r="B372" s="11" t="s">
        <v>297</v>
      </c>
      <c r="C372" s="11" t="s">
        <v>297</v>
      </c>
      <c r="D372" s="11" t="s">
        <v>98</v>
      </c>
      <c r="E372" s="11" t="s">
        <v>315</v>
      </c>
      <c r="F372" s="11" t="s">
        <v>8039</v>
      </c>
      <c r="G372" s="11" t="s">
        <v>300</v>
      </c>
      <c r="H372" s="11" t="s">
        <v>15</v>
      </c>
      <c r="I372" s="11">
        <v>17</v>
      </c>
      <c r="J372" s="11"/>
      <c r="K372" s="11" t="s">
        <v>7709</v>
      </c>
      <c r="L372" s="11" t="s">
        <v>7718</v>
      </c>
      <c r="M372" s="63">
        <v>44114</v>
      </c>
      <c r="N372" s="64"/>
      <c r="O372" s="11" t="s">
        <v>297</v>
      </c>
      <c r="P372" s="11" t="s">
        <v>297</v>
      </c>
      <c r="Q372" s="11" t="s">
        <v>98</v>
      </c>
      <c r="R372" s="11" t="s">
        <v>315</v>
      </c>
      <c r="S372" s="11" t="s">
        <v>8040</v>
      </c>
      <c r="T372" s="11" t="s">
        <v>300</v>
      </c>
      <c r="U372" s="11" t="s">
        <v>15</v>
      </c>
      <c r="V372" s="11">
        <v>17</v>
      </c>
      <c r="W372" s="11"/>
      <c r="X372" s="11" t="s">
        <v>7709</v>
      </c>
    </row>
    <row r="373" customHeight="1" spans="1:24">
      <c r="A373" s="11">
        <v>186</v>
      </c>
      <c r="B373" s="11" t="s">
        <v>224</v>
      </c>
      <c r="C373" s="11" t="s">
        <v>484</v>
      </c>
      <c r="D373" s="11" t="s">
        <v>64</v>
      </c>
      <c r="E373" s="11" t="s">
        <v>485</v>
      </c>
      <c r="F373" s="11" t="s">
        <v>486</v>
      </c>
      <c r="G373" s="11" t="s">
        <v>487</v>
      </c>
      <c r="H373" s="11" t="s">
        <v>15</v>
      </c>
      <c r="I373" s="11">
        <v>17</v>
      </c>
      <c r="J373" s="11"/>
      <c r="K373" s="11" t="s">
        <v>7709</v>
      </c>
      <c r="L373" s="11" t="s">
        <v>7715</v>
      </c>
      <c r="M373" s="63">
        <v>44114</v>
      </c>
      <c r="N373" s="64"/>
      <c r="O373" s="11" t="s">
        <v>224</v>
      </c>
      <c r="P373" s="11" t="s">
        <v>484</v>
      </c>
      <c r="Q373" s="11" t="s">
        <v>64</v>
      </c>
      <c r="R373" s="11" t="s">
        <v>485</v>
      </c>
      <c r="S373" s="11" t="s">
        <v>486</v>
      </c>
      <c r="T373" s="11" t="s">
        <v>1014</v>
      </c>
      <c r="U373" s="11" t="s">
        <v>15</v>
      </c>
      <c r="V373" s="11">
        <v>17</v>
      </c>
      <c r="W373" s="11"/>
      <c r="X373" s="11" t="s">
        <v>7709</v>
      </c>
    </row>
    <row r="374" customHeight="1" spans="1:24">
      <c r="A374" s="11">
        <v>187</v>
      </c>
      <c r="B374" s="11" t="s">
        <v>224</v>
      </c>
      <c r="C374" s="11" t="s">
        <v>484</v>
      </c>
      <c r="D374" s="11" t="s">
        <v>64</v>
      </c>
      <c r="E374" s="11" t="s">
        <v>488</v>
      </c>
      <c r="F374" s="11" t="s">
        <v>489</v>
      </c>
      <c r="G374" s="11" t="s">
        <v>487</v>
      </c>
      <c r="H374" s="11" t="s">
        <v>15</v>
      </c>
      <c r="I374" s="11">
        <v>17</v>
      </c>
      <c r="J374" s="11"/>
      <c r="K374" s="11" t="s">
        <v>7709</v>
      </c>
      <c r="L374" s="11" t="s">
        <v>7715</v>
      </c>
      <c r="M374" s="63">
        <v>44114</v>
      </c>
      <c r="N374" s="64"/>
      <c r="O374" s="11" t="s">
        <v>224</v>
      </c>
      <c r="P374" s="11" t="s">
        <v>484</v>
      </c>
      <c r="Q374" s="11" t="s">
        <v>64</v>
      </c>
      <c r="R374" s="11" t="s">
        <v>488</v>
      </c>
      <c r="S374" s="11" t="s">
        <v>489</v>
      </c>
      <c r="T374" s="11" t="s">
        <v>1014</v>
      </c>
      <c r="U374" s="11" t="s">
        <v>15</v>
      </c>
      <c r="V374" s="11">
        <v>17</v>
      </c>
      <c r="W374" s="11"/>
      <c r="X374" s="11" t="s">
        <v>7709</v>
      </c>
    </row>
    <row r="375" customHeight="1" spans="1:24">
      <c r="A375" s="11">
        <v>188</v>
      </c>
      <c r="B375" s="11" t="s">
        <v>224</v>
      </c>
      <c r="C375" s="11" t="s">
        <v>484</v>
      </c>
      <c r="D375" s="11" t="s">
        <v>64</v>
      </c>
      <c r="E375" s="11" t="s">
        <v>491</v>
      </c>
      <c r="F375" s="11" t="s">
        <v>492</v>
      </c>
      <c r="G375" s="11" t="s">
        <v>487</v>
      </c>
      <c r="H375" s="11" t="s">
        <v>15</v>
      </c>
      <c r="I375" s="11">
        <v>17</v>
      </c>
      <c r="J375" s="11"/>
      <c r="K375" s="11" t="s">
        <v>7709</v>
      </c>
      <c r="L375" s="11" t="s">
        <v>7715</v>
      </c>
      <c r="M375" s="63">
        <v>44114</v>
      </c>
      <c r="N375" s="64"/>
      <c r="O375" s="11" t="s">
        <v>224</v>
      </c>
      <c r="P375" s="11" t="s">
        <v>484</v>
      </c>
      <c r="Q375" s="11" t="s">
        <v>64</v>
      </c>
      <c r="R375" s="11" t="s">
        <v>491</v>
      </c>
      <c r="S375" s="11" t="s">
        <v>492</v>
      </c>
      <c r="T375" s="11" t="s">
        <v>1014</v>
      </c>
      <c r="U375" s="11" t="s">
        <v>15</v>
      </c>
      <c r="V375" s="11">
        <v>17</v>
      </c>
      <c r="W375" s="11"/>
      <c r="X375" s="11" t="s">
        <v>7709</v>
      </c>
    </row>
    <row r="376" customHeight="1" spans="1:24">
      <c r="A376" s="11">
        <v>189</v>
      </c>
      <c r="B376" s="11" t="s">
        <v>224</v>
      </c>
      <c r="C376" s="11" t="s">
        <v>484</v>
      </c>
      <c r="D376" s="11" t="s">
        <v>64</v>
      </c>
      <c r="E376" s="11" t="s">
        <v>493</v>
      </c>
      <c r="F376" s="11" t="s">
        <v>494</v>
      </c>
      <c r="G376" s="11" t="s">
        <v>487</v>
      </c>
      <c r="H376" s="11" t="s">
        <v>15</v>
      </c>
      <c r="I376" s="11">
        <v>17</v>
      </c>
      <c r="J376" s="11"/>
      <c r="K376" s="11" t="s">
        <v>7709</v>
      </c>
      <c r="L376" s="11" t="s">
        <v>7715</v>
      </c>
      <c r="M376" s="63">
        <v>44114</v>
      </c>
      <c r="N376" s="64"/>
      <c r="O376" s="11" t="s">
        <v>224</v>
      </c>
      <c r="P376" s="11" t="s">
        <v>484</v>
      </c>
      <c r="Q376" s="11" t="s">
        <v>64</v>
      </c>
      <c r="R376" s="11" t="s">
        <v>493</v>
      </c>
      <c r="S376" s="11" t="s">
        <v>494</v>
      </c>
      <c r="T376" s="11" t="s">
        <v>1014</v>
      </c>
      <c r="U376" s="11" t="s">
        <v>15</v>
      </c>
      <c r="V376" s="11">
        <v>17</v>
      </c>
      <c r="W376" s="11"/>
      <c r="X376" s="11" t="s">
        <v>7709</v>
      </c>
    </row>
    <row r="377" customHeight="1" spans="1:24">
      <c r="A377" s="11">
        <v>190</v>
      </c>
      <c r="B377" s="11" t="s">
        <v>224</v>
      </c>
      <c r="C377" s="11" t="s">
        <v>484</v>
      </c>
      <c r="D377" s="11" t="s">
        <v>64</v>
      </c>
      <c r="E377" s="11" t="s">
        <v>495</v>
      </c>
      <c r="F377" s="11" t="s">
        <v>496</v>
      </c>
      <c r="G377" s="11" t="s">
        <v>487</v>
      </c>
      <c r="H377" s="11" t="s">
        <v>15</v>
      </c>
      <c r="I377" s="11">
        <v>17</v>
      </c>
      <c r="J377" s="11"/>
      <c r="K377" s="11" t="s">
        <v>7709</v>
      </c>
      <c r="L377" s="11" t="s">
        <v>7715</v>
      </c>
      <c r="M377" s="63">
        <v>44114</v>
      </c>
      <c r="N377" s="64"/>
      <c r="O377" s="11" t="s">
        <v>224</v>
      </c>
      <c r="P377" s="11" t="s">
        <v>484</v>
      </c>
      <c r="Q377" s="11" t="s">
        <v>64</v>
      </c>
      <c r="R377" s="11" t="s">
        <v>495</v>
      </c>
      <c r="S377" s="11" t="s">
        <v>496</v>
      </c>
      <c r="T377" s="11" t="s">
        <v>1014</v>
      </c>
      <c r="U377" s="11" t="s">
        <v>15</v>
      </c>
      <c r="V377" s="11">
        <v>17</v>
      </c>
      <c r="W377" s="11"/>
      <c r="X377" s="11" t="s">
        <v>7709</v>
      </c>
    </row>
    <row r="378" customHeight="1" spans="1:24">
      <c r="A378" s="11">
        <v>191</v>
      </c>
      <c r="B378" s="11" t="s">
        <v>224</v>
      </c>
      <c r="C378" s="11" t="s">
        <v>484</v>
      </c>
      <c r="D378" s="11" t="s">
        <v>64</v>
      </c>
      <c r="E378" s="11" t="s">
        <v>497</v>
      </c>
      <c r="F378" s="11" t="s">
        <v>498</v>
      </c>
      <c r="G378" s="11" t="s">
        <v>487</v>
      </c>
      <c r="H378" s="11" t="s">
        <v>15</v>
      </c>
      <c r="I378" s="11">
        <v>17</v>
      </c>
      <c r="J378" s="11"/>
      <c r="K378" s="11" t="s">
        <v>7709</v>
      </c>
      <c r="L378" s="11" t="s">
        <v>7715</v>
      </c>
      <c r="M378" s="63">
        <v>44114</v>
      </c>
      <c r="N378" s="64"/>
      <c r="O378" s="11" t="s">
        <v>224</v>
      </c>
      <c r="P378" s="11" t="s">
        <v>484</v>
      </c>
      <c r="Q378" s="11" t="s">
        <v>64</v>
      </c>
      <c r="R378" s="11" t="s">
        <v>497</v>
      </c>
      <c r="S378" s="11" t="s">
        <v>498</v>
      </c>
      <c r="T378" s="11" t="s">
        <v>1014</v>
      </c>
      <c r="U378" s="11" t="s">
        <v>15</v>
      </c>
      <c r="V378" s="11">
        <v>17</v>
      </c>
      <c r="W378" s="11"/>
      <c r="X378" s="11" t="s">
        <v>7709</v>
      </c>
    </row>
    <row r="379" customHeight="1" spans="1:24">
      <c r="A379" s="11">
        <v>192</v>
      </c>
      <c r="B379" s="11" t="s">
        <v>224</v>
      </c>
      <c r="C379" s="11" t="s">
        <v>484</v>
      </c>
      <c r="D379" s="11" t="s">
        <v>64</v>
      </c>
      <c r="E379" s="11" t="s">
        <v>499</v>
      </c>
      <c r="F379" s="11" t="s">
        <v>500</v>
      </c>
      <c r="G379" s="11" t="s">
        <v>487</v>
      </c>
      <c r="H379" s="11" t="s">
        <v>15</v>
      </c>
      <c r="I379" s="11">
        <v>17</v>
      </c>
      <c r="J379" s="11"/>
      <c r="K379" s="11" t="s">
        <v>7709</v>
      </c>
      <c r="L379" s="11" t="s">
        <v>7715</v>
      </c>
      <c r="M379" s="63">
        <v>44114</v>
      </c>
      <c r="N379" s="64"/>
      <c r="O379" s="11" t="s">
        <v>224</v>
      </c>
      <c r="P379" s="11" t="s">
        <v>484</v>
      </c>
      <c r="Q379" s="11" t="s">
        <v>64</v>
      </c>
      <c r="R379" s="11" t="s">
        <v>499</v>
      </c>
      <c r="S379" s="11" t="s">
        <v>500</v>
      </c>
      <c r="T379" s="11" t="s">
        <v>1014</v>
      </c>
      <c r="U379" s="11" t="s">
        <v>15</v>
      </c>
      <c r="V379" s="11">
        <v>17</v>
      </c>
      <c r="W379" s="11"/>
      <c r="X379" s="11" t="s">
        <v>7709</v>
      </c>
    </row>
    <row r="380" customHeight="1" spans="1:24">
      <c r="A380" s="11">
        <v>193</v>
      </c>
      <c r="B380" s="11" t="s">
        <v>224</v>
      </c>
      <c r="C380" s="11" t="s">
        <v>484</v>
      </c>
      <c r="D380" s="11" t="s">
        <v>64</v>
      </c>
      <c r="E380" s="11" t="s">
        <v>501</v>
      </c>
      <c r="F380" s="11" t="s">
        <v>502</v>
      </c>
      <c r="G380" s="11" t="s">
        <v>487</v>
      </c>
      <c r="H380" s="11" t="s">
        <v>15</v>
      </c>
      <c r="I380" s="11">
        <v>17</v>
      </c>
      <c r="J380" s="11"/>
      <c r="K380" s="11" t="s">
        <v>7709</v>
      </c>
      <c r="L380" s="11" t="s">
        <v>7715</v>
      </c>
      <c r="M380" s="63">
        <v>44114</v>
      </c>
      <c r="N380" s="64"/>
      <c r="O380" s="11" t="s">
        <v>224</v>
      </c>
      <c r="P380" s="11" t="s">
        <v>484</v>
      </c>
      <c r="Q380" s="11" t="s">
        <v>64</v>
      </c>
      <c r="R380" s="11" t="s">
        <v>501</v>
      </c>
      <c r="S380" s="11" t="s">
        <v>502</v>
      </c>
      <c r="T380" s="11" t="s">
        <v>1014</v>
      </c>
      <c r="U380" s="11" t="s">
        <v>15</v>
      </c>
      <c r="V380" s="11">
        <v>17</v>
      </c>
      <c r="W380" s="11"/>
      <c r="X380" s="11" t="s">
        <v>7709</v>
      </c>
    </row>
    <row r="381" customHeight="1" spans="1:24">
      <c r="A381" s="11">
        <v>194</v>
      </c>
      <c r="B381" s="11" t="s">
        <v>224</v>
      </c>
      <c r="C381" s="11" t="s">
        <v>484</v>
      </c>
      <c r="D381" s="11" t="s">
        <v>64</v>
      </c>
      <c r="E381" s="11" t="s">
        <v>501</v>
      </c>
      <c r="F381" s="11" t="s">
        <v>503</v>
      </c>
      <c r="G381" s="11" t="s">
        <v>487</v>
      </c>
      <c r="H381" s="11" t="s">
        <v>15</v>
      </c>
      <c r="I381" s="11">
        <v>17</v>
      </c>
      <c r="J381" s="11"/>
      <c r="K381" s="11" t="s">
        <v>7709</v>
      </c>
      <c r="L381" s="11" t="s">
        <v>7715</v>
      </c>
      <c r="M381" s="63">
        <v>44114</v>
      </c>
      <c r="N381" s="64"/>
      <c r="O381" s="11" t="s">
        <v>224</v>
      </c>
      <c r="P381" s="11" t="s">
        <v>484</v>
      </c>
      <c r="Q381" s="11" t="s">
        <v>64</v>
      </c>
      <c r="R381" s="11" t="s">
        <v>501</v>
      </c>
      <c r="S381" s="11" t="s">
        <v>503</v>
      </c>
      <c r="T381" s="11" t="s">
        <v>1014</v>
      </c>
      <c r="U381" s="11" t="s">
        <v>15</v>
      </c>
      <c r="V381" s="11">
        <v>17</v>
      </c>
      <c r="W381" s="11"/>
      <c r="X381" s="11" t="s">
        <v>7709</v>
      </c>
    </row>
    <row r="382" customHeight="1" spans="1:24">
      <c r="A382" s="11">
        <v>195</v>
      </c>
      <c r="B382" s="11" t="s">
        <v>224</v>
      </c>
      <c r="C382" s="11" t="s">
        <v>484</v>
      </c>
      <c r="D382" s="11" t="s">
        <v>64</v>
      </c>
      <c r="E382" s="11" t="s">
        <v>501</v>
      </c>
      <c r="F382" s="11" t="s">
        <v>504</v>
      </c>
      <c r="G382" s="11" t="s">
        <v>487</v>
      </c>
      <c r="H382" s="11" t="s">
        <v>15</v>
      </c>
      <c r="I382" s="11">
        <v>17</v>
      </c>
      <c r="J382" s="11"/>
      <c r="K382" s="11" t="s">
        <v>7709</v>
      </c>
      <c r="L382" s="11" t="s">
        <v>7715</v>
      </c>
      <c r="M382" s="63">
        <v>44114</v>
      </c>
      <c r="N382" s="64"/>
      <c r="O382" s="11" t="s">
        <v>224</v>
      </c>
      <c r="P382" s="11" t="s">
        <v>484</v>
      </c>
      <c r="Q382" s="11" t="s">
        <v>64</v>
      </c>
      <c r="R382" s="11" t="s">
        <v>501</v>
      </c>
      <c r="S382" s="11" t="s">
        <v>504</v>
      </c>
      <c r="T382" s="11" t="s">
        <v>1014</v>
      </c>
      <c r="U382" s="11" t="s">
        <v>15</v>
      </c>
      <c r="V382" s="11">
        <v>17</v>
      </c>
      <c r="W382" s="11"/>
      <c r="X382" s="11" t="s">
        <v>7709</v>
      </c>
    </row>
    <row r="383" customHeight="1" spans="1:24">
      <c r="A383" s="11">
        <v>196</v>
      </c>
      <c r="B383" s="11" t="s">
        <v>224</v>
      </c>
      <c r="C383" s="11" t="s">
        <v>484</v>
      </c>
      <c r="D383" s="11" t="s">
        <v>64</v>
      </c>
      <c r="E383" s="11" t="s">
        <v>501</v>
      </c>
      <c r="F383" s="11" t="s">
        <v>505</v>
      </c>
      <c r="G383" s="11" t="s">
        <v>487</v>
      </c>
      <c r="H383" s="11" t="s">
        <v>15</v>
      </c>
      <c r="I383" s="11">
        <v>17</v>
      </c>
      <c r="J383" s="11"/>
      <c r="K383" s="11" t="s">
        <v>7709</v>
      </c>
      <c r="L383" s="11" t="s">
        <v>7715</v>
      </c>
      <c r="M383" s="63">
        <v>44114</v>
      </c>
      <c r="N383" s="64"/>
      <c r="O383" s="11" t="s">
        <v>224</v>
      </c>
      <c r="P383" s="11" t="s">
        <v>484</v>
      </c>
      <c r="Q383" s="11" t="s">
        <v>64</v>
      </c>
      <c r="R383" s="11" t="s">
        <v>501</v>
      </c>
      <c r="S383" s="11" t="s">
        <v>505</v>
      </c>
      <c r="T383" s="11" t="s">
        <v>1014</v>
      </c>
      <c r="U383" s="11" t="s">
        <v>15</v>
      </c>
      <c r="V383" s="11">
        <v>17</v>
      </c>
      <c r="W383" s="11"/>
      <c r="X383" s="11" t="s">
        <v>7709</v>
      </c>
    </row>
    <row r="384" customHeight="1" spans="1:24">
      <c r="A384" s="11">
        <v>197</v>
      </c>
      <c r="B384" s="11" t="s">
        <v>224</v>
      </c>
      <c r="C384" s="11" t="s">
        <v>484</v>
      </c>
      <c r="D384" s="11" t="s">
        <v>64</v>
      </c>
      <c r="E384" s="11" t="s">
        <v>501</v>
      </c>
      <c r="F384" s="11" t="s">
        <v>506</v>
      </c>
      <c r="G384" s="11" t="s">
        <v>487</v>
      </c>
      <c r="H384" s="11" t="s">
        <v>15</v>
      </c>
      <c r="I384" s="11">
        <v>17</v>
      </c>
      <c r="J384" s="11"/>
      <c r="K384" s="11" t="s">
        <v>7709</v>
      </c>
      <c r="L384" s="11" t="s">
        <v>7715</v>
      </c>
      <c r="M384" s="63">
        <v>44114</v>
      </c>
      <c r="N384" s="64"/>
      <c r="O384" s="11" t="s">
        <v>224</v>
      </c>
      <c r="P384" s="11" t="s">
        <v>484</v>
      </c>
      <c r="Q384" s="11" t="s">
        <v>64</v>
      </c>
      <c r="R384" s="11" t="s">
        <v>501</v>
      </c>
      <c r="S384" s="11" t="s">
        <v>506</v>
      </c>
      <c r="T384" s="11" t="s">
        <v>1014</v>
      </c>
      <c r="U384" s="11" t="s">
        <v>15</v>
      </c>
      <c r="V384" s="11">
        <v>17</v>
      </c>
      <c r="W384" s="11"/>
      <c r="X384" s="11" t="s">
        <v>7709</v>
      </c>
    </row>
    <row r="385" customHeight="1" spans="1:24">
      <c r="A385" s="11">
        <v>198</v>
      </c>
      <c r="B385" s="11" t="s">
        <v>224</v>
      </c>
      <c r="C385" s="11" t="s">
        <v>484</v>
      </c>
      <c r="D385" s="11" t="s">
        <v>64</v>
      </c>
      <c r="E385" s="11" t="s">
        <v>501</v>
      </c>
      <c r="F385" s="11" t="s">
        <v>507</v>
      </c>
      <c r="G385" s="11" t="s">
        <v>487</v>
      </c>
      <c r="H385" s="11" t="s">
        <v>15</v>
      </c>
      <c r="I385" s="11">
        <v>17</v>
      </c>
      <c r="J385" s="11"/>
      <c r="K385" s="11" t="s">
        <v>7709</v>
      </c>
      <c r="L385" s="11" t="s">
        <v>7715</v>
      </c>
      <c r="M385" s="63">
        <v>44114</v>
      </c>
      <c r="N385" s="64"/>
      <c r="O385" s="11" t="s">
        <v>224</v>
      </c>
      <c r="P385" s="11" t="s">
        <v>484</v>
      </c>
      <c r="Q385" s="11" t="s">
        <v>64</v>
      </c>
      <c r="R385" s="11" t="s">
        <v>501</v>
      </c>
      <c r="S385" s="11" t="s">
        <v>507</v>
      </c>
      <c r="T385" s="11" t="s">
        <v>1014</v>
      </c>
      <c r="U385" s="11" t="s">
        <v>15</v>
      </c>
      <c r="V385" s="11">
        <v>17</v>
      </c>
      <c r="W385" s="11"/>
      <c r="X385" s="11" t="s">
        <v>7709</v>
      </c>
    </row>
    <row r="386" customHeight="1" spans="1:24">
      <c r="A386" s="11">
        <v>199</v>
      </c>
      <c r="B386" s="11" t="s">
        <v>224</v>
      </c>
      <c r="C386" s="11" t="s">
        <v>484</v>
      </c>
      <c r="D386" s="11" t="s">
        <v>64</v>
      </c>
      <c r="E386" s="11" t="s">
        <v>508</v>
      </c>
      <c r="F386" s="11" t="s">
        <v>509</v>
      </c>
      <c r="G386" s="11" t="s">
        <v>487</v>
      </c>
      <c r="H386" s="11" t="s">
        <v>15</v>
      </c>
      <c r="I386" s="11">
        <v>17</v>
      </c>
      <c r="J386" s="11"/>
      <c r="K386" s="11" t="s">
        <v>7709</v>
      </c>
      <c r="L386" s="11" t="s">
        <v>7715</v>
      </c>
      <c r="M386" s="63">
        <v>44114</v>
      </c>
      <c r="N386" s="64"/>
      <c r="O386" s="11" t="s">
        <v>224</v>
      </c>
      <c r="P386" s="11" t="s">
        <v>484</v>
      </c>
      <c r="Q386" s="11" t="s">
        <v>64</v>
      </c>
      <c r="R386" s="11" t="s">
        <v>508</v>
      </c>
      <c r="S386" s="11" t="s">
        <v>509</v>
      </c>
      <c r="T386" s="11" t="s">
        <v>1014</v>
      </c>
      <c r="U386" s="11" t="s">
        <v>15</v>
      </c>
      <c r="V386" s="11">
        <v>17</v>
      </c>
      <c r="W386" s="11"/>
      <c r="X386" s="11" t="s">
        <v>7709</v>
      </c>
    </row>
    <row r="387" customHeight="1" spans="1:24">
      <c r="A387" s="11">
        <v>200</v>
      </c>
      <c r="B387" s="11" t="s">
        <v>224</v>
      </c>
      <c r="C387" s="11" t="s">
        <v>484</v>
      </c>
      <c r="D387" s="11" t="s">
        <v>64</v>
      </c>
      <c r="E387" s="11" t="s">
        <v>508</v>
      </c>
      <c r="F387" s="11" t="s">
        <v>510</v>
      </c>
      <c r="G387" s="11" t="s">
        <v>487</v>
      </c>
      <c r="H387" s="11" t="s">
        <v>15</v>
      </c>
      <c r="I387" s="11">
        <v>17</v>
      </c>
      <c r="J387" s="11"/>
      <c r="K387" s="11" t="s">
        <v>7709</v>
      </c>
      <c r="L387" s="11" t="s">
        <v>7715</v>
      </c>
      <c r="M387" s="63">
        <v>44114</v>
      </c>
      <c r="N387" s="64"/>
      <c r="O387" s="11" t="s">
        <v>224</v>
      </c>
      <c r="P387" s="11" t="s">
        <v>484</v>
      </c>
      <c r="Q387" s="11" t="s">
        <v>64</v>
      </c>
      <c r="R387" s="11" t="s">
        <v>508</v>
      </c>
      <c r="S387" s="11" t="s">
        <v>510</v>
      </c>
      <c r="T387" s="11" t="s">
        <v>1014</v>
      </c>
      <c r="U387" s="11" t="s">
        <v>15</v>
      </c>
      <c r="V387" s="11">
        <v>17</v>
      </c>
      <c r="W387" s="11"/>
      <c r="X387" s="11" t="s">
        <v>7709</v>
      </c>
    </row>
    <row r="388" customHeight="1" spans="1:24">
      <c r="A388" s="11">
        <v>201</v>
      </c>
      <c r="B388" s="11" t="s">
        <v>224</v>
      </c>
      <c r="C388" s="11" t="s">
        <v>484</v>
      </c>
      <c r="D388" s="11" t="s">
        <v>64</v>
      </c>
      <c r="E388" s="11" t="s">
        <v>511</v>
      </c>
      <c r="F388" s="11" t="s">
        <v>512</v>
      </c>
      <c r="G388" s="11" t="s">
        <v>487</v>
      </c>
      <c r="H388" s="11" t="s">
        <v>15</v>
      </c>
      <c r="I388" s="11">
        <v>17</v>
      </c>
      <c r="J388" s="11"/>
      <c r="K388" s="11" t="s">
        <v>7709</v>
      </c>
      <c r="L388" s="11" t="s">
        <v>7715</v>
      </c>
      <c r="M388" s="63">
        <v>44114</v>
      </c>
      <c r="N388" s="64"/>
      <c r="O388" s="11" t="s">
        <v>224</v>
      </c>
      <c r="P388" s="11" t="s">
        <v>484</v>
      </c>
      <c r="Q388" s="11" t="s">
        <v>64</v>
      </c>
      <c r="R388" s="11" t="s">
        <v>511</v>
      </c>
      <c r="S388" s="11" t="s">
        <v>512</v>
      </c>
      <c r="T388" s="11" t="s">
        <v>1014</v>
      </c>
      <c r="U388" s="11" t="s">
        <v>15</v>
      </c>
      <c r="V388" s="11">
        <v>17</v>
      </c>
      <c r="W388" s="11"/>
      <c r="X388" s="11" t="s">
        <v>7709</v>
      </c>
    </row>
    <row r="389" customHeight="1" spans="1:24">
      <c r="A389" s="11">
        <v>202</v>
      </c>
      <c r="B389" s="11" t="s">
        <v>224</v>
      </c>
      <c r="C389" s="11" t="s">
        <v>484</v>
      </c>
      <c r="D389" s="11" t="s">
        <v>64</v>
      </c>
      <c r="E389" s="11" t="s">
        <v>513</v>
      </c>
      <c r="F389" s="11" t="s">
        <v>514</v>
      </c>
      <c r="G389" s="11" t="s">
        <v>487</v>
      </c>
      <c r="H389" s="11" t="s">
        <v>15</v>
      </c>
      <c r="I389" s="11">
        <v>17</v>
      </c>
      <c r="J389" s="11"/>
      <c r="K389" s="11" t="s">
        <v>7709</v>
      </c>
      <c r="L389" s="11" t="s">
        <v>7715</v>
      </c>
      <c r="M389" s="63">
        <v>44114</v>
      </c>
      <c r="N389" s="64"/>
      <c r="O389" s="11" t="s">
        <v>224</v>
      </c>
      <c r="P389" s="11" t="s">
        <v>484</v>
      </c>
      <c r="Q389" s="11" t="s">
        <v>64</v>
      </c>
      <c r="R389" s="11" t="s">
        <v>513</v>
      </c>
      <c r="S389" s="11" t="s">
        <v>514</v>
      </c>
      <c r="T389" s="11" t="s">
        <v>1014</v>
      </c>
      <c r="U389" s="11" t="s">
        <v>15</v>
      </c>
      <c r="V389" s="11">
        <v>17</v>
      </c>
      <c r="W389" s="11"/>
      <c r="X389" s="11" t="s">
        <v>7709</v>
      </c>
    </row>
    <row r="390" customHeight="1" spans="1:24">
      <c r="A390" s="11">
        <v>203</v>
      </c>
      <c r="B390" s="11" t="s">
        <v>224</v>
      </c>
      <c r="C390" s="11" t="s">
        <v>517</v>
      </c>
      <c r="D390" s="11" t="s">
        <v>64</v>
      </c>
      <c r="E390" s="11" t="s">
        <v>518</v>
      </c>
      <c r="F390" s="11" t="s">
        <v>519</v>
      </c>
      <c r="G390" s="11" t="s">
        <v>520</v>
      </c>
      <c r="H390" s="11" t="s">
        <v>15</v>
      </c>
      <c r="I390" s="11">
        <v>17</v>
      </c>
      <c r="J390" s="11"/>
      <c r="K390" s="11" t="s">
        <v>7709</v>
      </c>
      <c r="L390" s="11" t="s">
        <v>8041</v>
      </c>
      <c r="M390" s="63">
        <v>44114</v>
      </c>
      <c r="N390" s="64"/>
      <c r="O390" s="11" t="s">
        <v>224</v>
      </c>
      <c r="P390" s="11" t="s">
        <v>517</v>
      </c>
      <c r="Q390" s="11" t="s">
        <v>64</v>
      </c>
      <c r="R390" s="11" t="s">
        <v>518</v>
      </c>
      <c r="S390" s="11" t="s">
        <v>519</v>
      </c>
      <c r="T390" s="11" t="s">
        <v>67</v>
      </c>
      <c r="U390" s="11" t="s">
        <v>15</v>
      </c>
      <c r="V390" s="11">
        <v>17</v>
      </c>
      <c r="W390" s="11"/>
      <c r="X390" s="11" t="s">
        <v>7709</v>
      </c>
    </row>
    <row r="391" customHeight="1" spans="1:24">
      <c r="A391" s="11">
        <v>204</v>
      </c>
      <c r="B391" s="11" t="s">
        <v>224</v>
      </c>
      <c r="C391" s="11" t="s">
        <v>517</v>
      </c>
      <c r="D391" s="11" t="s">
        <v>64</v>
      </c>
      <c r="E391" s="11" t="s">
        <v>521</v>
      </c>
      <c r="F391" s="11" t="s">
        <v>522</v>
      </c>
      <c r="G391" s="11" t="s">
        <v>520</v>
      </c>
      <c r="H391" s="11" t="s">
        <v>15</v>
      </c>
      <c r="I391" s="11">
        <v>17</v>
      </c>
      <c r="J391" s="11"/>
      <c r="K391" s="11" t="s">
        <v>7709</v>
      </c>
      <c r="L391" s="11" t="s">
        <v>8041</v>
      </c>
      <c r="M391" s="63">
        <v>44114</v>
      </c>
      <c r="N391" s="64"/>
      <c r="O391" s="11" t="s">
        <v>224</v>
      </c>
      <c r="P391" s="11" t="s">
        <v>517</v>
      </c>
      <c r="Q391" s="11" t="s">
        <v>64</v>
      </c>
      <c r="R391" s="11" t="s">
        <v>521</v>
      </c>
      <c r="S391" s="11" t="s">
        <v>522</v>
      </c>
      <c r="T391" s="11" t="s">
        <v>67</v>
      </c>
      <c r="U391" s="11" t="s">
        <v>15</v>
      </c>
      <c r="V391" s="11">
        <v>17</v>
      </c>
      <c r="W391" s="11"/>
      <c r="X391" s="11" t="s">
        <v>7709</v>
      </c>
    </row>
    <row r="392" customHeight="1" spans="1:24">
      <c r="A392" s="11">
        <v>205</v>
      </c>
      <c r="B392" s="11" t="s">
        <v>224</v>
      </c>
      <c r="C392" s="11" t="s">
        <v>517</v>
      </c>
      <c r="D392" s="11" t="s">
        <v>64</v>
      </c>
      <c r="E392" s="11" t="s">
        <v>523</v>
      </c>
      <c r="F392" s="11" t="s">
        <v>524</v>
      </c>
      <c r="G392" s="11" t="s">
        <v>520</v>
      </c>
      <c r="H392" s="11" t="s">
        <v>15</v>
      </c>
      <c r="I392" s="11">
        <v>17</v>
      </c>
      <c r="J392" s="11"/>
      <c r="K392" s="11" t="s">
        <v>7709</v>
      </c>
      <c r="L392" s="11" t="s">
        <v>8041</v>
      </c>
      <c r="M392" s="63">
        <v>44114</v>
      </c>
      <c r="N392" s="64"/>
      <c r="O392" s="11" t="s">
        <v>224</v>
      </c>
      <c r="P392" s="11" t="s">
        <v>517</v>
      </c>
      <c r="Q392" s="11" t="s">
        <v>64</v>
      </c>
      <c r="R392" s="11" t="s">
        <v>523</v>
      </c>
      <c r="S392" s="11" t="s">
        <v>524</v>
      </c>
      <c r="T392" s="11" t="s">
        <v>67</v>
      </c>
      <c r="U392" s="11" t="s">
        <v>15</v>
      </c>
      <c r="V392" s="11">
        <v>17</v>
      </c>
      <c r="W392" s="11"/>
      <c r="X392" s="11" t="s">
        <v>7709</v>
      </c>
    </row>
    <row r="393" customHeight="1" spans="1:24">
      <c r="A393" s="11">
        <v>206</v>
      </c>
      <c r="B393" s="11" t="s">
        <v>224</v>
      </c>
      <c r="C393" s="11" t="s">
        <v>517</v>
      </c>
      <c r="D393" s="11" t="s">
        <v>64</v>
      </c>
      <c r="E393" s="11" t="s">
        <v>8042</v>
      </c>
      <c r="F393" s="11" t="s">
        <v>8043</v>
      </c>
      <c r="G393" s="11" t="s">
        <v>520</v>
      </c>
      <c r="H393" s="11" t="s">
        <v>15</v>
      </c>
      <c r="I393" s="11">
        <v>17</v>
      </c>
      <c r="J393" s="11"/>
      <c r="K393" s="11" t="s">
        <v>7709</v>
      </c>
      <c r="L393" s="11" t="s">
        <v>8041</v>
      </c>
      <c r="M393" s="63">
        <v>44114</v>
      </c>
      <c r="N393" s="64"/>
      <c r="O393" s="11" t="s">
        <v>224</v>
      </c>
      <c r="P393" s="11" t="s">
        <v>517</v>
      </c>
      <c r="Q393" s="11" t="s">
        <v>64</v>
      </c>
      <c r="R393" s="11" t="s">
        <v>8042</v>
      </c>
      <c r="S393" s="11" t="s">
        <v>8043</v>
      </c>
      <c r="T393" s="11" t="s">
        <v>67</v>
      </c>
      <c r="U393" s="11" t="s">
        <v>15</v>
      </c>
      <c r="V393" s="11">
        <v>17</v>
      </c>
      <c r="W393" s="11"/>
      <c r="X393" s="11" t="s">
        <v>7709</v>
      </c>
    </row>
    <row r="394" customHeight="1" spans="1:24">
      <c r="A394" s="11">
        <v>207</v>
      </c>
      <c r="B394" s="11" t="s">
        <v>224</v>
      </c>
      <c r="C394" s="11" t="s">
        <v>517</v>
      </c>
      <c r="D394" s="11" t="s">
        <v>64</v>
      </c>
      <c r="E394" s="11" t="s">
        <v>525</v>
      </c>
      <c r="F394" s="11" t="s">
        <v>526</v>
      </c>
      <c r="G394" s="11" t="s">
        <v>520</v>
      </c>
      <c r="H394" s="11" t="s">
        <v>15</v>
      </c>
      <c r="I394" s="11">
        <v>17</v>
      </c>
      <c r="J394" s="11"/>
      <c r="K394" s="11" t="s">
        <v>7709</v>
      </c>
      <c r="L394" s="11" t="s">
        <v>8041</v>
      </c>
      <c r="M394" s="63">
        <v>44114</v>
      </c>
      <c r="N394" s="64"/>
      <c r="O394" s="11" t="s">
        <v>224</v>
      </c>
      <c r="P394" s="11" t="s">
        <v>517</v>
      </c>
      <c r="Q394" s="11" t="s">
        <v>64</v>
      </c>
      <c r="R394" s="11" t="s">
        <v>525</v>
      </c>
      <c r="S394" s="11" t="s">
        <v>526</v>
      </c>
      <c r="T394" s="11" t="s">
        <v>67</v>
      </c>
      <c r="U394" s="11" t="s">
        <v>15</v>
      </c>
      <c r="V394" s="11">
        <v>17</v>
      </c>
      <c r="W394" s="11"/>
      <c r="X394" s="11" t="s">
        <v>7709</v>
      </c>
    </row>
    <row r="395" customHeight="1" spans="1:24">
      <c r="A395" s="11">
        <v>208</v>
      </c>
      <c r="B395" s="11" t="s">
        <v>224</v>
      </c>
      <c r="C395" s="11" t="s">
        <v>517</v>
      </c>
      <c r="D395" s="11" t="s">
        <v>64</v>
      </c>
      <c r="E395" s="11" t="s">
        <v>527</v>
      </c>
      <c r="F395" s="11" t="s">
        <v>528</v>
      </c>
      <c r="G395" s="11" t="s">
        <v>520</v>
      </c>
      <c r="H395" s="11" t="s">
        <v>15</v>
      </c>
      <c r="I395" s="11">
        <v>17</v>
      </c>
      <c r="J395" s="11"/>
      <c r="K395" s="11" t="s">
        <v>7709</v>
      </c>
      <c r="L395" s="11" t="s">
        <v>8041</v>
      </c>
      <c r="M395" s="63">
        <v>44114</v>
      </c>
      <c r="N395" s="64"/>
      <c r="O395" s="11" t="s">
        <v>224</v>
      </c>
      <c r="P395" s="11" t="s">
        <v>517</v>
      </c>
      <c r="Q395" s="11" t="s">
        <v>64</v>
      </c>
      <c r="R395" s="11" t="s">
        <v>527</v>
      </c>
      <c r="S395" s="11" t="s">
        <v>528</v>
      </c>
      <c r="T395" s="11" t="s">
        <v>67</v>
      </c>
      <c r="U395" s="11" t="s">
        <v>15</v>
      </c>
      <c r="V395" s="11">
        <v>17</v>
      </c>
      <c r="W395" s="11"/>
      <c r="X395" s="11" t="s">
        <v>7709</v>
      </c>
    </row>
    <row r="396" customHeight="1" spans="1:24">
      <c r="A396" s="11">
        <v>209</v>
      </c>
      <c r="B396" s="11" t="s">
        <v>224</v>
      </c>
      <c r="C396" s="11" t="s">
        <v>517</v>
      </c>
      <c r="D396" s="11" t="s">
        <v>64</v>
      </c>
      <c r="E396" s="11" t="s">
        <v>529</v>
      </c>
      <c r="F396" s="11" t="s">
        <v>530</v>
      </c>
      <c r="G396" s="11" t="s">
        <v>520</v>
      </c>
      <c r="H396" s="11" t="s">
        <v>15</v>
      </c>
      <c r="I396" s="11">
        <v>17</v>
      </c>
      <c r="J396" s="11"/>
      <c r="K396" s="11" t="s">
        <v>7709</v>
      </c>
      <c r="L396" s="11" t="s">
        <v>8041</v>
      </c>
      <c r="M396" s="63">
        <v>44114</v>
      </c>
      <c r="N396" s="64"/>
      <c r="O396" s="11" t="s">
        <v>224</v>
      </c>
      <c r="P396" s="11" t="s">
        <v>517</v>
      </c>
      <c r="Q396" s="11" t="s">
        <v>64</v>
      </c>
      <c r="R396" s="11" t="s">
        <v>529</v>
      </c>
      <c r="S396" s="11" t="s">
        <v>530</v>
      </c>
      <c r="T396" s="11" t="s">
        <v>67</v>
      </c>
      <c r="U396" s="11" t="s">
        <v>15</v>
      </c>
      <c r="V396" s="11">
        <v>17</v>
      </c>
      <c r="W396" s="11"/>
      <c r="X396" s="11" t="s">
        <v>7709</v>
      </c>
    </row>
    <row r="397" customHeight="1" spans="1:24">
      <c r="A397" s="11">
        <v>210</v>
      </c>
      <c r="B397" s="11" t="s">
        <v>224</v>
      </c>
      <c r="C397" s="11" t="s">
        <v>517</v>
      </c>
      <c r="D397" s="11" t="s">
        <v>64</v>
      </c>
      <c r="E397" s="11" t="s">
        <v>531</v>
      </c>
      <c r="F397" s="11" t="s">
        <v>532</v>
      </c>
      <c r="G397" s="11" t="s">
        <v>520</v>
      </c>
      <c r="H397" s="11" t="s">
        <v>15</v>
      </c>
      <c r="I397" s="11">
        <v>17</v>
      </c>
      <c r="J397" s="11"/>
      <c r="K397" s="11" t="s">
        <v>7709</v>
      </c>
      <c r="L397" s="11" t="s">
        <v>8041</v>
      </c>
      <c r="M397" s="63">
        <v>44114</v>
      </c>
      <c r="N397" s="64"/>
      <c r="O397" s="11" t="s">
        <v>224</v>
      </c>
      <c r="P397" s="11" t="s">
        <v>517</v>
      </c>
      <c r="Q397" s="11" t="s">
        <v>64</v>
      </c>
      <c r="R397" s="11" t="s">
        <v>531</v>
      </c>
      <c r="S397" s="11" t="s">
        <v>532</v>
      </c>
      <c r="T397" s="11" t="s">
        <v>67</v>
      </c>
      <c r="U397" s="11" t="s">
        <v>15</v>
      </c>
      <c r="V397" s="11">
        <v>17</v>
      </c>
      <c r="W397" s="11"/>
      <c r="X397" s="11" t="s">
        <v>7709</v>
      </c>
    </row>
    <row r="398" customHeight="1" spans="1:24">
      <c r="A398" s="11">
        <v>72</v>
      </c>
      <c r="B398" s="11" t="s">
        <v>5565</v>
      </c>
      <c r="C398" s="24" t="s">
        <v>5566</v>
      </c>
      <c r="D398" s="11" t="s">
        <v>114</v>
      </c>
      <c r="E398" s="11" t="s">
        <v>5567</v>
      </c>
      <c r="F398" s="11" t="s">
        <v>5566</v>
      </c>
      <c r="G398" s="11" t="s">
        <v>487</v>
      </c>
      <c r="H398" s="11" t="s">
        <v>26</v>
      </c>
      <c r="I398" s="11">
        <v>6</v>
      </c>
      <c r="J398" s="11"/>
      <c r="K398" s="11" t="s">
        <v>7713</v>
      </c>
      <c r="L398" s="11" t="s">
        <v>7718</v>
      </c>
      <c r="M398" s="63">
        <v>44115</v>
      </c>
      <c r="N398" s="64"/>
      <c r="O398" s="11" t="s">
        <v>5565</v>
      </c>
      <c r="P398" s="24" t="s">
        <v>8003</v>
      </c>
      <c r="Q398" s="11" t="s">
        <v>114</v>
      </c>
      <c r="R398" s="11" t="s">
        <v>5567</v>
      </c>
      <c r="S398" s="11" t="s">
        <v>8003</v>
      </c>
      <c r="T398" s="11" t="s">
        <v>487</v>
      </c>
      <c r="U398" s="11" t="s">
        <v>26</v>
      </c>
      <c r="V398" s="11">
        <v>6</v>
      </c>
      <c r="W398" s="11"/>
      <c r="X398" s="11" t="s">
        <v>7713</v>
      </c>
    </row>
    <row r="399" customHeight="1" spans="1:24">
      <c r="A399" s="11">
        <v>61</v>
      </c>
      <c r="B399" s="11" t="s">
        <v>5540</v>
      </c>
      <c r="C399" s="24" t="s">
        <v>5540</v>
      </c>
      <c r="D399" s="11" t="s">
        <v>87</v>
      </c>
      <c r="E399" s="11" t="s">
        <v>5541</v>
      </c>
      <c r="F399" s="11" t="s">
        <v>5540</v>
      </c>
      <c r="G399" s="11" t="s">
        <v>126</v>
      </c>
      <c r="H399" s="11" t="s">
        <v>26</v>
      </c>
      <c r="I399" s="11">
        <v>6</v>
      </c>
      <c r="J399" s="11"/>
      <c r="K399" s="11" t="s">
        <v>7709</v>
      </c>
      <c r="L399" s="11" t="s">
        <v>8044</v>
      </c>
      <c r="M399" s="63">
        <v>44116</v>
      </c>
      <c r="N399" s="64"/>
      <c r="O399" s="11" t="s">
        <v>5540</v>
      </c>
      <c r="P399" s="24" t="s">
        <v>5540</v>
      </c>
      <c r="Q399" s="11" t="s">
        <v>98</v>
      </c>
      <c r="R399" s="11" t="s">
        <v>5541</v>
      </c>
      <c r="S399" s="11" t="s">
        <v>5540</v>
      </c>
      <c r="T399" s="11" t="s">
        <v>126</v>
      </c>
      <c r="U399" s="11" t="s">
        <v>26</v>
      </c>
      <c r="V399" s="11">
        <v>6</v>
      </c>
      <c r="W399" s="11"/>
      <c r="X399" s="11" t="s">
        <v>7713</v>
      </c>
    </row>
    <row r="400" customHeight="1" spans="1:24">
      <c r="A400" s="11">
        <v>330</v>
      </c>
      <c r="B400" s="11" t="s">
        <v>5345</v>
      </c>
      <c r="C400" s="11" t="s">
        <v>5345</v>
      </c>
      <c r="D400" s="11" t="s">
        <v>87</v>
      </c>
      <c r="E400" s="11" t="s">
        <v>5346</v>
      </c>
      <c r="F400" s="11" t="s">
        <v>5347</v>
      </c>
      <c r="G400" s="11" t="s">
        <v>67</v>
      </c>
      <c r="H400" s="11" t="s">
        <v>29</v>
      </c>
      <c r="I400" s="11">
        <v>22</v>
      </c>
      <c r="J400" s="11"/>
      <c r="K400" s="11" t="s">
        <v>7709</v>
      </c>
      <c r="L400" s="11" t="s">
        <v>7718</v>
      </c>
      <c r="M400" s="63">
        <v>44116</v>
      </c>
      <c r="N400" s="64"/>
      <c r="O400" s="11" t="s">
        <v>5345</v>
      </c>
      <c r="P400" s="11" t="s">
        <v>5345</v>
      </c>
      <c r="Q400" s="11" t="s">
        <v>87</v>
      </c>
      <c r="R400" s="11" t="s">
        <v>5346</v>
      </c>
      <c r="S400" s="11" t="s">
        <v>5345</v>
      </c>
      <c r="T400" s="11" t="s">
        <v>67</v>
      </c>
      <c r="U400" s="11" t="s">
        <v>29</v>
      </c>
      <c r="V400" s="11">
        <v>22</v>
      </c>
      <c r="W400" s="11"/>
      <c r="X400" s="11" t="s">
        <v>7709</v>
      </c>
    </row>
    <row r="401" customHeight="1" spans="1:24">
      <c r="A401" s="11">
        <v>329</v>
      </c>
      <c r="B401" s="11" t="s">
        <v>5340</v>
      </c>
      <c r="C401" s="11" t="s">
        <v>5340</v>
      </c>
      <c r="D401" s="11" t="s">
        <v>87</v>
      </c>
      <c r="E401" s="11" t="s">
        <v>5341</v>
      </c>
      <c r="F401" s="11" t="s">
        <v>5342</v>
      </c>
      <c r="G401" s="11" t="s">
        <v>67</v>
      </c>
      <c r="H401" s="11" t="s">
        <v>29</v>
      </c>
      <c r="I401" s="11">
        <v>22</v>
      </c>
      <c r="J401" s="11"/>
      <c r="K401" s="11" t="s">
        <v>7709</v>
      </c>
      <c r="L401" s="11" t="s">
        <v>7718</v>
      </c>
      <c r="M401" s="63">
        <v>44116</v>
      </c>
      <c r="N401" s="64"/>
      <c r="O401" s="11" t="s">
        <v>5340</v>
      </c>
      <c r="P401" s="11" t="s">
        <v>5340</v>
      </c>
      <c r="Q401" s="11" t="s">
        <v>87</v>
      </c>
      <c r="R401" s="11" t="s">
        <v>5341</v>
      </c>
      <c r="S401" s="11" t="s">
        <v>8045</v>
      </c>
      <c r="T401" s="11" t="s">
        <v>67</v>
      </c>
      <c r="U401" s="11" t="s">
        <v>29</v>
      </c>
      <c r="V401" s="11">
        <v>22</v>
      </c>
      <c r="W401" s="11"/>
      <c r="X401" s="11" t="s">
        <v>7709</v>
      </c>
    </row>
    <row r="402" customHeight="1" spans="1:24">
      <c r="A402" s="11">
        <v>208</v>
      </c>
      <c r="B402" s="67" t="s">
        <v>5182</v>
      </c>
      <c r="C402" s="67" t="s">
        <v>5188</v>
      </c>
      <c r="D402" s="67" t="s">
        <v>64</v>
      </c>
      <c r="E402" s="67" t="s">
        <v>5184</v>
      </c>
      <c r="F402" s="67" t="s">
        <v>5188</v>
      </c>
      <c r="G402" s="67" t="s">
        <v>67</v>
      </c>
      <c r="H402" s="67" t="s">
        <v>29</v>
      </c>
      <c r="I402" s="67">
        <v>22</v>
      </c>
      <c r="J402" s="67"/>
      <c r="K402" s="67" t="s">
        <v>7713</v>
      </c>
      <c r="L402" s="11" t="s">
        <v>8046</v>
      </c>
      <c r="M402" s="63">
        <v>44116</v>
      </c>
      <c r="N402" s="64"/>
      <c r="O402" s="67" t="s">
        <v>8047</v>
      </c>
      <c r="P402" s="67" t="s">
        <v>8047</v>
      </c>
      <c r="Q402" s="67" t="s">
        <v>64</v>
      </c>
      <c r="R402" s="67" t="s">
        <v>5184</v>
      </c>
      <c r="S402" s="67" t="s">
        <v>5188</v>
      </c>
      <c r="T402" s="67" t="s">
        <v>67</v>
      </c>
      <c r="U402" s="67" t="s">
        <v>29</v>
      </c>
      <c r="V402" s="67">
        <v>22</v>
      </c>
      <c r="W402" s="67"/>
      <c r="X402" s="67" t="s">
        <v>7713</v>
      </c>
    </row>
    <row r="403" customHeight="1" spans="1:24">
      <c r="A403" s="11">
        <v>209</v>
      </c>
      <c r="B403" s="67" t="s">
        <v>5182</v>
      </c>
      <c r="C403" s="67" t="s">
        <v>5188</v>
      </c>
      <c r="D403" s="67" t="s">
        <v>64</v>
      </c>
      <c r="E403" s="67" t="s">
        <v>5184</v>
      </c>
      <c r="F403" s="67" t="s">
        <v>5189</v>
      </c>
      <c r="G403" s="67" t="s">
        <v>67</v>
      </c>
      <c r="H403" s="67" t="s">
        <v>29</v>
      </c>
      <c r="I403" s="67">
        <v>22</v>
      </c>
      <c r="J403" s="67"/>
      <c r="K403" s="67" t="s">
        <v>7713</v>
      </c>
      <c r="L403" s="11" t="s">
        <v>8046</v>
      </c>
      <c r="M403" s="63">
        <v>44116</v>
      </c>
      <c r="N403" s="64"/>
      <c r="O403" s="67" t="s">
        <v>8047</v>
      </c>
      <c r="P403" s="67" t="s">
        <v>8047</v>
      </c>
      <c r="Q403" s="67" t="s">
        <v>64</v>
      </c>
      <c r="R403" s="67" t="s">
        <v>8048</v>
      </c>
      <c r="S403" s="67" t="s">
        <v>5189</v>
      </c>
      <c r="T403" s="67" t="s">
        <v>67</v>
      </c>
      <c r="U403" s="67" t="s">
        <v>29</v>
      </c>
      <c r="V403" s="67">
        <v>22</v>
      </c>
      <c r="W403" s="67"/>
      <c r="X403" s="67" t="s">
        <v>7713</v>
      </c>
    </row>
    <row r="404" customHeight="1" spans="1:24">
      <c r="A404" s="11">
        <v>210</v>
      </c>
      <c r="B404" s="67" t="s">
        <v>5182</v>
      </c>
      <c r="C404" s="67" t="s">
        <v>5190</v>
      </c>
      <c r="D404" s="67" t="s">
        <v>64</v>
      </c>
      <c r="E404" s="67" t="s">
        <v>5184</v>
      </c>
      <c r="F404" s="67" t="s">
        <v>5190</v>
      </c>
      <c r="G404" s="67" t="s">
        <v>67</v>
      </c>
      <c r="H404" s="67" t="s">
        <v>29</v>
      </c>
      <c r="I404" s="67">
        <v>22</v>
      </c>
      <c r="J404" s="67"/>
      <c r="K404" s="67" t="s">
        <v>7713</v>
      </c>
      <c r="L404" s="11" t="s">
        <v>8046</v>
      </c>
      <c r="M404" s="63">
        <v>44116</v>
      </c>
      <c r="N404" s="64"/>
      <c r="O404" s="67" t="s">
        <v>8047</v>
      </c>
      <c r="P404" s="67" t="s">
        <v>8047</v>
      </c>
      <c r="Q404" s="67" t="s">
        <v>64</v>
      </c>
      <c r="R404" s="67" t="s">
        <v>8049</v>
      </c>
      <c r="S404" s="67" t="s">
        <v>5190</v>
      </c>
      <c r="T404" s="67" t="s">
        <v>67</v>
      </c>
      <c r="U404" s="67" t="s">
        <v>29</v>
      </c>
      <c r="V404" s="67">
        <v>22</v>
      </c>
      <c r="W404" s="67"/>
      <c r="X404" s="67" t="s">
        <v>7713</v>
      </c>
    </row>
    <row r="405" customHeight="1" spans="1:24">
      <c r="A405" s="11">
        <v>211</v>
      </c>
      <c r="B405" s="67" t="s">
        <v>5182</v>
      </c>
      <c r="C405" s="67" t="s">
        <v>5190</v>
      </c>
      <c r="D405" s="67" t="s">
        <v>64</v>
      </c>
      <c r="E405" s="67" t="s">
        <v>5184</v>
      </c>
      <c r="F405" s="67" t="s">
        <v>5191</v>
      </c>
      <c r="G405" s="67" t="s">
        <v>67</v>
      </c>
      <c r="H405" s="67" t="s">
        <v>29</v>
      </c>
      <c r="I405" s="67">
        <v>22</v>
      </c>
      <c r="J405" s="67"/>
      <c r="K405" s="67" t="s">
        <v>7713</v>
      </c>
      <c r="L405" s="11" t="s">
        <v>8046</v>
      </c>
      <c r="M405" s="63">
        <v>44116</v>
      </c>
      <c r="N405" s="64"/>
      <c r="O405" s="67" t="s">
        <v>8047</v>
      </c>
      <c r="P405" s="67" t="s">
        <v>8047</v>
      </c>
      <c r="Q405" s="67" t="s">
        <v>64</v>
      </c>
      <c r="R405" s="67" t="s">
        <v>5184</v>
      </c>
      <c r="S405" s="67" t="s">
        <v>5191</v>
      </c>
      <c r="T405" s="67" t="s">
        <v>67</v>
      </c>
      <c r="U405" s="67" t="s">
        <v>29</v>
      </c>
      <c r="V405" s="67">
        <v>22</v>
      </c>
      <c r="W405" s="67"/>
      <c r="X405" s="67" t="s">
        <v>7713</v>
      </c>
    </row>
    <row r="406" customHeight="1" spans="1:24">
      <c r="A406" s="11">
        <v>205</v>
      </c>
      <c r="B406" s="67" t="s">
        <v>5182</v>
      </c>
      <c r="C406" s="67" t="s">
        <v>5183</v>
      </c>
      <c r="D406" s="67" t="s">
        <v>64</v>
      </c>
      <c r="E406" s="67" t="s">
        <v>5184</v>
      </c>
      <c r="F406" s="67" t="s">
        <v>5185</v>
      </c>
      <c r="G406" s="67" t="s">
        <v>67</v>
      </c>
      <c r="H406" s="67" t="s">
        <v>29</v>
      </c>
      <c r="I406" s="67">
        <v>22</v>
      </c>
      <c r="J406" s="67"/>
      <c r="K406" s="67" t="s">
        <v>7713</v>
      </c>
      <c r="L406" s="11" t="s">
        <v>8050</v>
      </c>
      <c r="M406" s="63">
        <v>44116</v>
      </c>
      <c r="N406" s="64"/>
      <c r="O406" s="11" t="s">
        <v>7768</v>
      </c>
      <c r="P406" s="11" t="s">
        <v>7769</v>
      </c>
      <c r="Q406" s="11" t="s">
        <v>64</v>
      </c>
      <c r="R406" s="11" t="s">
        <v>5184</v>
      </c>
      <c r="S406" s="11" t="s">
        <v>5185</v>
      </c>
      <c r="T406" s="11" t="s">
        <v>67</v>
      </c>
      <c r="U406" s="11" t="s">
        <v>29</v>
      </c>
      <c r="V406" s="11">
        <v>22</v>
      </c>
      <c r="W406" s="11"/>
      <c r="X406" s="11" t="s">
        <v>7709</v>
      </c>
    </row>
    <row r="407" customHeight="1" spans="1:24">
      <c r="A407" s="11">
        <v>206</v>
      </c>
      <c r="B407" s="67" t="s">
        <v>5182</v>
      </c>
      <c r="C407" s="67" t="s">
        <v>5183</v>
      </c>
      <c r="D407" s="67" t="s">
        <v>64</v>
      </c>
      <c r="E407" s="67" t="s">
        <v>5184</v>
      </c>
      <c r="F407" s="67" t="s">
        <v>5186</v>
      </c>
      <c r="G407" s="67" t="s">
        <v>67</v>
      </c>
      <c r="H407" s="67" t="s">
        <v>29</v>
      </c>
      <c r="I407" s="67">
        <v>22</v>
      </c>
      <c r="J407" s="67"/>
      <c r="K407" s="67" t="s">
        <v>7713</v>
      </c>
      <c r="L407" s="11" t="s">
        <v>8050</v>
      </c>
      <c r="M407" s="63">
        <v>44116</v>
      </c>
      <c r="N407" s="64"/>
      <c r="O407" s="11" t="s">
        <v>7768</v>
      </c>
      <c r="P407" s="11" t="s">
        <v>7769</v>
      </c>
      <c r="Q407" s="11" t="s">
        <v>64</v>
      </c>
      <c r="R407" s="11" t="s">
        <v>5184</v>
      </c>
      <c r="S407" s="11" t="s">
        <v>5186</v>
      </c>
      <c r="T407" s="11" t="s">
        <v>67</v>
      </c>
      <c r="U407" s="11" t="s">
        <v>29</v>
      </c>
      <c r="V407" s="11">
        <v>22</v>
      </c>
      <c r="W407" s="11"/>
      <c r="X407" s="11" t="s">
        <v>7709</v>
      </c>
    </row>
    <row r="408" customHeight="1" spans="1:24">
      <c r="A408" s="11">
        <v>207</v>
      </c>
      <c r="B408" s="67" t="s">
        <v>5182</v>
      </c>
      <c r="C408" s="67" t="s">
        <v>5183</v>
      </c>
      <c r="D408" s="67" t="s">
        <v>64</v>
      </c>
      <c r="E408" s="67" t="s">
        <v>5184</v>
      </c>
      <c r="F408" s="67" t="s">
        <v>5187</v>
      </c>
      <c r="G408" s="67" t="s">
        <v>67</v>
      </c>
      <c r="H408" s="67" t="s">
        <v>29</v>
      </c>
      <c r="I408" s="67">
        <v>22</v>
      </c>
      <c r="J408" s="67"/>
      <c r="K408" s="67" t="s">
        <v>7713</v>
      </c>
      <c r="L408" s="11" t="s">
        <v>8050</v>
      </c>
      <c r="M408" s="63">
        <v>44116</v>
      </c>
      <c r="N408" s="64"/>
      <c r="O408" s="11" t="s">
        <v>7768</v>
      </c>
      <c r="P408" s="11" t="s">
        <v>7769</v>
      </c>
      <c r="Q408" s="11" t="s">
        <v>64</v>
      </c>
      <c r="R408" s="11" t="s">
        <v>5184</v>
      </c>
      <c r="S408" s="11" t="s">
        <v>5187</v>
      </c>
      <c r="T408" s="11" t="s">
        <v>67</v>
      </c>
      <c r="U408" s="11" t="s">
        <v>29</v>
      </c>
      <c r="V408" s="11">
        <v>22</v>
      </c>
      <c r="W408" s="11"/>
      <c r="X408" s="11" t="s">
        <v>7709</v>
      </c>
    </row>
    <row r="409" customHeight="1" spans="1:24">
      <c r="A409" s="11">
        <v>79</v>
      </c>
      <c r="B409" s="11" t="s">
        <v>2800</v>
      </c>
      <c r="C409" s="11" t="s">
        <v>2800</v>
      </c>
      <c r="D409" s="11" t="s">
        <v>98</v>
      </c>
      <c r="E409" s="11" t="s">
        <v>2801</v>
      </c>
      <c r="F409" s="11" t="s">
        <v>2802</v>
      </c>
      <c r="G409" s="11" t="s">
        <v>67</v>
      </c>
      <c r="H409" s="11" t="s">
        <v>18</v>
      </c>
      <c r="I409" s="11">
        <v>68</v>
      </c>
      <c r="J409" s="11"/>
      <c r="K409" s="11" t="s">
        <v>7713</v>
      </c>
      <c r="L409" s="11" t="s">
        <v>7718</v>
      </c>
      <c r="M409" s="63">
        <v>44116</v>
      </c>
      <c r="N409" s="64"/>
      <c r="O409" s="11" t="s">
        <v>2800</v>
      </c>
      <c r="P409" s="11" t="s">
        <v>2800</v>
      </c>
      <c r="Q409" s="11" t="s">
        <v>98</v>
      </c>
      <c r="R409" s="11" t="s">
        <v>2801</v>
      </c>
      <c r="S409" s="11" t="s">
        <v>8051</v>
      </c>
      <c r="T409" s="11" t="s">
        <v>67</v>
      </c>
      <c r="U409" s="11" t="s">
        <v>18</v>
      </c>
      <c r="V409" s="11">
        <v>68</v>
      </c>
      <c r="W409" s="11"/>
      <c r="X409" s="11" t="s">
        <v>7713</v>
      </c>
    </row>
    <row r="410" customHeight="1" spans="1:24">
      <c r="A410" s="11">
        <v>82</v>
      </c>
      <c r="B410" s="11" t="s">
        <v>2800</v>
      </c>
      <c r="C410" s="11" t="s">
        <v>2800</v>
      </c>
      <c r="D410" s="11" t="s">
        <v>98</v>
      </c>
      <c r="E410" s="11" t="s">
        <v>2801</v>
      </c>
      <c r="F410" s="11" t="s">
        <v>2803</v>
      </c>
      <c r="G410" s="11" t="s">
        <v>520</v>
      </c>
      <c r="H410" s="11" t="s">
        <v>18</v>
      </c>
      <c r="I410" s="11">
        <v>68</v>
      </c>
      <c r="J410" s="11"/>
      <c r="K410" s="11" t="s">
        <v>7713</v>
      </c>
      <c r="L410" s="11" t="s">
        <v>7718</v>
      </c>
      <c r="M410" s="63">
        <v>44116</v>
      </c>
      <c r="N410" s="64"/>
      <c r="O410" s="11" t="s">
        <v>2800</v>
      </c>
      <c r="P410" s="11" t="s">
        <v>2800</v>
      </c>
      <c r="Q410" s="11" t="s">
        <v>98</v>
      </c>
      <c r="R410" s="11" t="s">
        <v>2801</v>
      </c>
      <c r="S410" s="11" t="s">
        <v>8052</v>
      </c>
      <c r="T410" s="11" t="s">
        <v>520</v>
      </c>
      <c r="U410" s="11" t="s">
        <v>18</v>
      </c>
      <c r="V410" s="11">
        <v>68</v>
      </c>
      <c r="W410" s="11"/>
      <c r="X410" s="11" t="s">
        <v>7713</v>
      </c>
    </row>
    <row r="411" customHeight="1" spans="1:24">
      <c r="A411" s="11">
        <v>85</v>
      </c>
      <c r="B411" s="11" t="s">
        <v>2800</v>
      </c>
      <c r="C411" s="11" t="s">
        <v>2800</v>
      </c>
      <c r="D411" s="11" t="s">
        <v>98</v>
      </c>
      <c r="E411" s="11" t="s">
        <v>2801</v>
      </c>
      <c r="F411" s="11" t="s">
        <v>2804</v>
      </c>
      <c r="G411" s="11" t="s">
        <v>78</v>
      </c>
      <c r="H411" s="11" t="s">
        <v>18</v>
      </c>
      <c r="I411" s="11">
        <v>68</v>
      </c>
      <c r="J411" s="11"/>
      <c r="K411" s="11" t="s">
        <v>7713</v>
      </c>
      <c r="L411" s="11" t="s">
        <v>7718</v>
      </c>
      <c r="M411" s="63">
        <v>44116</v>
      </c>
      <c r="N411" s="64"/>
      <c r="O411" s="11" t="s">
        <v>2800</v>
      </c>
      <c r="P411" s="11" t="s">
        <v>2800</v>
      </c>
      <c r="Q411" s="11" t="s">
        <v>98</v>
      </c>
      <c r="R411" s="11" t="s">
        <v>2801</v>
      </c>
      <c r="S411" s="11" t="s">
        <v>8053</v>
      </c>
      <c r="T411" s="11" t="s">
        <v>78</v>
      </c>
      <c r="U411" s="11" t="s">
        <v>18</v>
      </c>
      <c r="V411" s="11">
        <v>68</v>
      </c>
      <c r="W411" s="11"/>
      <c r="X411" s="11" t="s">
        <v>7713</v>
      </c>
    </row>
    <row r="412" customHeight="1" spans="1:24">
      <c r="A412" s="11">
        <v>80</v>
      </c>
      <c r="B412" s="11" t="s">
        <v>2800</v>
      </c>
      <c r="C412" s="11" t="s">
        <v>2800</v>
      </c>
      <c r="D412" s="11" t="s">
        <v>98</v>
      </c>
      <c r="E412" s="11" t="s">
        <v>2801</v>
      </c>
      <c r="F412" s="11" t="s">
        <v>8054</v>
      </c>
      <c r="G412" s="11" t="s">
        <v>67</v>
      </c>
      <c r="H412" s="11" t="s">
        <v>18</v>
      </c>
      <c r="I412" s="11">
        <v>68</v>
      </c>
      <c r="J412" s="11"/>
      <c r="K412" s="11" t="s">
        <v>7713</v>
      </c>
      <c r="L412" s="11" t="s">
        <v>7710</v>
      </c>
      <c r="M412" s="63">
        <v>44116</v>
      </c>
      <c r="N412" s="64"/>
      <c r="O412" s="64"/>
      <c r="P412" s="64"/>
      <c r="Q412" s="64"/>
      <c r="R412" s="64"/>
      <c r="S412" s="64"/>
      <c r="T412" s="64"/>
      <c r="U412" s="64"/>
      <c r="V412" s="64"/>
      <c r="W412" s="64"/>
      <c r="X412" s="64"/>
    </row>
    <row r="413" customHeight="1" spans="1:24">
      <c r="A413" s="11">
        <v>81</v>
      </c>
      <c r="B413" s="11" t="s">
        <v>2800</v>
      </c>
      <c r="C413" s="11" t="s">
        <v>2800</v>
      </c>
      <c r="D413" s="11" t="s">
        <v>98</v>
      </c>
      <c r="E413" s="11" t="s">
        <v>2801</v>
      </c>
      <c r="F413" s="11" t="s">
        <v>8055</v>
      </c>
      <c r="G413" s="11" t="s">
        <v>67</v>
      </c>
      <c r="H413" s="11" t="s">
        <v>18</v>
      </c>
      <c r="I413" s="11">
        <v>68</v>
      </c>
      <c r="J413" s="11"/>
      <c r="K413" s="11" t="s">
        <v>7713</v>
      </c>
      <c r="L413" s="11" t="s">
        <v>7710</v>
      </c>
      <c r="M413" s="63">
        <v>44116</v>
      </c>
      <c r="N413" s="64"/>
      <c r="O413" s="64"/>
      <c r="P413" s="64"/>
      <c r="Q413" s="64"/>
      <c r="R413" s="64"/>
      <c r="S413" s="64"/>
      <c r="T413" s="64"/>
      <c r="U413" s="64"/>
      <c r="V413" s="64"/>
      <c r="W413" s="64"/>
      <c r="X413" s="64"/>
    </row>
    <row r="414" customHeight="1" spans="1:24">
      <c r="A414" s="11">
        <v>83</v>
      </c>
      <c r="B414" s="11" t="s">
        <v>2800</v>
      </c>
      <c r="C414" s="11" t="s">
        <v>2800</v>
      </c>
      <c r="D414" s="11" t="s">
        <v>98</v>
      </c>
      <c r="E414" s="11" t="s">
        <v>2801</v>
      </c>
      <c r="F414" s="11" t="s">
        <v>8056</v>
      </c>
      <c r="G414" s="11" t="s">
        <v>520</v>
      </c>
      <c r="H414" s="11" t="s">
        <v>18</v>
      </c>
      <c r="I414" s="11">
        <v>68</v>
      </c>
      <c r="J414" s="11"/>
      <c r="K414" s="11" t="s">
        <v>7713</v>
      </c>
      <c r="L414" s="11" t="s">
        <v>7710</v>
      </c>
      <c r="M414" s="63">
        <v>44116</v>
      </c>
      <c r="N414" s="64"/>
      <c r="O414" s="64"/>
      <c r="P414" s="64"/>
      <c r="Q414" s="64"/>
      <c r="R414" s="64"/>
      <c r="S414" s="64"/>
      <c r="T414" s="64"/>
      <c r="U414" s="64"/>
      <c r="V414" s="64"/>
      <c r="W414" s="64"/>
      <c r="X414" s="64"/>
    </row>
    <row r="415" customHeight="1" spans="1:24">
      <c r="A415" s="11">
        <v>84</v>
      </c>
      <c r="B415" s="11" t="s">
        <v>2800</v>
      </c>
      <c r="C415" s="11" t="s">
        <v>2800</v>
      </c>
      <c r="D415" s="11" t="s">
        <v>98</v>
      </c>
      <c r="E415" s="11" t="s">
        <v>2801</v>
      </c>
      <c r="F415" s="11" t="s">
        <v>8057</v>
      </c>
      <c r="G415" s="11" t="s">
        <v>520</v>
      </c>
      <c r="H415" s="11" t="s">
        <v>18</v>
      </c>
      <c r="I415" s="11">
        <v>68</v>
      </c>
      <c r="J415" s="11"/>
      <c r="K415" s="11" t="s">
        <v>7713</v>
      </c>
      <c r="L415" s="11" t="s">
        <v>7710</v>
      </c>
      <c r="M415" s="63">
        <v>44116</v>
      </c>
      <c r="N415" s="64"/>
      <c r="O415" s="64"/>
      <c r="P415" s="64"/>
      <c r="Q415" s="64"/>
      <c r="R415" s="64"/>
      <c r="S415" s="64"/>
      <c r="T415" s="64"/>
      <c r="U415" s="64"/>
      <c r="V415" s="64"/>
      <c r="W415" s="64"/>
      <c r="X415" s="64"/>
    </row>
    <row r="416" customHeight="1" spans="1:24">
      <c r="A416" s="11">
        <v>86</v>
      </c>
      <c r="B416" s="11" t="s">
        <v>2800</v>
      </c>
      <c r="C416" s="11" t="s">
        <v>2800</v>
      </c>
      <c r="D416" s="11" t="s">
        <v>98</v>
      </c>
      <c r="E416" s="11" t="s">
        <v>2801</v>
      </c>
      <c r="F416" s="11" t="s">
        <v>8058</v>
      </c>
      <c r="G416" s="11" t="s">
        <v>78</v>
      </c>
      <c r="H416" s="11" t="s">
        <v>18</v>
      </c>
      <c r="I416" s="11">
        <v>68</v>
      </c>
      <c r="J416" s="11"/>
      <c r="K416" s="11" t="s">
        <v>7713</v>
      </c>
      <c r="L416" s="11" t="s">
        <v>7710</v>
      </c>
      <c r="M416" s="63">
        <v>44116</v>
      </c>
      <c r="N416" s="64"/>
      <c r="O416" s="64"/>
      <c r="P416" s="64"/>
      <c r="Q416" s="64"/>
      <c r="R416" s="64"/>
      <c r="S416" s="64"/>
      <c r="T416" s="64"/>
      <c r="U416" s="64"/>
      <c r="V416" s="64"/>
      <c r="W416" s="64"/>
      <c r="X416" s="64"/>
    </row>
    <row r="417" customHeight="1" spans="1:24">
      <c r="A417" s="11">
        <v>87</v>
      </c>
      <c r="B417" s="11" t="s">
        <v>2800</v>
      </c>
      <c r="C417" s="11" t="s">
        <v>2800</v>
      </c>
      <c r="D417" s="11" t="s">
        <v>98</v>
      </c>
      <c r="E417" s="11" t="s">
        <v>2801</v>
      </c>
      <c r="F417" s="11" t="s">
        <v>8059</v>
      </c>
      <c r="G417" s="11" t="s">
        <v>78</v>
      </c>
      <c r="H417" s="11" t="s">
        <v>18</v>
      </c>
      <c r="I417" s="11">
        <v>68</v>
      </c>
      <c r="J417" s="11"/>
      <c r="K417" s="11" t="s">
        <v>7713</v>
      </c>
      <c r="L417" s="11" t="s">
        <v>7710</v>
      </c>
      <c r="M417" s="63">
        <v>44116</v>
      </c>
      <c r="N417" s="64"/>
      <c r="O417" s="64"/>
      <c r="P417" s="64"/>
      <c r="Q417" s="64"/>
      <c r="R417" s="64"/>
      <c r="S417" s="64"/>
      <c r="T417" s="64"/>
      <c r="U417" s="64"/>
      <c r="V417" s="64"/>
      <c r="W417" s="64"/>
      <c r="X417" s="64"/>
    </row>
    <row r="418" customHeight="1" spans="1:24">
      <c r="A418" s="11">
        <v>88</v>
      </c>
      <c r="B418" s="11" t="s">
        <v>2800</v>
      </c>
      <c r="C418" s="11" t="s">
        <v>2800</v>
      </c>
      <c r="D418" s="11" t="s">
        <v>98</v>
      </c>
      <c r="E418" s="11" t="s">
        <v>2801</v>
      </c>
      <c r="F418" s="11" t="s">
        <v>8060</v>
      </c>
      <c r="G418" s="11" t="s">
        <v>78</v>
      </c>
      <c r="H418" s="11" t="s">
        <v>18</v>
      </c>
      <c r="I418" s="11">
        <v>68</v>
      </c>
      <c r="J418" s="11"/>
      <c r="K418" s="11" t="s">
        <v>7713</v>
      </c>
      <c r="L418" s="11" t="s">
        <v>7710</v>
      </c>
      <c r="M418" s="63">
        <v>44116</v>
      </c>
      <c r="N418" s="64"/>
      <c r="O418" s="64"/>
      <c r="P418" s="64"/>
      <c r="Q418" s="64"/>
      <c r="R418" s="64"/>
      <c r="S418" s="64"/>
      <c r="T418" s="64"/>
      <c r="U418" s="64"/>
      <c r="V418" s="64"/>
      <c r="W418" s="64"/>
      <c r="X418" s="64"/>
    </row>
    <row r="419" customHeight="1" spans="1:24">
      <c r="A419" s="11">
        <v>89</v>
      </c>
      <c r="B419" s="11" t="s">
        <v>2800</v>
      </c>
      <c r="C419" s="11" t="s">
        <v>2800</v>
      </c>
      <c r="D419" s="11" t="s">
        <v>98</v>
      </c>
      <c r="E419" s="11" t="s">
        <v>2801</v>
      </c>
      <c r="F419" s="11" t="s">
        <v>8061</v>
      </c>
      <c r="G419" s="11" t="s">
        <v>78</v>
      </c>
      <c r="H419" s="11" t="s">
        <v>18</v>
      </c>
      <c r="I419" s="11">
        <v>68</v>
      </c>
      <c r="J419" s="11"/>
      <c r="K419" s="11" t="s">
        <v>7713</v>
      </c>
      <c r="L419" s="11" t="s">
        <v>7710</v>
      </c>
      <c r="M419" s="63">
        <v>44116</v>
      </c>
      <c r="N419" s="64"/>
      <c r="O419" s="64"/>
      <c r="P419" s="64"/>
      <c r="Q419" s="64"/>
      <c r="R419" s="64"/>
      <c r="S419" s="64"/>
      <c r="T419" s="64"/>
      <c r="U419" s="64"/>
      <c r="V419" s="64"/>
      <c r="W419" s="64"/>
      <c r="X419" s="64"/>
    </row>
    <row r="420" customHeight="1" spans="1:24">
      <c r="A420" s="11">
        <v>90</v>
      </c>
      <c r="B420" s="11" t="s">
        <v>2800</v>
      </c>
      <c r="C420" s="11" t="s">
        <v>2800</v>
      </c>
      <c r="D420" s="11" t="s">
        <v>98</v>
      </c>
      <c r="E420" s="11" t="s">
        <v>2801</v>
      </c>
      <c r="F420" s="11" t="s">
        <v>8062</v>
      </c>
      <c r="G420" s="11" t="s">
        <v>78</v>
      </c>
      <c r="H420" s="11" t="s">
        <v>18</v>
      </c>
      <c r="I420" s="11">
        <v>68</v>
      </c>
      <c r="J420" s="11"/>
      <c r="K420" s="11" t="s">
        <v>7713</v>
      </c>
      <c r="L420" s="11" t="s">
        <v>7710</v>
      </c>
      <c r="M420" s="63">
        <v>44116</v>
      </c>
      <c r="N420" s="64"/>
      <c r="O420" s="64"/>
      <c r="P420" s="64"/>
      <c r="Q420" s="64"/>
      <c r="R420" s="64"/>
      <c r="S420" s="64"/>
      <c r="T420" s="64"/>
      <c r="U420" s="64"/>
      <c r="V420" s="64"/>
      <c r="W420" s="64"/>
      <c r="X420" s="64"/>
    </row>
    <row r="421" customHeight="1" spans="1:24">
      <c r="A421" s="18">
        <v>215</v>
      </c>
      <c r="B421" s="11" t="s">
        <v>7384</v>
      </c>
      <c r="C421" s="11" t="s">
        <v>7384</v>
      </c>
      <c r="D421" s="11" t="s">
        <v>611</v>
      </c>
      <c r="E421" s="11" t="s">
        <v>7385</v>
      </c>
      <c r="F421" s="11" t="s">
        <v>7384</v>
      </c>
      <c r="G421" s="11" t="s">
        <v>126</v>
      </c>
      <c r="H421" s="11" t="s">
        <v>44</v>
      </c>
      <c r="I421" s="11">
        <v>23</v>
      </c>
      <c r="J421" s="11"/>
      <c r="K421" s="11" t="s">
        <v>7709</v>
      </c>
      <c r="L421" s="11" t="s">
        <v>7715</v>
      </c>
      <c r="M421" s="63">
        <v>44116</v>
      </c>
      <c r="N421" s="64"/>
      <c r="O421" s="11" t="s">
        <v>7384</v>
      </c>
      <c r="P421" s="11" t="s">
        <v>7384</v>
      </c>
      <c r="Q421" s="11" t="s">
        <v>611</v>
      </c>
      <c r="R421" s="11" t="s">
        <v>7385</v>
      </c>
      <c r="S421" s="11" t="s">
        <v>7384</v>
      </c>
      <c r="T421" s="11" t="s">
        <v>89</v>
      </c>
      <c r="U421" s="11" t="s">
        <v>44</v>
      </c>
      <c r="V421" s="11">
        <v>23</v>
      </c>
      <c r="W421" s="11"/>
      <c r="X421" s="11" t="s">
        <v>7709</v>
      </c>
    </row>
    <row r="422" customHeight="1" spans="1:24">
      <c r="A422" s="18">
        <v>174</v>
      </c>
      <c r="B422" s="11" t="s">
        <v>7311</v>
      </c>
      <c r="C422" s="11" t="s">
        <v>7311</v>
      </c>
      <c r="D422" s="11" t="s">
        <v>181</v>
      </c>
      <c r="E422" s="11" t="s">
        <v>7308</v>
      </c>
      <c r="F422" s="11" t="s">
        <v>7311</v>
      </c>
      <c r="G422" s="11" t="s">
        <v>67</v>
      </c>
      <c r="H422" s="11" t="s">
        <v>44</v>
      </c>
      <c r="I422" s="11">
        <v>23</v>
      </c>
      <c r="J422" s="11"/>
      <c r="K422" s="11" t="s">
        <v>7709</v>
      </c>
      <c r="L422" s="11" t="s">
        <v>7710</v>
      </c>
      <c r="M422" s="63">
        <v>44116</v>
      </c>
      <c r="N422" s="64"/>
      <c r="O422" s="64"/>
      <c r="P422" s="64"/>
      <c r="Q422" s="64"/>
      <c r="R422" s="64"/>
      <c r="S422" s="64"/>
      <c r="T422" s="64"/>
      <c r="U422" s="64"/>
      <c r="V422" s="64"/>
      <c r="W422" s="64"/>
      <c r="X422" s="64"/>
    </row>
    <row r="423" customHeight="1" spans="1:24">
      <c r="A423" s="18">
        <v>172</v>
      </c>
      <c r="B423" s="11" t="s">
        <v>7307</v>
      </c>
      <c r="C423" s="11" t="s">
        <v>7307</v>
      </c>
      <c r="D423" s="11" t="s">
        <v>181</v>
      </c>
      <c r="E423" s="11" t="s">
        <v>7308</v>
      </c>
      <c r="F423" s="11" t="s">
        <v>7310</v>
      </c>
      <c r="G423" s="11" t="s">
        <v>67</v>
      </c>
      <c r="H423" s="11" t="s">
        <v>44</v>
      </c>
      <c r="I423" s="11">
        <v>23</v>
      </c>
      <c r="J423" s="11"/>
      <c r="K423" s="11" t="s">
        <v>7709</v>
      </c>
      <c r="L423" s="11" t="s">
        <v>7710</v>
      </c>
      <c r="M423" s="63">
        <v>44116</v>
      </c>
      <c r="N423" s="64"/>
      <c r="O423" s="64"/>
      <c r="P423" s="64"/>
      <c r="Q423" s="64"/>
      <c r="R423" s="64"/>
      <c r="S423" s="64"/>
      <c r="T423" s="64"/>
      <c r="U423" s="64"/>
      <c r="V423" s="64"/>
      <c r="W423" s="64"/>
      <c r="X423" s="64"/>
    </row>
    <row r="424" customHeight="1" spans="1:24">
      <c r="A424" s="18">
        <v>170</v>
      </c>
      <c r="B424" s="11" t="s">
        <v>7307</v>
      </c>
      <c r="C424" s="11" t="s">
        <v>7307</v>
      </c>
      <c r="D424" s="11" t="s">
        <v>181</v>
      </c>
      <c r="E424" s="11" t="s">
        <v>7308</v>
      </c>
      <c r="F424" s="11" t="s">
        <v>7309</v>
      </c>
      <c r="G424" s="11" t="s">
        <v>67</v>
      </c>
      <c r="H424" s="11" t="s">
        <v>44</v>
      </c>
      <c r="I424" s="11">
        <v>23</v>
      </c>
      <c r="J424" s="11"/>
      <c r="K424" s="11" t="s">
        <v>7709</v>
      </c>
      <c r="L424" s="11" t="s">
        <v>7710</v>
      </c>
      <c r="M424" s="63">
        <v>44116</v>
      </c>
      <c r="N424" s="64"/>
      <c r="O424" s="64"/>
      <c r="P424" s="64"/>
      <c r="Q424" s="64"/>
      <c r="R424" s="64"/>
      <c r="S424" s="64"/>
      <c r="T424" s="64"/>
      <c r="U424" s="64"/>
      <c r="V424" s="64"/>
      <c r="W424" s="64"/>
      <c r="X424" s="64"/>
    </row>
    <row r="425" customHeight="1" spans="1:24">
      <c r="A425" s="11">
        <v>80</v>
      </c>
      <c r="B425" s="11" t="s">
        <v>5581</v>
      </c>
      <c r="C425" s="24" t="s">
        <v>5581</v>
      </c>
      <c r="D425" s="11" t="s">
        <v>114</v>
      </c>
      <c r="E425" s="11" t="s">
        <v>5582</v>
      </c>
      <c r="F425" s="11" t="s">
        <v>5581</v>
      </c>
      <c r="G425" s="11" t="s">
        <v>126</v>
      </c>
      <c r="H425" s="11" t="s">
        <v>26</v>
      </c>
      <c r="I425" s="11">
        <v>6</v>
      </c>
      <c r="J425" s="11" t="s">
        <v>8063</v>
      </c>
      <c r="K425" s="11" t="s">
        <v>7713</v>
      </c>
      <c r="L425" s="11" t="s">
        <v>8063</v>
      </c>
      <c r="M425" s="63">
        <v>44116</v>
      </c>
      <c r="N425" s="64"/>
      <c r="O425" s="64"/>
      <c r="P425" s="64"/>
      <c r="Q425" s="64"/>
      <c r="R425" s="64"/>
      <c r="S425" s="64"/>
      <c r="T425" s="64"/>
      <c r="U425" s="64"/>
      <c r="V425" s="64"/>
      <c r="W425" s="64"/>
      <c r="X425" s="64"/>
    </row>
    <row r="426" customHeight="1" spans="1:24">
      <c r="A426" s="11">
        <v>82</v>
      </c>
      <c r="B426" s="11" t="s">
        <v>5585</v>
      </c>
      <c r="C426" s="24" t="s">
        <v>5585</v>
      </c>
      <c r="D426" s="11" t="s">
        <v>114</v>
      </c>
      <c r="E426" s="11" t="s">
        <v>5586</v>
      </c>
      <c r="F426" s="11" t="s">
        <v>5585</v>
      </c>
      <c r="G426" s="11" t="s">
        <v>126</v>
      </c>
      <c r="H426" s="11" t="s">
        <v>26</v>
      </c>
      <c r="I426" s="11">
        <v>6</v>
      </c>
      <c r="J426" s="11" t="s">
        <v>8063</v>
      </c>
      <c r="K426" s="11" t="s">
        <v>7713</v>
      </c>
      <c r="L426" s="11" t="s">
        <v>8063</v>
      </c>
      <c r="M426" s="63">
        <v>44116</v>
      </c>
      <c r="N426" s="64"/>
      <c r="O426" s="64"/>
      <c r="P426" s="64"/>
      <c r="Q426" s="64"/>
      <c r="R426" s="64"/>
      <c r="S426" s="64"/>
      <c r="T426" s="64"/>
      <c r="U426" s="64"/>
      <c r="V426" s="64"/>
      <c r="W426" s="64"/>
      <c r="X426" s="64"/>
    </row>
    <row r="427" customHeight="1" spans="1:24">
      <c r="A427" s="11">
        <v>84</v>
      </c>
      <c r="B427" s="11" t="s">
        <v>5589</v>
      </c>
      <c r="C427" s="24" t="s">
        <v>5589</v>
      </c>
      <c r="D427" s="11" t="s">
        <v>114</v>
      </c>
      <c r="E427" s="11" t="s">
        <v>5590</v>
      </c>
      <c r="F427" s="11" t="s">
        <v>5589</v>
      </c>
      <c r="G427" s="11" t="s">
        <v>126</v>
      </c>
      <c r="H427" s="11" t="s">
        <v>26</v>
      </c>
      <c r="I427" s="11">
        <v>6</v>
      </c>
      <c r="J427" s="11" t="s">
        <v>8063</v>
      </c>
      <c r="K427" s="11" t="s">
        <v>7713</v>
      </c>
      <c r="L427" s="11" t="s">
        <v>8063</v>
      </c>
      <c r="M427" s="63">
        <v>44116</v>
      </c>
      <c r="N427" s="64"/>
      <c r="O427" s="64"/>
      <c r="P427" s="64"/>
      <c r="Q427" s="64"/>
      <c r="R427" s="64"/>
      <c r="S427" s="64"/>
      <c r="T427" s="64"/>
      <c r="U427" s="64"/>
      <c r="V427" s="64"/>
      <c r="W427" s="64"/>
      <c r="X427" s="64"/>
    </row>
    <row r="428" customHeight="1" spans="1:24">
      <c r="A428" s="18">
        <v>147</v>
      </c>
      <c r="B428" s="11" t="s">
        <v>8064</v>
      </c>
      <c r="C428" s="11" t="s">
        <v>8064</v>
      </c>
      <c r="D428" s="11" t="s">
        <v>64</v>
      </c>
      <c r="E428" s="11" t="s">
        <v>8065</v>
      </c>
      <c r="F428" s="11" t="s">
        <v>8064</v>
      </c>
      <c r="G428" s="11" t="s">
        <v>78</v>
      </c>
      <c r="H428" s="11" t="s">
        <v>4</v>
      </c>
      <c r="I428" s="11">
        <v>20</v>
      </c>
      <c r="J428" s="11"/>
      <c r="K428" s="11" t="s">
        <v>7709</v>
      </c>
      <c r="L428" s="11" t="s">
        <v>7710</v>
      </c>
      <c r="M428" s="63">
        <v>44116</v>
      </c>
      <c r="N428" s="64"/>
      <c r="O428" s="64"/>
      <c r="P428" s="64"/>
      <c r="Q428" s="64"/>
      <c r="R428" s="64"/>
      <c r="S428" s="64"/>
      <c r="T428" s="64"/>
      <c r="U428" s="64"/>
      <c r="V428" s="64"/>
      <c r="W428" s="64"/>
      <c r="X428" s="64"/>
    </row>
    <row r="429" customHeight="1" spans="1:24">
      <c r="A429" s="18">
        <v>65</v>
      </c>
      <c r="B429" s="11" t="s">
        <v>1480</v>
      </c>
      <c r="C429" s="11" t="s">
        <v>1480</v>
      </c>
      <c r="D429" s="11" t="s">
        <v>64</v>
      </c>
      <c r="E429" s="11" t="s">
        <v>1481</v>
      </c>
      <c r="F429" s="11" t="s">
        <v>1486</v>
      </c>
      <c r="G429" s="11" t="s">
        <v>126</v>
      </c>
      <c r="H429" s="11" t="s">
        <v>4</v>
      </c>
      <c r="I429" s="11">
        <v>20</v>
      </c>
      <c r="J429" s="11"/>
      <c r="K429" s="11" t="s">
        <v>7709</v>
      </c>
      <c r="L429" s="11" t="s">
        <v>7715</v>
      </c>
      <c r="M429" s="63">
        <v>44116</v>
      </c>
      <c r="N429" s="64"/>
      <c r="O429" s="11" t="s">
        <v>1480</v>
      </c>
      <c r="P429" s="11" t="s">
        <v>1480</v>
      </c>
      <c r="Q429" s="11" t="s">
        <v>64</v>
      </c>
      <c r="R429" s="11" t="s">
        <v>1481</v>
      </c>
      <c r="S429" s="11" t="s">
        <v>1486</v>
      </c>
      <c r="T429" s="11" t="s">
        <v>89</v>
      </c>
      <c r="U429" s="11" t="s">
        <v>4</v>
      </c>
      <c r="V429" s="11">
        <v>20</v>
      </c>
      <c r="W429" s="11"/>
      <c r="X429" s="11" t="s">
        <v>7709</v>
      </c>
    </row>
    <row r="430" customHeight="1" spans="1:24">
      <c r="A430" s="11">
        <v>70</v>
      </c>
      <c r="B430" s="11" t="s">
        <v>3248</v>
      </c>
      <c r="C430" s="11" t="s">
        <v>3248</v>
      </c>
      <c r="D430" s="11" t="s">
        <v>7711</v>
      </c>
      <c r="E430" s="11" t="s">
        <v>3249</v>
      </c>
      <c r="F430" s="11" t="s">
        <v>3250</v>
      </c>
      <c r="G430" s="11" t="s">
        <v>67</v>
      </c>
      <c r="H430" s="11" t="s">
        <v>31</v>
      </c>
      <c r="I430" s="11">
        <v>5</v>
      </c>
      <c r="J430" s="11"/>
      <c r="K430" s="11" t="s">
        <v>7709</v>
      </c>
      <c r="L430" s="11" t="s">
        <v>7712</v>
      </c>
      <c r="M430" s="63">
        <v>44116</v>
      </c>
      <c r="N430" s="64"/>
      <c r="O430" s="11" t="s">
        <v>3248</v>
      </c>
      <c r="P430" s="11" t="s">
        <v>3248</v>
      </c>
      <c r="Q430" s="11" t="s">
        <v>98</v>
      </c>
      <c r="R430" s="11" t="s">
        <v>3249</v>
      </c>
      <c r="S430" s="11" t="s">
        <v>3250</v>
      </c>
      <c r="T430" s="11" t="s">
        <v>89</v>
      </c>
      <c r="U430" s="11" t="s">
        <v>31</v>
      </c>
      <c r="V430" s="11">
        <v>5</v>
      </c>
      <c r="W430" s="11"/>
      <c r="X430" s="11" t="s">
        <v>7709</v>
      </c>
    </row>
    <row r="431" customHeight="1" spans="1:24">
      <c r="A431" s="11">
        <v>71</v>
      </c>
      <c r="B431" s="11" t="s">
        <v>3248</v>
      </c>
      <c r="C431" s="11" t="s">
        <v>3248</v>
      </c>
      <c r="D431" s="11" t="s">
        <v>7711</v>
      </c>
      <c r="E431" s="11" t="s">
        <v>3249</v>
      </c>
      <c r="F431" s="11" t="s">
        <v>8066</v>
      </c>
      <c r="G431" s="11" t="s">
        <v>520</v>
      </c>
      <c r="H431" s="11" t="s">
        <v>31</v>
      </c>
      <c r="I431" s="11">
        <v>5</v>
      </c>
      <c r="J431" s="11"/>
      <c r="K431" s="11" t="s">
        <v>7709</v>
      </c>
      <c r="L431" s="11" t="s">
        <v>7712</v>
      </c>
      <c r="M431" s="63">
        <v>44116</v>
      </c>
      <c r="N431" s="64"/>
      <c r="O431" s="11" t="s">
        <v>3248</v>
      </c>
      <c r="P431" s="11" t="s">
        <v>3248</v>
      </c>
      <c r="Q431" s="11" t="s">
        <v>98</v>
      </c>
      <c r="R431" s="11" t="s">
        <v>3249</v>
      </c>
      <c r="S431" s="11" t="s">
        <v>3250</v>
      </c>
      <c r="T431" s="11" t="s">
        <v>89</v>
      </c>
      <c r="U431" s="11" t="s">
        <v>31</v>
      </c>
      <c r="V431" s="11">
        <v>5</v>
      </c>
      <c r="W431" s="11"/>
      <c r="X431" s="11" t="s">
        <v>7709</v>
      </c>
    </row>
    <row r="432" customHeight="1" spans="1:24">
      <c r="A432" s="11">
        <v>72</v>
      </c>
      <c r="B432" s="11" t="s">
        <v>3248</v>
      </c>
      <c r="C432" s="11" t="s">
        <v>3248</v>
      </c>
      <c r="D432" s="11" t="s">
        <v>7711</v>
      </c>
      <c r="E432" s="11" t="s">
        <v>3249</v>
      </c>
      <c r="F432" s="11" t="s">
        <v>8067</v>
      </c>
      <c r="G432" s="11" t="s">
        <v>78</v>
      </c>
      <c r="H432" s="11" t="s">
        <v>31</v>
      </c>
      <c r="I432" s="11">
        <v>5</v>
      </c>
      <c r="J432" s="11"/>
      <c r="K432" s="11" t="s">
        <v>7709</v>
      </c>
      <c r="L432" s="11" t="s">
        <v>7712</v>
      </c>
      <c r="M432" s="63">
        <v>44116</v>
      </c>
      <c r="N432" s="64"/>
      <c r="O432" s="11" t="s">
        <v>3248</v>
      </c>
      <c r="P432" s="11" t="s">
        <v>3248</v>
      </c>
      <c r="Q432" s="11" t="s">
        <v>98</v>
      </c>
      <c r="R432" s="11" t="s">
        <v>3249</v>
      </c>
      <c r="S432" s="11" t="s">
        <v>3250</v>
      </c>
      <c r="T432" s="11" t="s">
        <v>89</v>
      </c>
      <c r="U432" s="11" t="s">
        <v>31</v>
      </c>
      <c r="V432" s="11">
        <v>5</v>
      </c>
      <c r="W432" s="11"/>
      <c r="X432" s="11" t="s">
        <v>7709</v>
      </c>
    </row>
    <row r="433" customHeight="1" spans="1:24">
      <c r="A433" s="18">
        <v>27</v>
      </c>
      <c r="B433" s="11" t="s">
        <v>1754</v>
      </c>
      <c r="C433" s="11" t="s">
        <v>1754</v>
      </c>
      <c r="D433" s="11" t="s">
        <v>64</v>
      </c>
      <c r="E433" s="11" t="s">
        <v>1755</v>
      </c>
      <c r="F433" s="11" t="s">
        <v>8068</v>
      </c>
      <c r="G433" s="18" t="s">
        <v>67</v>
      </c>
      <c r="H433" s="11" t="s">
        <v>5</v>
      </c>
      <c r="I433" s="18">
        <v>72</v>
      </c>
      <c r="J433" s="11"/>
      <c r="K433" s="11" t="s">
        <v>7709</v>
      </c>
      <c r="L433" s="11" t="s">
        <v>7718</v>
      </c>
      <c r="M433" s="63">
        <v>44116</v>
      </c>
      <c r="N433" s="64"/>
      <c r="O433" s="11" t="s">
        <v>1754</v>
      </c>
      <c r="P433" s="11" t="s">
        <v>1754</v>
      </c>
      <c r="Q433" s="18" t="s">
        <v>64</v>
      </c>
      <c r="R433" s="11" t="s">
        <v>1755</v>
      </c>
      <c r="S433" s="11" t="s">
        <v>8069</v>
      </c>
      <c r="T433" s="18" t="s">
        <v>67</v>
      </c>
      <c r="U433" s="11" t="s">
        <v>5</v>
      </c>
      <c r="V433" s="18">
        <v>72</v>
      </c>
      <c r="W433" s="18"/>
      <c r="X433" s="18" t="s">
        <v>7709</v>
      </c>
    </row>
    <row r="434" customHeight="1" spans="1:24">
      <c r="A434" s="18">
        <v>28</v>
      </c>
      <c r="B434" s="11" t="s">
        <v>1754</v>
      </c>
      <c r="C434" s="11" t="s">
        <v>1754</v>
      </c>
      <c r="D434" s="11" t="s">
        <v>64</v>
      </c>
      <c r="E434" s="11" t="s">
        <v>1755</v>
      </c>
      <c r="F434" s="11" t="s">
        <v>8070</v>
      </c>
      <c r="G434" s="18" t="s">
        <v>67</v>
      </c>
      <c r="H434" s="11" t="s">
        <v>5</v>
      </c>
      <c r="I434" s="18">
        <v>72</v>
      </c>
      <c r="J434" s="11"/>
      <c r="K434" s="11" t="s">
        <v>7709</v>
      </c>
      <c r="L434" s="11" t="s">
        <v>7718</v>
      </c>
      <c r="M434" s="63">
        <v>44116</v>
      </c>
      <c r="N434" s="64"/>
      <c r="O434" s="11" t="s">
        <v>1754</v>
      </c>
      <c r="P434" s="11" t="s">
        <v>1754</v>
      </c>
      <c r="Q434" s="18" t="s">
        <v>64</v>
      </c>
      <c r="R434" s="11" t="s">
        <v>1755</v>
      </c>
      <c r="S434" s="11" t="s">
        <v>8071</v>
      </c>
      <c r="T434" s="18" t="s">
        <v>67</v>
      </c>
      <c r="U434" s="11" t="s">
        <v>5</v>
      </c>
      <c r="V434" s="18">
        <v>72</v>
      </c>
      <c r="W434" s="18"/>
      <c r="X434" s="18" t="s">
        <v>7709</v>
      </c>
    </row>
    <row r="435" customHeight="1" spans="1:24">
      <c r="A435" s="18">
        <v>33</v>
      </c>
      <c r="B435" s="11" t="s">
        <v>1754</v>
      </c>
      <c r="C435" s="11" t="s">
        <v>1754</v>
      </c>
      <c r="D435" s="11" t="s">
        <v>64</v>
      </c>
      <c r="E435" s="11" t="s">
        <v>1755</v>
      </c>
      <c r="F435" s="11" t="s">
        <v>8072</v>
      </c>
      <c r="G435" s="18" t="s">
        <v>67</v>
      </c>
      <c r="H435" s="11" t="s">
        <v>5</v>
      </c>
      <c r="I435" s="18">
        <v>72</v>
      </c>
      <c r="J435" s="11"/>
      <c r="K435" s="11" t="s">
        <v>7709</v>
      </c>
      <c r="L435" s="11" t="s">
        <v>7718</v>
      </c>
      <c r="M435" s="63">
        <v>44116</v>
      </c>
      <c r="N435" s="64"/>
      <c r="O435" s="11" t="s">
        <v>1754</v>
      </c>
      <c r="P435" s="11" t="s">
        <v>1754</v>
      </c>
      <c r="Q435" s="18" t="s">
        <v>64</v>
      </c>
      <c r="R435" s="11" t="s">
        <v>1755</v>
      </c>
      <c r="S435" s="11" t="s">
        <v>8073</v>
      </c>
      <c r="T435" s="18" t="s">
        <v>67</v>
      </c>
      <c r="U435" s="11" t="s">
        <v>5</v>
      </c>
      <c r="V435" s="18">
        <v>72</v>
      </c>
      <c r="W435" s="18"/>
      <c r="X435" s="18" t="s">
        <v>7709</v>
      </c>
    </row>
    <row r="436" customHeight="1" spans="1:24">
      <c r="A436" s="11">
        <v>33</v>
      </c>
      <c r="B436" s="11" t="s">
        <v>2065</v>
      </c>
      <c r="C436" s="11" t="s">
        <v>2065</v>
      </c>
      <c r="D436" s="11" t="s">
        <v>64</v>
      </c>
      <c r="E436" s="11" t="s">
        <v>2066</v>
      </c>
      <c r="F436" s="11" t="s">
        <v>8074</v>
      </c>
      <c r="G436" s="11" t="s">
        <v>487</v>
      </c>
      <c r="H436" s="11" t="s">
        <v>9</v>
      </c>
      <c r="I436" s="11">
        <v>4</v>
      </c>
      <c r="J436" s="11"/>
      <c r="K436" s="11" t="s">
        <v>7713</v>
      </c>
      <c r="L436" s="11" t="s">
        <v>7710</v>
      </c>
      <c r="M436" s="63">
        <v>44116</v>
      </c>
      <c r="N436" s="64"/>
      <c r="O436" s="64"/>
      <c r="P436" s="64"/>
      <c r="Q436" s="64"/>
      <c r="R436" s="64"/>
      <c r="S436" s="64"/>
      <c r="T436" s="64"/>
      <c r="U436" s="64"/>
      <c r="V436" s="64"/>
      <c r="W436" s="64"/>
      <c r="X436" s="64"/>
    </row>
    <row r="437" customHeight="1" spans="1:24">
      <c r="A437" s="18">
        <v>27</v>
      </c>
      <c r="B437" s="11" t="s">
        <v>7121</v>
      </c>
      <c r="C437" s="11" t="s">
        <v>7121</v>
      </c>
      <c r="D437" s="11" t="s">
        <v>64</v>
      </c>
      <c r="E437" s="11" t="s">
        <v>7126</v>
      </c>
      <c r="F437" s="11" t="s">
        <v>7127</v>
      </c>
      <c r="G437" s="11" t="s">
        <v>520</v>
      </c>
      <c r="H437" s="11" t="s">
        <v>44</v>
      </c>
      <c r="I437" s="11">
        <v>23</v>
      </c>
      <c r="J437" s="11"/>
      <c r="K437" s="11" t="s">
        <v>7709</v>
      </c>
      <c r="L437" s="11" t="s">
        <v>8075</v>
      </c>
      <c r="M437" s="63">
        <v>44119</v>
      </c>
      <c r="N437" s="64"/>
      <c r="O437" s="11" t="s">
        <v>7121</v>
      </c>
      <c r="P437" s="11" t="s">
        <v>7121</v>
      </c>
      <c r="Q437" s="11" t="s">
        <v>64</v>
      </c>
      <c r="R437" s="11" t="s">
        <v>7126</v>
      </c>
      <c r="S437" s="11" t="s">
        <v>7127</v>
      </c>
      <c r="T437" s="11" t="s">
        <v>126</v>
      </c>
      <c r="U437" s="11" t="s">
        <v>44</v>
      </c>
      <c r="V437" s="11">
        <v>23</v>
      </c>
      <c r="W437" s="11"/>
      <c r="X437" s="11" t="s">
        <v>7709</v>
      </c>
    </row>
    <row r="438" customHeight="1" spans="1:24">
      <c r="A438" s="11">
        <v>4</v>
      </c>
      <c r="B438" s="11" t="s">
        <v>8076</v>
      </c>
      <c r="C438" s="11" t="s">
        <v>8076</v>
      </c>
      <c r="D438" s="11" t="s">
        <v>64</v>
      </c>
      <c r="E438" s="11" t="s">
        <v>8077</v>
      </c>
      <c r="F438" s="11" t="s">
        <v>8076</v>
      </c>
      <c r="G438" s="11" t="s">
        <v>126</v>
      </c>
      <c r="H438" s="11" t="s">
        <v>15</v>
      </c>
      <c r="I438" s="11">
        <v>17</v>
      </c>
      <c r="J438" s="11" t="s">
        <v>8063</v>
      </c>
      <c r="K438" s="11" t="s">
        <v>7709</v>
      </c>
      <c r="L438" s="11" t="s">
        <v>8063</v>
      </c>
      <c r="M438" s="63">
        <v>44119</v>
      </c>
      <c r="N438" s="64"/>
      <c r="O438" s="64"/>
      <c r="P438" s="64"/>
      <c r="Q438" s="64"/>
      <c r="R438" s="64"/>
      <c r="S438" s="64"/>
      <c r="T438" s="64"/>
      <c r="U438" s="64"/>
      <c r="V438" s="64"/>
      <c r="W438" s="64"/>
      <c r="X438" s="64"/>
    </row>
    <row r="439" customHeight="1" spans="1:24">
      <c r="A439" s="11">
        <v>5</v>
      </c>
      <c r="B439" s="11" t="s">
        <v>8078</v>
      </c>
      <c r="C439" s="11" t="s">
        <v>8078</v>
      </c>
      <c r="D439" s="11" t="s">
        <v>64</v>
      </c>
      <c r="E439" s="11" t="s">
        <v>8079</v>
      </c>
      <c r="F439" s="11" t="s">
        <v>8078</v>
      </c>
      <c r="G439" s="11" t="s">
        <v>126</v>
      </c>
      <c r="H439" s="11" t="s">
        <v>15</v>
      </c>
      <c r="I439" s="11">
        <v>17</v>
      </c>
      <c r="J439" s="11" t="s">
        <v>8063</v>
      </c>
      <c r="K439" s="11" t="s">
        <v>7709</v>
      </c>
      <c r="L439" s="11" t="s">
        <v>8063</v>
      </c>
      <c r="M439" s="63">
        <v>44119</v>
      </c>
      <c r="N439" s="64"/>
      <c r="O439" s="64"/>
      <c r="P439" s="64"/>
      <c r="Q439" s="64"/>
      <c r="R439" s="64"/>
      <c r="S439" s="64"/>
      <c r="T439" s="64"/>
      <c r="U439" s="64"/>
      <c r="V439" s="64"/>
      <c r="W439" s="64"/>
      <c r="X439" s="64"/>
    </row>
    <row r="440" customHeight="1" spans="1:24">
      <c r="A440" s="11">
        <v>6</v>
      </c>
      <c r="B440" s="11" t="s">
        <v>8080</v>
      </c>
      <c r="C440" s="11" t="s">
        <v>8080</v>
      </c>
      <c r="D440" s="11" t="s">
        <v>64</v>
      </c>
      <c r="E440" s="11" t="s">
        <v>8081</v>
      </c>
      <c r="F440" s="11" t="s">
        <v>8080</v>
      </c>
      <c r="G440" s="11" t="s">
        <v>126</v>
      </c>
      <c r="H440" s="11" t="s">
        <v>15</v>
      </c>
      <c r="I440" s="11">
        <v>17</v>
      </c>
      <c r="J440" s="11" t="s">
        <v>8063</v>
      </c>
      <c r="K440" s="11" t="s">
        <v>7709</v>
      </c>
      <c r="L440" s="11" t="s">
        <v>8063</v>
      </c>
      <c r="M440" s="63">
        <v>44119</v>
      </c>
      <c r="N440" s="64"/>
      <c r="O440" s="64"/>
      <c r="P440" s="64"/>
      <c r="Q440" s="64"/>
      <c r="R440" s="64"/>
      <c r="S440" s="64"/>
      <c r="T440" s="64"/>
      <c r="U440" s="64"/>
      <c r="V440" s="64"/>
      <c r="W440" s="64"/>
      <c r="X440" s="64"/>
    </row>
    <row r="441" customHeight="1" spans="1:24">
      <c r="A441" s="11">
        <v>236</v>
      </c>
      <c r="B441" s="11" t="s">
        <v>563</v>
      </c>
      <c r="C441" s="11" t="s">
        <v>563</v>
      </c>
      <c r="D441" s="11" t="s">
        <v>87</v>
      </c>
      <c r="E441" s="11" t="s">
        <v>564</v>
      </c>
      <c r="F441" s="11" t="s">
        <v>563</v>
      </c>
      <c r="G441" s="11" t="s">
        <v>520</v>
      </c>
      <c r="H441" s="11" t="s">
        <v>15</v>
      </c>
      <c r="I441" s="11">
        <v>17</v>
      </c>
      <c r="J441" s="11" t="s">
        <v>8063</v>
      </c>
      <c r="K441" s="11" t="s">
        <v>7709</v>
      </c>
      <c r="L441" s="11" t="s">
        <v>8063</v>
      </c>
      <c r="M441" s="63">
        <v>44119</v>
      </c>
      <c r="N441" s="64"/>
      <c r="O441" s="64"/>
      <c r="P441" s="64"/>
      <c r="Q441" s="64"/>
      <c r="R441" s="64"/>
      <c r="S441" s="64"/>
      <c r="T441" s="64"/>
      <c r="U441" s="64"/>
      <c r="V441" s="64"/>
      <c r="W441" s="64"/>
      <c r="X441" s="64"/>
    </row>
    <row r="442" customHeight="1" spans="1:24">
      <c r="A442" s="11">
        <v>237</v>
      </c>
      <c r="B442" s="11" t="s">
        <v>565</v>
      </c>
      <c r="C442" s="11" t="s">
        <v>565</v>
      </c>
      <c r="D442" s="11" t="s">
        <v>87</v>
      </c>
      <c r="E442" s="11" t="s">
        <v>566</v>
      </c>
      <c r="F442" s="11" t="s">
        <v>565</v>
      </c>
      <c r="G442" s="11" t="s">
        <v>126</v>
      </c>
      <c r="H442" s="11" t="s">
        <v>15</v>
      </c>
      <c r="I442" s="11">
        <v>17</v>
      </c>
      <c r="J442" s="11" t="s">
        <v>8063</v>
      </c>
      <c r="K442" s="11" t="s">
        <v>7709</v>
      </c>
      <c r="L442" s="11" t="s">
        <v>8063</v>
      </c>
      <c r="M442" s="63">
        <v>44119</v>
      </c>
      <c r="N442" s="64"/>
      <c r="O442" s="64"/>
      <c r="P442" s="64"/>
      <c r="Q442" s="64"/>
      <c r="R442" s="64"/>
      <c r="S442" s="64"/>
      <c r="T442" s="64"/>
      <c r="U442" s="64"/>
      <c r="V442" s="64"/>
      <c r="W442" s="64"/>
      <c r="X442" s="64"/>
    </row>
    <row r="443" customHeight="1" spans="1:24">
      <c r="A443" s="11">
        <v>238</v>
      </c>
      <c r="B443" s="11" t="s">
        <v>565</v>
      </c>
      <c r="C443" s="11" t="s">
        <v>565</v>
      </c>
      <c r="D443" s="11" t="s">
        <v>87</v>
      </c>
      <c r="E443" s="11" t="s">
        <v>566</v>
      </c>
      <c r="F443" s="11" t="s">
        <v>567</v>
      </c>
      <c r="G443" s="11" t="s">
        <v>126</v>
      </c>
      <c r="H443" s="11" t="s">
        <v>15</v>
      </c>
      <c r="I443" s="11">
        <v>17</v>
      </c>
      <c r="J443" s="11" t="s">
        <v>8063</v>
      </c>
      <c r="K443" s="11" t="s">
        <v>7709</v>
      </c>
      <c r="L443" s="11" t="s">
        <v>8063</v>
      </c>
      <c r="M443" s="63">
        <v>44119</v>
      </c>
      <c r="N443" s="64"/>
      <c r="O443" s="64"/>
      <c r="P443" s="64"/>
      <c r="Q443" s="64"/>
      <c r="R443" s="64"/>
      <c r="S443" s="64"/>
      <c r="T443" s="64"/>
      <c r="U443" s="64"/>
      <c r="V443" s="64"/>
      <c r="W443" s="64"/>
      <c r="X443" s="64"/>
    </row>
    <row r="444" customHeight="1" spans="1:24">
      <c r="A444" s="11">
        <v>239</v>
      </c>
      <c r="B444" s="11" t="s">
        <v>568</v>
      </c>
      <c r="C444" s="11" t="s">
        <v>568</v>
      </c>
      <c r="D444" s="11" t="s">
        <v>87</v>
      </c>
      <c r="E444" s="11" t="s">
        <v>569</v>
      </c>
      <c r="F444" s="11" t="s">
        <v>568</v>
      </c>
      <c r="G444" s="11" t="s">
        <v>126</v>
      </c>
      <c r="H444" s="11" t="s">
        <v>15</v>
      </c>
      <c r="I444" s="11">
        <v>17</v>
      </c>
      <c r="J444" s="11" t="s">
        <v>8063</v>
      </c>
      <c r="K444" s="11" t="s">
        <v>7709</v>
      </c>
      <c r="L444" s="11" t="s">
        <v>8063</v>
      </c>
      <c r="M444" s="63">
        <v>44119</v>
      </c>
      <c r="N444" s="64"/>
      <c r="O444" s="64"/>
      <c r="P444" s="64"/>
      <c r="Q444" s="64"/>
      <c r="R444" s="64"/>
      <c r="S444" s="64"/>
      <c r="T444" s="64"/>
      <c r="U444" s="64"/>
      <c r="V444" s="64"/>
      <c r="W444" s="64"/>
      <c r="X444" s="64"/>
    </row>
    <row r="445" customHeight="1" spans="1:24">
      <c r="A445" s="11">
        <v>240</v>
      </c>
      <c r="B445" s="11" t="s">
        <v>568</v>
      </c>
      <c r="C445" s="11" t="s">
        <v>568</v>
      </c>
      <c r="D445" s="11" t="s">
        <v>87</v>
      </c>
      <c r="E445" s="11" t="s">
        <v>570</v>
      </c>
      <c r="F445" s="11" t="s">
        <v>571</v>
      </c>
      <c r="G445" s="11" t="s">
        <v>126</v>
      </c>
      <c r="H445" s="11" t="s">
        <v>15</v>
      </c>
      <c r="I445" s="11">
        <v>17</v>
      </c>
      <c r="J445" s="11" t="s">
        <v>8063</v>
      </c>
      <c r="K445" s="11" t="s">
        <v>7709</v>
      </c>
      <c r="L445" s="11" t="s">
        <v>8063</v>
      </c>
      <c r="M445" s="63">
        <v>44119</v>
      </c>
      <c r="N445" s="64"/>
      <c r="O445" s="64"/>
      <c r="P445" s="64"/>
      <c r="Q445" s="64"/>
      <c r="R445" s="64"/>
      <c r="S445" s="64"/>
      <c r="T445" s="64"/>
      <c r="U445" s="64"/>
      <c r="V445" s="64"/>
      <c r="W445" s="64"/>
      <c r="X445" s="64"/>
    </row>
    <row r="446" customHeight="1" spans="1:24">
      <c r="A446" s="11">
        <v>241</v>
      </c>
      <c r="B446" s="11" t="s">
        <v>572</v>
      </c>
      <c r="C446" s="11" t="s">
        <v>572</v>
      </c>
      <c r="D446" s="11" t="s">
        <v>98</v>
      </c>
      <c r="E446" s="11" t="s">
        <v>569</v>
      </c>
      <c r="F446" s="11" t="s">
        <v>572</v>
      </c>
      <c r="G446" s="11" t="s">
        <v>126</v>
      </c>
      <c r="H446" s="11" t="s">
        <v>15</v>
      </c>
      <c r="I446" s="11">
        <v>17</v>
      </c>
      <c r="J446" s="11" t="s">
        <v>8063</v>
      </c>
      <c r="K446" s="11" t="s">
        <v>7709</v>
      </c>
      <c r="L446" s="11" t="s">
        <v>8063</v>
      </c>
      <c r="M446" s="63">
        <v>44119</v>
      </c>
      <c r="N446" s="64"/>
      <c r="O446" s="64"/>
      <c r="P446" s="64"/>
      <c r="Q446" s="64"/>
      <c r="R446" s="64"/>
      <c r="S446" s="64"/>
      <c r="T446" s="64"/>
      <c r="U446" s="64"/>
      <c r="V446" s="64"/>
      <c r="W446" s="64"/>
      <c r="X446" s="64"/>
    </row>
    <row r="447" customHeight="1" spans="1:24">
      <c r="A447" s="11">
        <v>312</v>
      </c>
      <c r="B447" s="11" t="s">
        <v>728</v>
      </c>
      <c r="C447" s="11" t="s">
        <v>729</v>
      </c>
      <c r="D447" s="11" t="s">
        <v>114</v>
      </c>
      <c r="E447" s="11" t="s">
        <v>730</v>
      </c>
      <c r="F447" s="11" t="s">
        <v>731</v>
      </c>
      <c r="G447" s="11" t="s">
        <v>300</v>
      </c>
      <c r="H447" s="11" t="s">
        <v>15</v>
      </c>
      <c r="I447" s="11">
        <v>17</v>
      </c>
      <c r="J447" s="11" t="s">
        <v>8063</v>
      </c>
      <c r="K447" s="11" t="s">
        <v>7713</v>
      </c>
      <c r="L447" s="11" t="s">
        <v>8063</v>
      </c>
      <c r="M447" s="63">
        <v>44119</v>
      </c>
      <c r="N447" s="64"/>
      <c r="O447" s="64"/>
      <c r="P447" s="64"/>
      <c r="Q447" s="64"/>
      <c r="R447" s="64"/>
      <c r="S447" s="64"/>
      <c r="T447" s="64"/>
      <c r="U447" s="64"/>
      <c r="V447" s="64"/>
      <c r="W447" s="64"/>
      <c r="X447" s="64"/>
    </row>
    <row r="448" customHeight="1" spans="1:24">
      <c r="A448" s="11">
        <v>313</v>
      </c>
      <c r="B448" s="11" t="s">
        <v>728</v>
      </c>
      <c r="C448" s="11" t="s">
        <v>729</v>
      </c>
      <c r="D448" s="11" t="s">
        <v>114</v>
      </c>
      <c r="E448" s="11" t="s">
        <v>730</v>
      </c>
      <c r="F448" s="11" t="s">
        <v>732</v>
      </c>
      <c r="G448" s="11" t="s">
        <v>300</v>
      </c>
      <c r="H448" s="11" t="s">
        <v>15</v>
      </c>
      <c r="I448" s="11">
        <v>17</v>
      </c>
      <c r="J448" s="11" t="s">
        <v>8063</v>
      </c>
      <c r="K448" s="11" t="s">
        <v>7713</v>
      </c>
      <c r="L448" s="11" t="s">
        <v>8063</v>
      </c>
      <c r="M448" s="63">
        <v>44119</v>
      </c>
      <c r="N448" s="64"/>
      <c r="O448" s="64"/>
      <c r="P448" s="64"/>
      <c r="Q448" s="64"/>
      <c r="R448" s="64"/>
      <c r="S448" s="64"/>
      <c r="T448" s="64"/>
      <c r="U448" s="64"/>
      <c r="V448" s="64"/>
      <c r="W448" s="64"/>
      <c r="X448" s="64"/>
    </row>
    <row r="449" customHeight="1" spans="1:24">
      <c r="A449" s="11">
        <v>314</v>
      </c>
      <c r="B449" s="11" t="s">
        <v>728</v>
      </c>
      <c r="C449" s="11" t="s">
        <v>729</v>
      </c>
      <c r="D449" s="11" t="s">
        <v>114</v>
      </c>
      <c r="E449" s="11" t="s">
        <v>730</v>
      </c>
      <c r="F449" s="11" t="s">
        <v>733</v>
      </c>
      <c r="G449" s="11" t="s">
        <v>300</v>
      </c>
      <c r="H449" s="11" t="s">
        <v>15</v>
      </c>
      <c r="I449" s="11">
        <v>17</v>
      </c>
      <c r="J449" s="11" t="s">
        <v>8063</v>
      </c>
      <c r="K449" s="11" t="s">
        <v>7713</v>
      </c>
      <c r="L449" s="11" t="s">
        <v>8063</v>
      </c>
      <c r="M449" s="63">
        <v>44119</v>
      </c>
      <c r="N449" s="64"/>
      <c r="O449" s="64"/>
      <c r="P449" s="64"/>
      <c r="Q449" s="64"/>
      <c r="R449" s="64"/>
      <c r="S449" s="64"/>
      <c r="T449" s="64"/>
      <c r="U449" s="64"/>
      <c r="V449" s="64"/>
      <c r="W449" s="64"/>
      <c r="X449" s="64"/>
    </row>
    <row r="450" customHeight="1" spans="1:24">
      <c r="A450" s="11">
        <v>315</v>
      </c>
      <c r="B450" s="11" t="s">
        <v>728</v>
      </c>
      <c r="C450" s="11" t="s">
        <v>734</v>
      </c>
      <c r="D450" s="11" t="s">
        <v>114</v>
      </c>
      <c r="E450" s="11" t="s">
        <v>730</v>
      </c>
      <c r="F450" s="11" t="s">
        <v>735</v>
      </c>
      <c r="G450" s="11" t="s">
        <v>300</v>
      </c>
      <c r="H450" s="11" t="s">
        <v>15</v>
      </c>
      <c r="I450" s="11">
        <v>17</v>
      </c>
      <c r="J450" s="11" t="s">
        <v>8063</v>
      </c>
      <c r="K450" s="11" t="s">
        <v>7713</v>
      </c>
      <c r="L450" s="11" t="s">
        <v>8063</v>
      </c>
      <c r="M450" s="63">
        <v>44119</v>
      </c>
      <c r="N450" s="64"/>
      <c r="O450" s="64"/>
      <c r="P450" s="64"/>
      <c r="Q450" s="64"/>
      <c r="R450" s="64"/>
      <c r="S450" s="64"/>
      <c r="T450" s="64"/>
      <c r="U450" s="64"/>
      <c r="V450" s="64"/>
      <c r="W450" s="64"/>
      <c r="X450" s="64"/>
    </row>
    <row r="451" customHeight="1" spans="1:24">
      <c r="A451" s="11">
        <v>316</v>
      </c>
      <c r="B451" s="11" t="s">
        <v>728</v>
      </c>
      <c r="C451" s="11" t="s">
        <v>734</v>
      </c>
      <c r="D451" s="11" t="s">
        <v>114</v>
      </c>
      <c r="E451" s="11" t="s">
        <v>730</v>
      </c>
      <c r="F451" s="11" t="s">
        <v>736</v>
      </c>
      <c r="G451" s="11" t="s">
        <v>300</v>
      </c>
      <c r="H451" s="11" t="s">
        <v>15</v>
      </c>
      <c r="I451" s="11">
        <v>17</v>
      </c>
      <c r="J451" s="11" t="s">
        <v>8063</v>
      </c>
      <c r="K451" s="11" t="s">
        <v>7713</v>
      </c>
      <c r="L451" s="11" t="s">
        <v>8063</v>
      </c>
      <c r="M451" s="63">
        <v>44119</v>
      </c>
      <c r="N451" s="64"/>
      <c r="O451" s="64"/>
      <c r="P451" s="64"/>
      <c r="Q451" s="64"/>
      <c r="R451" s="64"/>
      <c r="S451" s="64"/>
      <c r="T451" s="64"/>
      <c r="U451" s="64"/>
      <c r="V451" s="64"/>
      <c r="W451" s="64"/>
      <c r="X451" s="64"/>
    </row>
    <row r="452" customHeight="1" spans="1:24">
      <c r="A452" s="11">
        <v>317</v>
      </c>
      <c r="B452" s="11" t="s">
        <v>728</v>
      </c>
      <c r="C452" s="11" t="s">
        <v>734</v>
      </c>
      <c r="D452" s="11" t="s">
        <v>114</v>
      </c>
      <c r="E452" s="11" t="s">
        <v>730</v>
      </c>
      <c r="F452" s="11" t="s">
        <v>737</v>
      </c>
      <c r="G452" s="11" t="s">
        <v>300</v>
      </c>
      <c r="H452" s="11" t="s">
        <v>15</v>
      </c>
      <c r="I452" s="11">
        <v>17</v>
      </c>
      <c r="J452" s="11" t="s">
        <v>8063</v>
      </c>
      <c r="K452" s="11" t="s">
        <v>7713</v>
      </c>
      <c r="L452" s="11" t="s">
        <v>8063</v>
      </c>
      <c r="M452" s="63">
        <v>44119</v>
      </c>
      <c r="N452" s="64"/>
      <c r="O452" s="64"/>
      <c r="P452" s="64"/>
      <c r="Q452" s="64"/>
      <c r="R452" s="64"/>
      <c r="S452" s="64"/>
      <c r="T452" s="64"/>
      <c r="U452" s="64"/>
      <c r="V452" s="64"/>
      <c r="W452" s="64"/>
      <c r="X452" s="64"/>
    </row>
    <row r="453" customHeight="1" spans="1:24">
      <c r="A453" s="11">
        <v>318</v>
      </c>
      <c r="B453" s="11" t="s">
        <v>728</v>
      </c>
      <c r="C453" s="11" t="s">
        <v>734</v>
      </c>
      <c r="D453" s="11" t="s">
        <v>114</v>
      </c>
      <c r="E453" s="11" t="s">
        <v>730</v>
      </c>
      <c r="F453" s="11" t="s">
        <v>738</v>
      </c>
      <c r="G453" s="11" t="s">
        <v>300</v>
      </c>
      <c r="H453" s="11" t="s">
        <v>15</v>
      </c>
      <c r="I453" s="11">
        <v>17</v>
      </c>
      <c r="J453" s="11" t="s">
        <v>8063</v>
      </c>
      <c r="K453" s="11" t="s">
        <v>7713</v>
      </c>
      <c r="L453" s="11" t="s">
        <v>8063</v>
      </c>
      <c r="M453" s="63">
        <v>44119</v>
      </c>
      <c r="N453" s="64"/>
      <c r="O453" s="64"/>
      <c r="P453" s="64"/>
      <c r="Q453" s="64"/>
      <c r="R453" s="64"/>
      <c r="S453" s="64"/>
      <c r="T453" s="64"/>
      <c r="U453" s="64"/>
      <c r="V453" s="64"/>
      <c r="W453" s="64"/>
      <c r="X453" s="64"/>
    </row>
    <row r="454" customHeight="1" spans="1:24">
      <c r="A454" s="11">
        <v>319</v>
      </c>
      <c r="B454" s="66" t="s">
        <v>739</v>
      </c>
      <c r="C454" s="66" t="s">
        <v>739</v>
      </c>
      <c r="D454" s="66" t="s">
        <v>114</v>
      </c>
      <c r="E454" s="66" t="s">
        <v>740</v>
      </c>
      <c r="F454" s="66" t="s">
        <v>739</v>
      </c>
      <c r="G454" s="66" t="s">
        <v>300</v>
      </c>
      <c r="H454" s="66" t="s">
        <v>15</v>
      </c>
      <c r="I454" s="66">
        <v>17</v>
      </c>
      <c r="J454" s="75" t="s">
        <v>8063</v>
      </c>
      <c r="K454" s="66" t="s">
        <v>7713</v>
      </c>
      <c r="L454" s="11" t="s">
        <v>8063</v>
      </c>
      <c r="M454" s="63">
        <v>44119</v>
      </c>
      <c r="N454" s="64"/>
      <c r="O454" s="64"/>
      <c r="P454" s="64"/>
      <c r="Q454" s="64"/>
      <c r="R454" s="64"/>
      <c r="S454" s="64"/>
      <c r="T454" s="64"/>
      <c r="U454" s="64"/>
      <c r="V454" s="64"/>
      <c r="W454" s="64"/>
      <c r="X454" s="64"/>
    </row>
    <row r="455" customHeight="1" spans="1:24">
      <c r="A455" s="11">
        <v>320</v>
      </c>
      <c r="B455" s="14" t="s">
        <v>587</v>
      </c>
      <c r="C455" s="14" t="s">
        <v>587</v>
      </c>
      <c r="D455" s="14" t="s">
        <v>64</v>
      </c>
      <c r="E455" s="14" t="s">
        <v>588</v>
      </c>
      <c r="F455" s="14" t="s">
        <v>741</v>
      </c>
      <c r="G455" s="14" t="s">
        <v>300</v>
      </c>
      <c r="H455" s="14" t="s">
        <v>15</v>
      </c>
      <c r="I455" s="14">
        <v>17</v>
      </c>
      <c r="J455" s="11" t="s">
        <v>8063</v>
      </c>
      <c r="K455" s="14" t="s">
        <v>7709</v>
      </c>
      <c r="L455" s="11" t="s">
        <v>8063</v>
      </c>
      <c r="M455" s="63">
        <v>44119</v>
      </c>
      <c r="N455" s="64"/>
      <c r="O455" s="64"/>
      <c r="P455" s="64"/>
      <c r="Q455" s="64"/>
      <c r="R455" s="64"/>
      <c r="S455" s="64"/>
      <c r="T455" s="64"/>
      <c r="U455" s="64"/>
      <c r="V455" s="64"/>
      <c r="W455" s="64"/>
      <c r="X455" s="64"/>
    </row>
    <row r="456" customHeight="1" spans="1:24">
      <c r="A456" s="11">
        <v>321</v>
      </c>
      <c r="B456" s="14" t="s">
        <v>591</v>
      </c>
      <c r="C456" s="14" t="s">
        <v>591</v>
      </c>
      <c r="D456" s="14" t="s">
        <v>64</v>
      </c>
      <c r="E456" s="14" t="s">
        <v>594</v>
      </c>
      <c r="F456" s="14" t="s">
        <v>596</v>
      </c>
      <c r="G456" s="14" t="s">
        <v>300</v>
      </c>
      <c r="H456" s="14" t="s">
        <v>15</v>
      </c>
      <c r="I456" s="14">
        <v>17</v>
      </c>
      <c r="J456" s="11" t="s">
        <v>8063</v>
      </c>
      <c r="K456" s="14" t="s">
        <v>7709</v>
      </c>
      <c r="L456" s="11" t="s">
        <v>8063</v>
      </c>
      <c r="M456" s="63">
        <v>44119</v>
      </c>
      <c r="N456" s="64"/>
      <c r="O456" s="64"/>
      <c r="P456" s="64"/>
      <c r="Q456" s="64"/>
      <c r="R456" s="64"/>
      <c r="S456" s="64"/>
      <c r="T456" s="64"/>
      <c r="U456" s="64"/>
      <c r="V456" s="64"/>
      <c r="W456" s="64"/>
      <c r="X456" s="64"/>
    </row>
    <row r="457" customHeight="1" spans="1:24">
      <c r="A457" s="11">
        <v>322</v>
      </c>
      <c r="B457" s="14" t="s">
        <v>591</v>
      </c>
      <c r="C457" s="14" t="s">
        <v>591</v>
      </c>
      <c r="D457" s="14" t="s">
        <v>64</v>
      </c>
      <c r="E457" s="14" t="s">
        <v>594</v>
      </c>
      <c r="F457" s="14" t="s">
        <v>597</v>
      </c>
      <c r="G457" s="14" t="s">
        <v>300</v>
      </c>
      <c r="H457" s="14" t="s">
        <v>15</v>
      </c>
      <c r="I457" s="14">
        <v>17</v>
      </c>
      <c r="J457" s="11" t="s">
        <v>8063</v>
      </c>
      <c r="K457" s="14" t="s">
        <v>7709</v>
      </c>
      <c r="L457" s="11" t="s">
        <v>8063</v>
      </c>
      <c r="M457" s="63">
        <v>44119</v>
      </c>
      <c r="N457" s="64"/>
      <c r="O457" s="64"/>
      <c r="P457" s="64"/>
      <c r="Q457" s="64"/>
      <c r="R457" s="64"/>
      <c r="S457" s="64"/>
      <c r="T457" s="64"/>
      <c r="U457" s="64"/>
      <c r="V457" s="64"/>
      <c r="W457" s="64"/>
      <c r="X457" s="64"/>
    </row>
    <row r="458" customHeight="1" spans="1:24">
      <c r="A458" s="11">
        <v>323</v>
      </c>
      <c r="B458" s="14" t="s">
        <v>575</v>
      </c>
      <c r="C458" s="14" t="s">
        <v>575</v>
      </c>
      <c r="D458" s="14" t="s">
        <v>64</v>
      </c>
      <c r="E458" s="14" t="s">
        <v>578</v>
      </c>
      <c r="F458" s="14" t="s">
        <v>742</v>
      </c>
      <c r="G458" s="14" t="s">
        <v>300</v>
      </c>
      <c r="H458" s="14" t="s">
        <v>15</v>
      </c>
      <c r="I458" s="14">
        <v>17</v>
      </c>
      <c r="J458" s="11" t="s">
        <v>8063</v>
      </c>
      <c r="K458" s="14" t="s">
        <v>7709</v>
      </c>
      <c r="L458" s="11" t="s">
        <v>8063</v>
      </c>
      <c r="M458" s="63">
        <v>44119</v>
      </c>
      <c r="N458" s="64"/>
      <c r="O458" s="64"/>
      <c r="P458" s="64"/>
      <c r="Q458" s="64"/>
      <c r="R458" s="64"/>
      <c r="S458" s="64"/>
      <c r="T458" s="64"/>
      <c r="U458" s="64"/>
      <c r="V458" s="64"/>
      <c r="W458" s="64"/>
      <c r="X458" s="64"/>
    </row>
    <row r="459" customHeight="1" spans="1:24">
      <c r="A459" s="11">
        <v>324</v>
      </c>
      <c r="B459" s="14" t="s">
        <v>575</v>
      </c>
      <c r="C459" s="14" t="s">
        <v>575</v>
      </c>
      <c r="D459" s="14" t="s">
        <v>64</v>
      </c>
      <c r="E459" s="14" t="s">
        <v>578</v>
      </c>
      <c r="F459" s="14" t="s">
        <v>743</v>
      </c>
      <c r="G459" s="14" t="s">
        <v>300</v>
      </c>
      <c r="H459" s="14" t="s">
        <v>15</v>
      </c>
      <c r="I459" s="14">
        <v>17</v>
      </c>
      <c r="J459" s="11" t="s">
        <v>8063</v>
      </c>
      <c r="K459" s="14" t="s">
        <v>7709</v>
      </c>
      <c r="L459" s="11" t="s">
        <v>8063</v>
      </c>
      <c r="M459" s="63">
        <v>44119</v>
      </c>
      <c r="N459" s="64"/>
      <c r="O459" s="64"/>
      <c r="P459" s="64"/>
      <c r="Q459" s="64"/>
      <c r="R459" s="64"/>
      <c r="S459" s="64"/>
      <c r="T459" s="64"/>
      <c r="U459" s="64"/>
      <c r="V459" s="64"/>
      <c r="W459" s="64"/>
      <c r="X459" s="64"/>
    </row>
    <row r="460" customHeight="1" spans="1:24">
      <c r="A460" s="11">
        <v>325</v>
      </c>
      <c r="B460" s="66" t="s">
        <v>744</v>
      </c>
      <c r="C460" s="66" t="s">
        <v>744</v>
      </c>
      <c r="D460" s="67" t="s">
        <v>98</v>
      </c>
      <c r="E460" s="66" t="s">
        <v>745</v>
      </c>
      <c r="F460" s="66" t="s">
        <v>744</v>
      </c>
      <c r="G460" s="66" t="s">
        <v>300</v>
      </c>
      <c r="H460" s="66" t="s">
        <v>15</v>
      </c>
      <c r="I460" s="66">
        <v>17</v>
      </c>
      <c r="J460" s="67" t="s">
        <v>8063</v>
      </c>
      <c r="K460" s="66" t="s">
        <v>7713</v>
      </c>
      <c r="L460" s="11" t="s">
        <v>8063</v>
      </c>
      <c r="M460" s="63">
        <v>44119</v>
      </c>
      <c r="N460" s="64"/>
      <c r="O460" s="64"/>
      <c r="P460" s="64"/>
      <c r="Q460" s="64"/>
      <c r="R460" s="64"/>
      <c r="S460" s="64"/>
      <c r="T460" s="64"/>
      <c r="U460" s="64"/>
      <c r="V460" s="64"/>
      <c r="W460" s="64"/>
      <c r="X460" s="64"/>
    </row>
    <row r="461" customHeight="1" spans="1:24">
      <c r="A461" s="11">
        <v>326</v>
      </c>
      <c r="B461" s="66" t="s">
        <v>746</v>
      </c>
      <c r="C461" s="66" t="s">
        <v>746</v>
      </c>
      <c r="D461" s="67" t="s">
        <v>98</v>
      </c>
      <c r="E461" s="66" t="s">
        <v>747</v>
      </c>
      <c r="F461" s="66" t="s">
        <v>746</v>
      </c>
      <c r="G461" s="66" t="s">
        <v>300</v>
      </c>
      <c r="H461" s="66" t="s">
        <v>15</v>
      </c>
      <c r="I461" s="66">
        <v>17</v>
      </c>
      <c r="J461" s="75" t="s">
        <v>8063</v>
      </c>
      <c r="K461" s="66" t="s">
        <v>7713</v>
      </c>
      <c r="L461" s="11" t="s">
        <v>8063</v>
      </c>
      <c r="M461" s="63">
        <v>44119</v>
      </c>
      <c r="N461" s="64"/>
      <c r="O461" s="64"/>
      <c r="P461" s="64"/>
      <c r="Q461" s="64"/>
      <c r="R461" s="64"/>
      <c r="S461" s="64"/>
      <c r="T461" s="64"/>
      <c r="U461" s="64"/>
      <c r="V461" s="64"/>
      <c r="W461" s="64"/>
      <c r="X461" s="64"/>
    </row>
    <row r="462" customHeight="1" spans="1:24">
      <c r="A462" s="11">
        <v>61</v>
      </c>
      <c r="B462" s="11" t="s">
        <v>286</v>
      </c>
      <c r="C462" s="11" t="s">
        <v>286</v>
      </c>
      <c r="D462" s="11" t="s">
        <v>98</v>
      </c>
      <c r="E462" s="11" t="s">
        <v>295</v>
      </c>
      <c r="F462" s="11" t="s">
        <v>296</v>
      </c>
      <c r="G462" s="11" t="s">
        <v>67</v>
      </c>
      <c r="H462" s="11" t="s">
        <v>15</v>
      </c>
      <c r="I462" s="11">
        <v>17</v>
      </c>
      <c r="J462" s="11"/>
      <c r="K462" s="11" t="s">
        <v>7709</v>
      </c>
      <c r="L462" s="11" t="s">
        <v>7718</v>
      </c>
      <c r="M462" s="63">
        <v>44119</v>
      </c>
      <c r="N462" s="64"/>
      <c r="O462" s="11" t="s">
        <v>286</v>
      </c>
      <c r="P462" s="11" t="s">
        <v>286</v>
      </c>
      <c r="Q462" s="11" t="s">
        <v>98</v>
      </c>
      <c r="R462" s="11" t="s">
        <v>295</v>
      </c>
      <c r="S462" s="11" t="s">
        <v>8029</v>
      </c>
      <c r="T462" s="11" t="s">
        <v>67</v>
      </c>
      <c r="U462" s="11" t="s">
        <v>15</v>
      </c>
      <c r="V462" s="11">
        <v>17</v>
      </c>
      <c r="W462" s="11"/>
      <c r="X462" s="11" t="s">
        <v>7709</v>
      </c>
    </row>
    <row r="463" customHeight="1" spans="1:24">
      <c r="A463" s="11">
        <v>70</v>
      </c>
      <c r="B463" s="11" t="s">
        <v>297</v>
      </c>
      <c r="C463" s="11" t="s">
        <v>297</v>
      </c>
      <c r="D463" s="11" t="s">
        <v>98</v>
      </c>
      <c r="E463" s="11" t="s">
        <v>315</v>
      </c>
      <c r="F463" s="11" t="s">
        <v>316</v>
      </c>
      <c r="G463" s="11" t="s">
        <v>300</v>
      </c>
      <c r="H463" s="11" t="s">
        <v>15</v>
      </c>
      <c r="I463" s="11">
        <v>17</v>
      </c>
      <c r="J463" s="11"/>
      <c r="K463" s="11" t="s">
        <v>7709</v>
      </c>
      <c r="L463" s="11" t="s">
        <v>7718</v>
      </c>
      <c r="M463" s="63">
        <v>44119</v>
      </c>
      <c r="N463" s="64"/>
      <c r="O463" s="11" t="s">
        <v>297</v>
      </c>
      <c r="P463" s="11" t="s">
        <v>297</v>
      </c>
      <c r="Q463" s="11" t="s">
        <v>98</v>
      </c>
      <c r="R463" s="11" t="s">
        <v>315</v>
      </c>
      <c r="S463" s="11" t="s">
        <v>8039</v>
      </c>
      <c r="T463" s="11" t="s">
        <v>300</v>
      </c>
      <c r="U463" s="11" t="s">
        <v>15</v>
      </c>
      <c r="V463" s="11">
        <v>17</v>
      </c>
      <c r="W463" s="11"/>
      <c r="X463" s="11" t="s">
        <v>7709</v>
      </c>
    </row>
    <row r="464" customHeight="1" spans="1:24">
      <c r="A464" s="11">
        <v>143</v>
      </c>
      <c r="B464" s="11" t="s">
        <v>417</v>
      </c>
      <c r="C464" s="11" t="s">
        <v>418</v>
      </c>
      <c r="D464" s="11" t="s">
        <v>64</v>
      </c>
      <c r="E464" s="11" t="s">
        <v>419</v>
      </c>
      <c r="F464" s="11" t="s">
        <v>429</v>
      </c>
      <c r="G464" s="11" t="s">
        <v>67</v>
      </c>
      <c r="H464" s="11" t="s">
        <v>15</v>
      </c>
      <c r="I464" s="11">
        <v>17</v>
      </c>
      <c r="J464" s="11"/>
      <c r="K464" s="11" t="s">
        <v>7709</v>
      </c>
      <c r="L464" s="11" t="s">
        <v>7718</v>
      </c>
      <c r="M464" s="63">
        <v>44119</v>
      </c>
      <c r="N464" s="64"/>
      <c r="O464" s="11" t="s">
        <v>417</v>
      </c>
      <c r="P464" s="11" t="s">
        <v>418</v>
      </c>
      <c r="Q464" s="11" t="s">
        <v>64</v>
      </c>
      <c r="R464" s="11" t="s">
        <v>419</v>
      </c>
      <c r="S464" s="11" t="s">
        <v>8082</v>
      </c>
      <c r="T464" s="11" t="s">
        <v>67</v>
      </c>
      <c r="U464" s="11" t="s">
        <v>15</v>
      </c>
      <c r="V464" s="11">
        <v>17</v>
      </c>
      <c r="W464" s="11"/>
      <c r="X464" s="11" t="s">
        <v>7709</v>
      </c>
    </row>
    <row r="465" customHeight="1" spans="1:24">
      <c r="A465" s="11">
        <v>3</v>
      </c>
      <c r="B465" s="11" t="s">
        <v>4149</v>
      </c>
      <c r="C465" s="11" t="s">
        <v>4150</v>
      </c>
      <c r="D465" s="11" t="s">
        <v>64</v>
      </c>
      <c r="E465" s="11" t="s">
        <v>4151</v>
      </c>
      <c r="F465" s="11" t="s">
        <v>4150</v>
      </c>
      <c r="G465" s="11" t="s">
        <v>67</v>
      </c>
      <c r="H465" s="11" t="s">
        <v>36</v>
      </c>
      <c r="I465" s="11">
        <v>7</v>
      </c>
      <c r="J465" s="11"/>
      <c r="K465" s="11" t="s">
        <v>7709</v>
      </c>
      <c r="L465" s="11" t="s">
        <v>8083</v>
      </c>
      <c r="M465" s="63">
        <v>44119</v>
      </c>
      <c r="N465" s="64"/>
      <c r="O465" s="11" t="s">
        <v>4149</v>
      </c>
      <c r="P465" s="11" t="s">
        <v>4149</v>
      </c>
      <c r="Q465" s="11" t="s">
        <v>64</v>
      </c>
      <c r="R465" s="11" t="s">
        <v>4151</v>
      </c>
      <c r="S465" s="11" t="s">
        <v>4150</v>
      </c>
      <c r="T465" s="11" t="s">
        <v>67</v>
      </c>
      <c r="U465" s="11" t="s">
        <v>36</v>
      </c>
      <c r="V465" s="11">
        <v>7</v>
      </c>
      <c r="W465" s="11"/>
      <c r="X465" s="11" t="s">
        <v>7709</v>
      </c>
    </row>
    <row r="466" customHeight="1" spans="1:24">
      <c r="A466" s="11">
        <v>4</v>
      </c>
      <c r="B466" s="11" t="s">
        <v>4149</v>
      </c>
      <c r="C466" s="11" t="s">
        <v>4152</v>
      </c>
      <c r="D466" s="11" t="s">
        <v>64</v>
      </c>
      <c r="E466" s="11" t="s">
        <v>4151</v>
      </c>
      <c r="F466" s="11" t="s">
        <v>4152</v>
      </c>
      <c r="G466" s="11" t="s">
        <v>67</v>
      </c>
      <c r="H466" s="11" t="s">
        <v>36</v>
      </c>
      <c r="I466" s="11">
        <v>7</v>
      </c>
      <c r="J466" s="11"/>
      <c r="K466" s="11" t="s">
        <v>7709</v>
      </c>
      <c r="L466" s="11" t="s">
        <v>8083</v>
      </c>
      <c r="M466" s="63">
        <v>44119</v>
      </c>
      <c r="N466" s="64"/>
      <c r="O466" s="11" t="s">
        <v>4149</v>
      </c>
      <c r="P466" s="11" t="s">
        <v>4149</v>
      </c>
      <c r="Q466" s="11" t="s">
        <v>64</v>
      </c>
      <c r="R466" s="11" t="s">
        <v>4151</v>
      </c>
      <c r="S466" s="11" t="s">
        <v>4152</v>
      </c>
      <c r="T466" s="11" t="s">
        <v>67</v>
      </c>
      <c r="U466" s="11" t="s">
        <v>36</v>
      </c>
      <c r="V466" s="11">
        <v>7</v>
      </c>
      <c r="W466" s="11"/>
      <c r="X466" s="11" t="s">
        <v>7709</v>
      </c>
    </row>
    <row r="467" customHeight="1" spans="1:24">
      <c r="A467" s="11">
        <v>5</v>
      </c>
      <c r="B467" s="67" t="s">
        <v>754</v>
      </c>
      <c r="C467" s="67" t="s">
        <v>8084</v>
      </c>
      <c r="D467" s="67" t="s">
        <v>87</v>
      </c>
      <c r="E467" s="67" t="s">
        <v>756</v>
      </c>
      <c r="F467" s="67" t="s">
        <v>755</v>
      </c>
      <c r="G467" s="67" t="s">
        <v>78</v>
      </c>
      <c r="H467" s="67" t="s">
        <v>11</v>
      </c>
      <c r="I467" s="67">
        <v>99</v>
      </c>
      <c r="J467" s="67"/>
      <c r="K467" s="67" t="s">
        <v>7713</v>
      </c>
      <c r="L467" s="11" t="s">
        <v>7718</v>
      </c>
      <c r="M467" s="63">
        <v>44122</v>
      </c>
      <c r="N467" s="64"/>
      <c r="O467" s="67" t="s">
        <v>754</v>
      </c>
      <c r="P467" s="67" t="s">
        <v>8084</v>
      </c>
      <c r="Q467" s="67" t="s">
        <v>87</v>
      </c>
      <c r="R467" s="67" t="s">
        <v>756</v>
      </c>
      <c r="S467" s="67" t="s">
        <v>8084</v>
      </c>
      <c r="T467" s="67" t="s">
        <v>78</v>
      </c>
      <c r="U467" s="67" t="s">
        <v>11</v>
      </c>
      <c r="V467" s="67">
        <v>99</v>
      </c>
      <c r="W467" s="67"/>
      <c r="X467" s="67" t="s">
        <v>7713</v>
      </c>
    </row>
    <row r="468" customHeight="1" spans="1:24">
      <c r="A468" s="11">
        <v>6</v>
      </c>
      <c r="B468" s="67" t="s">
        <v>754</v>
      </c>
      <c r="C468" s="67" t="s">
        <v>8085</v>
      </c>
      <c r="D468" s="67" t="s">
        <v>87</v>
      </c>
      <c r="E468" s="67" t="s">
        <v>756</v>
      </c>
      <c r="F468" s="67" t="s">
        <v>8086</v>
      </c>
      <c r="G468" s="67" t="s">
        <v>78</v>
      </c>
      <c r="H468" s="67" t="s">
        <v>11</v>
      </c>
      <c r="I468" s="67">
        <v>99</v>
      </c>
      <c r="J468" s="67"/>
      <c r="K468" s="67" t="s">
        <v>7713</v>
      </c>
      <c r="L468" s="11" t="s">
        <v>7718</v>
      </c>
      <c r="M468" s="63">
        <v>44122</v>
      </c>
      <c r="N468" s="64"/>
      <c r="O468" s="67" t="s">
        <v>754</v>
      </c>
      <c r="P468" s="67" t="s">
        <v>8085</v>
      </c>
      <c r="Q468" s="67" t="s">
        <v>87</v>
      </c>
      <c r="R468" s="67" t="s">
        <v>756</v>
      </c>
      <c r="S468" s="67" t="s">
        <v>8085</v>
      </c>
      <c r="T468" s="67" t="s">
        <v>78</v>
      </c>
      <c r="U468" s="67" t="s">
        <v>11</v>
      </c>
      <c r="V468" s="67">
        <v>99</v>
      </c>
      <c r="W468" s="67"/>
      <c r="X468" s="67" t="s">
        <v>7713</v>
      </c>
    </row>
    <row r="469" customHeight="1" spans="1:24">
      <c r="A469" s="11">
        <v>7</v>
      </c>
      <c r="B469" s="67" t="s">
        <v>754</v>
      </c>
      <c r="C469" s="67" t="s">
        <v>8087</v>
      </c>
      <c r="D469" s="67" t="s">
        <v>87</v>
      </c>
      <c r="E469" s="67" t="s">
        <v>756</v>
      </c>
      <c r="F469" s="67" t="s">
        <v>758</v>
      </c>
      <c r="G469" s="67" t="s">
        <v>78</v>
      </c>
      <c r="H469" s="67" t="s">
        <v>11</v>
      </c>
      <c r="I469" s="67">
        <v>99</v>
      </c>
      <c r="J469" s="67"/>
      <c r="K469" s="67" t="s">
        <v>7713</v>
      </c>
      <c r="L469" s="11" t="s">
        <v>7718</v>
      </c>
      <c r="M469" s="63">
        <v>44122</v>
      </c>
      <c r="N469" s="64"/>
      <c r="O469" s="67" t="s">
        <v>754</v>
      </c>
      <c r="P469" s="67" t="s">
        <v>8087</v>
      </c>
      <c r="Q469" s="67" t="s">
        <v>87</v>
      </c>
      <c r="R469" s="67" t="s">
        <v>756</v>
      </c>
      <c r="S469" s="67" t="s">
        <v>8087</v>
      </c>
      <c r="T469" s="67" t="s">
        <v>78</v>
      </c>
      <c r="U469" s="67" t="s">
        <v>11</v>
      </c>
      <c r="V469" s="67">
        <v>99</v>
      </c>
      <c r="W469" s="67"/>
      <c r="X469" s="67" t="s">
        <v>7713</v>
      </c>
    </row>
    <row r="470" customHeight="1" spans="1:24">
      <c r="A470" s="11">
        <v>8</v>
      </c>
      <c r="B470" s="67" t="s">
        <v>754</v>
      </c>
      <c r="C470" s="67" t="s">
        <v>8088</v>
      </c>
      <c r="D470" s="67" t="s">
        <v>87</v>
      </c>
      <c r="E470" s="67" t="s">
        <v>756</v>
      </c>
      <c r="F470" s="67" t="s">
        <v>8089</v>
      </c>
      <c r="G470" s="67" t="s">
        <v>78</v>
      </c>
      <c r="H470" s="67" t="s">
        <v>11</v>
      </c>
      <c r="I470" s="67">
        <v>99</v>
      </c>
      <c r="J470" s="67"/>
      <c r="K470" s="67" t="s">
        <v>7713</v>
      </c>
      <c r="L470" s="11" t="s">
        <v>7718</v>
      </c>
      <c r="M470" s="63">
        <v>44122</v>
      </c>
      <c r="N470" s="64"/>
      <c r="O470" s="67" t="s">
        <v>754</v>
      </c>
      <c r="P470" s="67" t="s">
        <v>8088</v>
      </c>
      <c r="Q470" s="67" t="s">
        <v>87</v>
      </c>
      <c r="R470" s="67" t="s">
        <v>756</v>
      </c>
      <c r="S470" s="67" t="s">
        <v>8088</v>
      </c>
      <c r="T470" s="67" t="s">
        <v>78</v>
      </c>
      <c r="U470" s="67" t="s">
        <v>11</v>
      </c>
      <c r="V470" s="67">
        <v>99</v>
      </c>
      <c r="W470" s="67"/>
      <c r="X470" s="67" t="s">
        <v>7713</v>
      </c>
    </row>
    <row r="471" customHeight="1" spans="1:24">
      <c r="A471" s="11">
        <v>9</v>
      </c>
      <c r="B471" s="67" t="s">
        <v>754</v>
      </c>
      <c r="C471" s="67" t="s">
        <v>8090</v>
      </c>
      <c r="D471" s="67" t="s">
        <v>87</v>
      </c>
      <c r="E471" s="67" t="s">
        <v>756</v>
      </c>
      <c r="F471" s="67" t="s">
        <v>8091</v>
      </c>
      <c r="G471" s="67" t="s">
        <v>78</v>
      </c>
      <c r="H471" s="67" t="s">
        <v>11</v>
      </c>
      <c r="I471" s="67">
        <v>99</v>
      </c>
      <c r="J471" s="67"/>
      <c r="K471" s="67" t="s">
        <v>7713</v>
      </c>
      <c r="L471" s="11" t="s">
        <v>7718</v>
      </c>
      <c r="M471" s="63">
        <v>44122</v>
      </c>
      <c r="N471" s="64"/>
      <c r="O471" s="67" t="s">
        <v>754</v>
      </c>
      <c r="P471" s="67" t="s">
        <v>8090</v>
      </c>
      <c r="Q471" s="67" t="s">
        <v>87</v>
      </c>
      <c r="R471" s="67" t="s">
        <v>756</v>
      </c>
      <c r="S471" s="67" t="s">
        <v>8090</v>
      </c>
      <c r="T471" s="67" t="s">
        <v>78</v>
      </c>
      <c r="U471" s="67" t="s">
        <v>11</v>
      </c>
      <c r="V471" s="67">
        <v>99</v>
      </c>
      <c r="W471" s="67"/>
      <c r="X471" s="67" t="s">
        <v>7713</v>
      </c>
    </row>
    <row r="472" customHeight="1" spans="1:24">
      <c r="A472" s="11">
        <v>10</v>
      </c>
      <c r="B472" s="67" t="s">
        <v>754</v>
      </c>
      <c r="C472" s="67" t="s">
        <v>8092</v>
      </c>
      <c r="D472" s="67" t="s">
        <v>87</v>
      </c>
      <c r="E472" s="67" t="s">
        <v>756</v>
      </c>
      <c r="F472" s="67" t="s">
        <v>8093</v>
      </c>
      <c r="G472" s="67" t="s">
        <v>78</v>
      </c>
      <c r="H472" s="67" t="s">
        <v>11</v>
      </c>
      <c r="I472" s="67">
        <v>99</v>
      </c>
      <c r="J472" s="67"/>
      <c r="K472" s="67" t="s">
        <v>7713</v>
      </c>
      <c r="L472" s="11" t="s">
        <v>7718</v>
      </c>
      <c r="M472" s="63">
        <v>44122</v>
      </c>
      <c r="N472" s="64"/>
      <c r="O472" s="67" t="s">
        <v>754</v>
      </c>
      <c r="P472" s="67" t="s">
        <v>8092</v>
      </c>
      <c r="Q472" s="67" t="s">
        <v>87</v>
      </c>
      <c r="R472" s="67" t="s">
        <v>756</v>
      </c>
      <c r="S472" s="67" t="s">
        <v>8092</v>
      </c>
      <c r="T472" s="67" t="s">
        <v>78</v>
      </c>
      <c r="U472" s="67" t="s">
        <v>11</v>
      </c>
      <c r="V472" s="67">
        <v>99</v>
      </c>
      <c r="W472" s="67"/>
      <c r="X472" s="67" t="s">
        <v>7713</v>
      </c>
    </row>
    <row r="473" customHeight="1" spans="1:24">
      <c r="A473" s="11">
        <v>2</v>
      </c>
      <c r="B473" s="11" t="s">
        <v>2667</v>
      </c>
      <c r="C473" s="11" t="s">
        <v>2668</v>
      </c>
      <c r="D473" s="11" t="s">
        <v>64</v>
      </c>
      <c r="E473" s="11" t="s">
        <v>2669</v>
      </c>
      <c r="F473" s="11" t="s">
        <v>2670</v>
      </c>
      <c r="G473" s="11" t="s">
        <v>67</v>
      </c>
      <c r="H473" s="11" t="s">
        <v>18</v>
      </c>
      <c r="I473" s="11">
        <v>68</v>
      </c>
      <c r="J473" s="11"/>
      <c r="K473" s="11" t="s">
        <v>7709</v>
      </c>
      <c r="L473" s="11" t="s">
        <v>7718</v>
      </c>
      <c r="M473" s="63">
        <v>44122</v>
      </c>
      <c r="N473" s="64"/>
      <c r="O473" s="11" t="s">
        <v>2667</v>
      </c>
      <c r="P473" s="11" t="s">
        <v>2668</v>
      </c>
      <c r="Q473" s="11" t="s">
        <v>64</v>
      </c>
      <c r="R473" s="11" t="s">
        <v>2669</v>
      </c>
      <c r="S473" s="11" t="s">
        <v>7736</v>
      </c>
      <c r="T473" s="11" t="s">
        <v>67</v>
      </c>
      <c r="U473" s="11" t="s">
        <v>18</v>
      </c>
      <c r="V473" s="11">
        <v>68</v>
      </c>
      <c r="W473" s="11"/>
      <c r="X473" s="11" t="s">
        <v>7709</v>
      </c>
    </row>
    <row r="474" customHeight="1" spans="1:24">
      <c r="A474" s="18">
        <v>13</v>
      </c>
      <c r="B474" s="11" t="s">
        <v>7101</v>
      </c>
      <c r="C474" s="11" t="s">
        <v>7101</v>
      </c>
      <c r="D474" s="11" t="s">
        <v>64</v>
      </c>
      <c r="E474" s="11" t="s">
        <v>7102</v>
      </c>
      <c r="F474" s="11" t="s">
        <v>8094</v>
      </c>
      <c r="G474" s="11" t="s">
        <v>487</v>
      </c>
      <c r="H474" s="11" t="s">
        <v>44</v>
      </c>
      <c r="I474" s="11">
        <v>23</v>
      </c>
      <c r="J474" s="11"/>
      <c r="K474" s="11" t="s">
        <v>7709</v>
      </c>
      <c r="L474" s="11" t="s">
        <v>7710</v>
      </c>
      <c r="M474" s="63">
        <v>44123</v>
      </c>
      <c r="N474" s="64"/>
      <c r="O474" s="64"/>
      <c r="P474" s="64"/>
      <c r="Q474" s="64"/>
      <c r="R474" s="64"/>
      <c r="S474" s="64"/>
      <c r="T474" s="64"/>
      <c r="U474" s="64"/>
      <c r="V474" s="64"/>
      <c r="W474" s="64"/>
      <c r="X474" s="64"/>
    </row>
    <row r="475" customHeight="1" spans="1:24">
      <c r="A475" s="11">
        <v>322</v>
      </c>
      <c r="B475" s="11" t="s">
        <v>4825</v>
      </c>
      <c r="C475" s="11" t="s">
        <v>4825</v>
      </c>
      <c r="D475" s="11" t="s">
        <v>87</v>
      </c>
      <c r="E475" s="11" t="s">
        <v>4826</v>
      </c>
      <c r="F475" s="11" t="s">
        <v>4827</v>
      </c>
      <c r="G475" s="11" t="s">
        <v>520</v>
      </c>
      <c r="H475" s="11" t="s">
        <v>25</v>
      </c>
      <c r="I475" s="11">
        <v>9</v>
      </c>
      <c r="J475" s="11"/>
      <c r="K475" s="11" t="s">
        <v>7709</v>
      </c>
      <c r="L475" s="11" t="s">
        <v>8095</v>
      </c>
      <c r="M475" s="63">
        <v>44124</v>
      </c>
      <c r="N475" s="64"/>
      <c r="O475" s="11" t="s">
        <v>4825</v>
      </c>
      <c r="P475" s="11" t="s">
        <v>4825</v>
      </c>
      <c r="Q475" s="11" t="s">
        <v>87</v>
      </c>
      <c r="R475" s="11" t="s">
        <v>4826</v>
      </c>
      <c r="S475" s="11" t="s">
        <v>4827</v>
      </c>
      <c r="T475" s="11" t="s">
        <v>78</v>
      </c>
      <c r="U475" s="11" t="s">
        <v>25</v>
      </c>
      <c r="V475" s="11">
        <v>9</v>
      </c>
      <c r="W475" s="11"/>
      <c r="X475" s="11" t="s">
        <v>7709</v>
      </c>
    </row>
    <row r="476" customHeight="1" spans="1:24">
      <c r="A476" s="11">
        <v>323</v>
      </c>
      <c r="B476" s="11" t="s">
        <v>4825</v>
      </c>
      <c r="C476" s="11" t="s">
        <v>4825</v>
      </c>
      <c r="D476" s="11" t="s">
        <v>87</v>
      </c>
      <c r="E476" s="11" t="s">
        <v>4828</v>
      </c>
      <c r="F476" s="11" t="s">
        <v>4829</v>
      </c>
      <c r="G476" s="11" t="s">
        <v>520</v>
      </c>
      <c r="H476" s="11" t="s">
        <v>25</v>
      </c>
      <c r="I476" s="11">
        <v>9</v>
      </c>
      <c r="J476" s="11"/>
      <c r="K476" s="11" t="s">
        <v>7709</v>
      </c>
      <c r="L476" s="11" t="s">
        <v>8095</v>
      </c>
      <c r="M476" s="63">
        <v>44124</v>
      </c>
      <c r="N476" s="64"/>
      <c r="O476" s="11" t="s">
        <v>4825</v>
      </c>
      <c r="P476" s="11" t="s">
        <v>4825</v>
      </c>
      <c r="Q476" s="11" t="s">
        <v>87</v>
      </c>
      <c r="R476" s="11" t="s">
        <v>4828</v>
      </c>
      <c r="S476" s="11" t="s">
        <v>4829</v>
      </c>
      <c r="T476" s="11" t="s">
        <v>78</v>
      </c>
      <c r="U476" s="11" t="s">
        <v>25</v>
      </c>
      <c r="V476" s="11">
        <v>9</v>
      </c>
      <c r="W476" s="11"/>
      <c r="X476" s="11" t="s">
        <v>7709</v>
      </c>
    </row>
    <row r="477" customHeight="1" spans="1:24">
      <c r="A477" s="11">
        <v>41</v>
      </c>
      <c r="B477" s="11" t="s">
        <v>1233</v>
      </c>
      <c r="C477" s="11" t="s">
        <v>1233</v>
      </c>
      <c r="D477" s="11" t="s">
        <v>64</v>
      </c>
      <c r="E477" s="11" t="s">
        <v>1234</v>
      </c>
      <c r="F477" s="11" t="s">
        <v>1235</v>
      </c>
      <c r="G477" s="11" t="s">
        <v>67</v>
      </c>
      <c r="H477" s="11" t="s">
        <v>8</v>
      </c>
      <c r="I477" s="11">
        <v>39</v>
      </c>
      <c r="J477" s="11"/>
      <c r="K477" s="11" t="s">
        <v>7709</v>
      </c>
      <c r="L477" s="11" t="s">
        <v>7718</v>
      </c>
      <c r="M477" s="63">
        <v>44124</v>
      </c>
      <c r="N477" s="64"/>
      <c r="O477" s="11" t="s">
        <v>1233</v>
      </c>
      <c r="P477" s="11" t="s">
        <v>1233</v>
      </c>
      <c r="Q477" s="11" t="s">
        <v>64</v>
      </c>
      <c r="R477" s="11" t="s">
        <v>1234</v>
      </c>
      <c r="S477" s="11" t="s">
        <v>8096</v>
      </c>
      <c r="T477" s="11" t="s">
        <v>67</v>
      </c>
      <c r="U477" s="11" t="s">
        <v>8</v>
      </c>
      <c r="V477" s="11">
        <v>39</v>
      </c>
      <c r="W477" s="11"/>
      <c r="X477" s="11" t="s">
        <v>7709</v>
      </c>
    </row>
    <row r="478" customHeight="1" spans="1:24">
      <c r="A478" s="11">
        <v>42</v>
      </c>
      <c r="B478" s="11" t="s">
        <v>1233</v>
      </c>
      <c r="C478" s="11" t="s">
        <v>1233</v>
      </c>
      <c r="D478" s="11" t="s">
        <v>64</v>
      </c>
      <c r="E478" s="11" t="s">
        <v>1236</v>
      </c>
      <c r="F478" s="11" t="s">
        <v>8097</v>
      </c>
      <c r="G478" s="11" t="s">
        <v>1014</v>
      </c>
      <c r="H478" s="11" t="s">
        <v>8</v>
      </c>
      <c r="I478" s="11">
        <v>39</v>
      </c>
      <c r="J478" s="11"/>
      <c r="K478" s="11" t="s">
        <v>7709</v>
      </c>
      <c r="L478" s="11" t="s">
        <v>7718</v>
      </c>
      <c r="M478" s="63">
        <v>44124</v>
      </c>
      <c r="N478" s="64"/>
      <c r="O478" s="11" t="s">
        <v>1233</v>
      </c>
      <c r="P478" s="11" t="s">
        <v>1233</v>
      </c>
      <c r="Q478" s="11" t="s">
        <v>64</v>
      </c>
      <c r="R478" s="11" t="s">
        <v>1236</v>
      </c>
      <c r="S478" s="11" t="s">
        <v>8098</v>
      </c>
      <c r="T478" s="11" t="s">
        <v>1014</v>
      </c>
      <c r="U478" s="11" t="s">
        <v>8</v>
      </c>
      <c r="V478" s="11">
        <v>39</v>
      </c>
      <c r="W478" s="11"/>
      <c r="X478" s="11" t="s">
        <v>7709</v>
      </c>
    </row>
    <row r="479" customHeight="1" spans="1:24">
      <c r="A479" s="11">
        <v>26</v>
      </c>
      <c r="B479" s="11" t="s">
        <v>4206</v>
      </c>
      <c r="C479" s="11" t="s">
        <v>4215</v>
      </c>
      <c r="D479" s="11" t="s">
        <v>64</v>
      </c>
      <c r="E479" s="11" t="s">
        <v>4218</v>
      </c>
      <c r="F479" s="11" t="s">
        <v>4219</v>
      </c>
      <c r="G479" s="11" t="s">
        <v>67</v>
      </c>
      <c r="H479" s="11" t="s">
        <v>40</v>
      </c>
      <c r="I479" s="11">
        <v>32</v>
      </c>
      <c r="J479" s="11"/>
      <c r="K479" s="11" t="s">
        <v>7709</v>
      </c>
      <c r="L479" s="11" t="s">
        <v>8099</v>
      </c>
      <c r="M479" s="63">
        <v>44124</v>
      </c>
      <c r="N479" s="64"/>
      <c r="O479" s="11" t="s">
        <v>4206</v>
      </c>
      <c r="P479" s="11" t="s">
        <v>4215</v>
      </c>
      <c r="Q479" s="11" t="s">
        <v>64</v>
      </c>
      <c r="R479" s="11" t="s">
        <v>4218</v>
      </c>
      <c r="S479" s="11" t="s">
        <v>4219</v>
      </c>
      <c r="T479" s="11" t="s">
        <v>520</v>
      </c>
      <c r="U479" s="11" t="s">
        <v>40</v>
      </c>
      <c r="V479" s="11">
        <v>32</v>
      </c>
      <c r="W479" s="11"/>
      <c r="X479" s="11" t="s">
        <v>7709</v>
      </c>
    </row>
    <row r="480" customHeight="1" spans="1:24">
      <c r="A480" s="11">
        <v>84</v>
      </c>
      <c r="B480" s="11" t="s">
        <v>4315</v>
      </c>
      <c r="C480" s="11" t="s">
        <v>4315</v>
      </c>
      <c r="D480" s="11" t="s">
        <v>64</v>
      </c>
      <c r="E480" s="11" t="s">
        <v>4320</v>
      </c>
      <c r="F480" s="11" t="s">
        <v>4321</v>
      </c>
      <c r="G480" s="11" t="s">
        <v>67</v>
      </c>
      <c r="H480" s="11" t="s">
        <v>40</v>
      </c>
      <c r="I480" s="11">
        <v>32</v>
      </c>
      <c r="J480" s="11"/>
      <c r="K480" s="11" t="s">
        <v>7709</v>
      </c>
      <c r="L480" s="11" t="s">
        <v>7718</v>
      </c>
      <c r="M480" s="63">
        <v>44124</v>
      </c>
      <c r="N480" s="64"/>
      <c r="O480" s="11" t="s">
        <v>4315</v>
      </c>
      <c r="P480" s="11" t="s">
        <v>4315</v>
      </c>
      <c r="Q480" s="11" t="s">
        <v>64</v>
      </c>
      <c r="R480" s="11" t="s">
        <v>4320</v>
      </c>
      <c r="S480" s="11" t="s">
        <v>8100</v>
      </c>
      <c r="T480" s="11" t="s">
        <v>67</v>
      </c>
      <c r="U480" s="11" t="s">
        <v>40</v>
      </c>
      <c r="V480" s="11">
        <v>32</v>
      </c>
      <c r="W480" s="11"/>
      <c r="X480" s="11" t="s">
        <v>7709</v>
      </c>
    </row>
    <row r="481" customHeight="1" spans="1:24">
      <c r="A481" s="11">
        <v>12</v>
      </c>
      <c r="B481" s="11" t="s">
        <v>4960</v>
      </c>
      <c r="C481" s="11" t="s">
        <v>4960</v>
      </c>
      <c r="D481" s="11" t="s">
        <v>64</v>
      </c>
      <c r="E481" s="11" t="s">
        <v>4961</v>
      </c>
      <c r="F481" s="11" t="s">
        <v>7771</v>
      </c>
      <c r="G481" s="11" t="s">
        <v>67</v>
      </c>
      <c r="H481" s="11" t="s">
        <v>29</v>
      </c>
      <c r="I481" s="11">
        <v>22</v>
      </c>
      <c r="J481" s="11"/>
      <c r="K481" s="11" t="s">
        <v>7709</v>
      </c>
      <c r="L481" s="11" t="s">
        <v>7710</v>
      </c>
      <c r="M481" s="63">
        <v>44125</v>
      </c>
      <c r="N481" s="64"/>
      <c r="O481" s="64"/>
      <c r="P481" s="64"/>
      <c r="Q481" s="64"/>
      <c r="R481" s="64"/>
      <c r="S481" s="64"/>
      <c r="T481" s="64"/>
      <c r="U481" s="64"/>
      <c r="V481" s="64"/>
      <c r="W481" s="64"/>
      <c r="X481" s="64"/>
    </row>
    <row r="482" customHeight="1" spans="1:24">
      <c r="A482" s="11">
        <v>32</v>
      </c>
      <c r="B482" s="11" t="s">
        <v>4981</v>
      </c>
      <c r="C482" s="11" t="s">
        <v>4981</v>
      </c>
      <c r="D482" s="11" t="s">
        <v>64</v>
      </c>
      <c r="E482" s="11" t="s">
        <v>4982</v>
      </c>
      <c r="F482" s="11" t="s">
        <v>8101</v>
      </c>
      <c r="G482" s="11" t="s">
        <v>67</v>
      </c>
      <c r="H482" s="11" t="s">
        <v>29</v>
      </c>
      <c r="I482" s="11">
        <v>22</v>
      </c>
      <c r="J482" s="11"/>
      <c r="K482" s="11" t="s">
        <v>7709</v>
      </c>
      <c r="L482" s="11" t="s">
        <v>7710</v>
      </c>
      <c r="M482" s="63">
        <v>44125</v>
      </c>
      <c r="N482" s="64"/>
      <c r="O482" s="64"/>
      <c r="P482" s="64"/>
      <c r="Q482" s="64"/>
      <c r="R482" s="64"/>
      <c r="S482" s="64"/>
      <c r="T482" s="64"/>
      <c r="U482" s="64"/>
      <c r="V482" s="64"/>
      <c r="W482" s="64"/>
      <c r="X482" s="64"/>
    </row>
    <row r="483" customHeight="1" spans="1:24">
      <c r="A483" s="11">
        <v>17</v>
      </c>
      <c r="B483" s="11" t="s">
        <v>4960</v>
      </c>
      <c r="C483" s="11" t="s">
        <v>4960</v>
      </c>
      <c r="D483" s="11" t="s">
        <v>64</v>
      </c>
      <c r="E483" s="11" t="s">
        <v>4961</v>
      </c>
      <c r="F483" s="11" t="s">
        <v>4973</v>
      </c>
      <c r="G483" s="11" t="s">
        <v>487</v>
      </c>
      <c r="H483" s="11" t="s">
        <v>29</v>
      </c>
      <c r="I483" s="11">
        <v>22</v>
      </c>
      <c r="J483" s="11"/>
      <c r="K483" s="11" t="s">
        <v>7709</v>
      </c>
      <c r="L483" s="11" t="s">
        <v>8099</v>
      </c>
      <c r="M483" s="63">
        <v>44125</v>
      </c>
      <c r="N483" s="64"/>
      <c r="O483" s="11" t="s">
        <v>4960</v>
      </c>
      <c r="P483" s="11" t="s">
        <v>4960</v>
      </c>
      <c r="Q483" s="11" t="s">
        <v>64</v>
      </c>
      <c r="R483" s="11" t="s">
        <v>4961</v>
      </c>
      <c r="S483" s="11" t="s">
        <v>4973</v>
      </c>
      <c r="T483" s="11" t="s">
        <v>67</v>
      </c>
      <c r="U483" s="11" t="s">
        <v>29</v>
      </c>
      <c r="V483" s="11">
        <v>22</v>
      </c>
      <c r="W483" s="11"/>
      <c r="X483" s="11" t="s">
        <v>7709</v>
      </c>
    </row>
    <row r="484" customHeight="1" spans="1:24">
      <c r="A484" s="11">
        <v>18</v>
      </c>
      <c r="B484" s="11" t="s">
        <v>4960</v>
      </c>
      <c r="C484" s="11" t="s">
        <v>4960</v>
      </c>
      <c r="D484" s="11" t="s">
        <v>64</v>
      </c>
      <c r="E484" s="11" t="s">
        <v>4961</v>
      </c>
      <c r="F484" s="11" t="s">
        <v>4974</v>
      </c>
      <c r="G484" s="11" t="s">
        <v>487</v>
      </c>
      <c r="H484" s="11" t="s">
        <v>29</v>
      </c>
      <c r="I484" s="11">
        <v>22</v>
      </c>
      <c r="J484" s="11"/>
      <c r="K484" s="11" t="s">
        <v>7709</v>
      </c>
      <c r="L484" s="11" t="s">
        <v>8099</v>
      </c>
      <c r="M484" s="63">
        <v>44125</v>
      </c>
      <c r="N484" s="64"/>
      <c r="O484" s="11" t="s">
        <v>4960</v>
      </c>
      <c r="P484" s="11" t="s">
        <v>4960</v>
      </c>
      <c r="Q484" s="11" t="s">
        <v>64</v>
      </c>
      <c r="R484" s="11" t="s">
        <v>4961</v>
      </c>
      <c r="S484" s="11" t="s">
        <v>4974</v>
      </c>
      <c r="T484" s="11" t="s">
        <v>67</v>
      </c>
      <c r="U484" s="11" t="s">
        <v>29</v>
      </c>
      <c r="V484" s="11">
        <v>22</v>
      </c>
      <c r="W484" s="11"/>
      <c r="X484" s="11" t="s">
        <v>7709</v>
      </c>
    </row>
    <row r="485" customHeight="1" spans="1:24">
      <c r="A485" s="11">
        <v>37</v>
      </c>
      <c r="B485" s="11" t="s">
        <v>4981</v>
      </c>
      <c r="C485" s="11" t="s">
        <v>4981</v>
      </c>
      <c r="D485" s="11" t="s">
        <v>64</v>
      </c>
      <c r="E485" s="11" t="s">
        <v>4982</v>
      </c>
      <c r="F485" s="11" t="s">
        <v>4996</v>
      </c>
      <c r="G485" s="11" t="s">
        <v>487</v>
      </c>
      <c r="H485" s="11" t="s">
        <v>29</v>
      </c>
      <c r="I485" s="11">
        <v>22</v>
      </c>
      <c r="J485" s="11"/>
      <c r="K485" s="11" t="s">
        <v>7709</v>
      </c>
      <c r="L485" s="11" t="s">
        <v>8099</v>
      </c>
      <c r="M485" s="63">
        <v>44125</v>
      </c>
      <c r="N485" s="64"/>
      <c r="O485" s="11" t="s">
        <v>4981</v>
      </c>
      <c r="P485" s="11" t="s">
        <v>4981</v>
      </c>
      <c r="Q485" s="11" t="s">
        <v>64</v>
      </c>
      <c r="R485" s="11" t="s">
        <v>4982</v>
      </c>
      <c r="S485" s="11" t="s">
        <v>4996</v>
      </c>
      <c r="T485" s="11" t="s">
        <v>67</v>
      </c>
      <c r="U485" s="11" t="s">
        <v>29</v>
      </c>
      <c r="V485" s="11">
        <v>22</v>
      </c>
      <c r="W485" s="11"/>
      <c r="X485" s="11" t="s">
        <v>7709</v>
      </c>
    </row>
    <row r="486" customHeight="1" spans="1:24">
      <c r="A486" s="11">
        <v>38</v>
      </c>
      <c r="B486" s="11" t="s">
        <v>4981</v>
      </c>
      <c r="C486" s="11" t="s">
        <v>4981</v>
      </c>
      <c r="D486" s="11" t="s">
        <v>64</v>
      </c>
      <c r="E486" s="11" t="s">
        <v>4982</v>
      </c>
      <c r="F486" s="11" t="s">
        <v>4997</v>
      </c>
      <c r="G486" s="11" t="s">
        <v>487</v>
      </c>
      <c r="H486" s="11" t="s">
        <v>29</v>
      </c>
      <c r="I486" s="11">
        <v>22</v>
      </c>
      <c r="J486" s="11"/>
      <c r="K486" s="11" t="s">
        <v>7709</v>
      </c>
      <c r="L486" s="11" t="s">
        <v>8099</v>
      </c>
      <c r="M486" s="63">
        <v>44125</v>
      </c>
      <c r="N486" s="64"/>
      <c r="O486" s="11" t="s">
        <v>4981</v>
      </c>
      <c r="P486" s="11" t="s">
        <v>4981</v>
      </c>
      <c r="Q486" s="11" t="s">
        <v>64</v>
      </c>
      <c r="R486" s="11" t="s">
        <v>4982</v>
      </c>
      <c r="S486" s="11" t="s">
        <v>4997</v>
      </c>
      <c r="T486" s="11" t="s">
        <v>67</v>
      </c>
      <c r="U486" s="11" t="s">
        <v>29</v>
      </c>
      <c r="V486" s="11">
        <v>22</v>
      </c>
      <c r="W486" s="11"/>
      <c r="X486" s="11" t="s">
        <v>7709</v>
      </c>
    </row>
    <row r="487" customHeight="1" spans="1:24">
      <c r="A487" s="11">
        <v>268</v>
      </c>
      <c r="B487" s="11" t="s">
        <v>631</v>
      </c>
      <c r="C487" s="11" t="s">
        <v>632</v>
      </c>
      <c r="D487" s="11" t="s">
        <v>98</v>
      </c>
      <c r="E487" s="11" t="s">
        <v>633</v>
      </c>
      <c r="F487" s="11" t="s">
        <v>632</v>
      </c>
      <c r="G487" s="11" t="s">
        <v>487</v>
      </c>
      <c r="H487" s="11" t="s">
        <v>15</v>
      </c>
      <c r="I487" s="11">
        <v>17</v>
      </c>
      <c r="J487" s="11" t="s">
        <v>8102</v>
      </c>
      <c r="K487" s="11" t="s">
        <v>7713</v>
      </c>
      <c r="L487" s="11" t="s">
        <v>8102</v>
      </c>
      <c r="M487" s="63">
        <v>44125</v>
      </c>
      <c r="N487" s="64"/>
      <c r="O487" s="64"/>
      <c r="P487" s="64"/>
      <c r="Q487" s="64"/>
      <c r="R487" s="64"/>
      <c r="S487" s="64"/>
      <c r="T487" s="64"/>
      <c r="U487" s="64"/>
      <c r="V487" s="64"/>
      <c r="W487" s="64"/>
      <c r="X487" s="64"/>
    </row>
    <row r="488" customHeight="1" spans="1:24">
      <c r="A488" s="11">
        <v>269</v>
      </c>
      <c r="B488" s="11" t="s">
        <v>631</v>
      </c>
      <c r="C488" s="11" t="s">
        <v>635</v>
      </c>
      <c r="D488" s="11" t="s">
        <v>98</v>
      </c>
      <c r="E488" s="11" t="s">
        <v>636</v>
      </c>
      <c r="F488" s="11" t="s">
        <v>635</v>
      </c>
      <c r="G488" s="11" t="s">
        <v>487</v>
      </c>
      <c r="H488" s="11" t="s">
        <v>15</v>
      </c>
      <c r="I488" s="11">
        <v>17</v>
      </c>
      <c r="J488" s="11" t="s">
        <v>8102</v>
      </c>
      <c r="K488" s="11" t="s">
        <v>7713</v>
      </c>
      <c r="L488" s="11" t="s">
        <v>8102</v>
      </c>
      <c r="M488" s="63">
        <v>44125</v>
      </c>
      <c r="N488" s="64"/>
      <c r="O488" s="64"/>
      <c r="P488" s="64"/>
      <c r="Q488" s="64"/>
      <c r="R488" s="64"/>
      <c r="S488" s="64"/>
      <c r="T488" s="64"/>
      <c r="U488" s="64"/>
      <c r="V488" s="64"/>
      <c r="W488" s="64"/>
      <c r="X488" s="64"/>
    </row>
    <row r="489" customHeight="1" spans="1:24">
      <c r="A489" s="11">
        <v>270</v>
      </c>
      <c r="B489" s="11" t="s">
        <v>631</v>
      </c>
      <c r="C489" s="11" t="s">
        <v>638</v>
      </c>
      <c r="D489" s="11" t="s">
        <v>98</v>
      </c>
      <c r="E489" s="11" t="s">
        <v>639</v>
      </c>
      <c r="F489" s="11" t="s">
        <v>638</v>
      </c>
      <c r="G489" s="11" t="s">
        <v>487</v>
      </c>
      <c r="H489" s="11" t="s">
        <v>15</v>
      </c>
      <c r="I489" s="11">
        <v>17</v>
      </c>
      <c r="J489" s="11" t="s">
        <v>8102</v>
      </c>
      <c r="K489" s="11" t="s">
        <v>7713</v>
      </c>
      <c r="L489" s="11" t="s">
        <v>8102</v>
      </c>
      <c r="M489" s="63">
        <v>44125</v>
      </c>
      <c r="N489" s="64"/>
      <c r="O489" s="64"/>
      <c r="P489" s="64"/>
      <c r="Q489" s="64"/>
      <c r="R489" s="64"/>
      <c r="S489" s="64"/>
      <c r="T489" s="64"/>
      <c r="U489" s="64"/>
      <c r="V489" s="64"/>
      <c r="W489" s="64"/>
      <c r="X489" s="64"/>
    </row>
    <row r="490" customHeight="1" spans="1:24">
      <c r="A490" s="11">
        <v>271</v>
      </c>
      <c r="B490" s="11" t="s">
        <v>631</v>
      </c>
      <c r="C490" s="11" t="s">
        <v>641</v>
      </c>
      <c r="D490" s="11" t="s">
        <v>98</v>
      </c>
      <c r="E490" s="11" t="s">
        <v>642</v>
      </c>
      <c r="F490" s="11" t="s">
        <v>641</v>
      </c>
      <c r="G490" s="11" t="s">
        <v>487</v>
      </c>
      <c r="H490" s="11" t="s">
        <v>15</v>
      </c>
      <c r="I490" s="11">
        <v>17</v>
      </c>
      <c r="J490" s="11" t="s">
        <v>8102</v>
      </c>
      <c r="K490" s="11" t="s">
        <v>7713</v>
      </c>
      <c r="L490" s="11" t="s">
        <v>8102</v>
      </c>
      <c r="M490" s="63">
        <v>44125</v>
      </c>
      <c r="N490" s="64"/>
      <c r="O490" s="64"/>
      <c r="P490" s="64"/>
      <c r="Q490" s="64"/>
      <c r="R490" s="64"/>
      <c r="S490" s="64"/>
      <c r="T490" s="64"/>
      <c r="U490" s="64"/>
      <c r="V490" s="64"/>
      <c r="W490" s="64"/>
      <c r="X490" s="64"/>
    </row>
    <row r="491" customHeight="1" spans="1:24">
      <c r="A491" s="11">
        <v>272</v>
      </c>
      <c r="B491" s="11" t="s">
        <v>631</v>
      </c>
      <c r="C491" s="11" t="s">
        <v>644</v>
      </c>
      <c r="D491" s="11" t="s">
        <v>98</v>
      </c>
      <c r="E491" s="11" t="s">
        <v>645</v>
      </c>
      <c r="F491" s="11" t="s">
        <v>644</v>
      </c>
      <c r="G491" s="11" t="s">
        <v>487</v>
      </c>
      <c r="H491" s="11" t="s">
        <v>15</v>
      </c>
      <c r="I491" s="11">
        <v>17</v>
      </c>
      <c r="J491" s="11" t="s">
        <v>8102</v>
      </c>
      <c r="K491" s="11" t="s">
        <v>7713</v>
      </c>
      <c r="L491" s="11" t="s">
        <v>8102</v>
      </c>
      <c r="M491" s="63">
        <v>44125</v>
      </c>
      <c r="N491" s="64"/>
      <c r="O491" s="64"/>
      <c r="P491" s="64"/>
      <c r="Q491" s="64"/>
      <c r="R491" s="64"/>
      <c r="S491" s="64"/>
      <c r="T491" s="64"/>
      <c r="U491" s="64"/>
      <c r="V491" s="64"/>
      <c r="W491" s="64"/>
      <c r="X491" s="64"/>
    </row>
    <row r="492" customHeight="1" spans="1:24">
      <c r="A492" s="11">
        <v>273</v>
      </c>
      <c r="B492" s="11" t="s">
        <v>631</v>
      </c>
      <c r="C492" s="11" t="s">
        <v>647</v>
      </c>
      <c r="D492" s="11" t="s">
        <v>98</v>
      </c>
      <c r="E492" s="11" t="s">
        <v>648</v>
      </c>
      <c r="F492" s="11" t="s">
        <v>647</v>
      </c>
      <c r="G492" s="11" t="s">
        <v>487</v>
      </c>
      <c r="H492" s="11" t="s">
        <v>15</v>
      </c>
      <c r="I492" s="11">
        <v>17</v>
      </c>
      <c r="J492" s="11" t="s">
        <v>8102</v>
      </c>
      <c r="K492" s="11" t="s">
        <v>7713</v>
      </c>
      <c r="L492" s="11" t="s">
        <v>8102</v>
      </c>
      <c r="M492" s="63">
        <v>44125</v>
      </c>
      <c r="N492" s="64"/>
      <c r="O492" s="64"/>
      <c r="P492" s="64"/>
      <c r="Q492" s="64"/>
      <c r="R492" s="64"/>
      <c r="S492" s="64"/>
      <c r="T492" s="64"/>
      <c r="U492" s="64"/>
      <c r="V492" s="64"/>
      <c r="W492" s="64"/>
      <c r="X492" s="64"/>
    </row>
    <row r="493" customHeight="1" spans="1:24">
      <c r="A493" s="11">
        <v>274</v>
      </c>
      <c r="B493" s="11" t="s">
        <v>631</v>
      </c>
      <c r="C493" s="11" t="s">
        <v>650</v>
      </c>
      <c r="D493" s="11" t="s">
        <v>98</v>
      </c>
      <c r="E493" s="11" t="s">
        <v>651</v>
      </c>
      <c r="F493" s="11" t="s">
        <v>650</v>
      </c>
      <c r="G493" s="11" t="s">
        <v>487</v>
      </c>
      <c r="H493" s="11" t="s">
        <v>15</v>
      </c>
      <c r="I493" s="11">
        <v>17</v>
      </c>
      <c r="J493" s="11" t="s">
        <v>8102</v>
      </c>
      <c r="K493" s="11" t="s">
        <v>7713</v>
      </c>
      <c r="L493" s="11" t="s">
        <v>8102</v>
      </c>
      <c r="M493" s="63">
        <v>44125</v>
      </c>
      <c r="N493" s="64"/>
      <c r="O493" s="64"/>
      <c r="P493" s="64"/>
      <c r="Q493" s="64"/>
      <c r="R493" s="64"/>
      <c r="S493" s="64"/>
      <c r="T493" s="64"/>
      <c r="U493" s="64"/>
      <c r="V493" s="64"/>
      <c r="W493" s="64"/>
      <c r="X493" s="64"/>
    </row>
    <row r="494" customHeight="1" spans="1:24">
      <c r="A494" s="11">
        <v>275</v>
      </c>
      <c r="B494" s="11" t="s">
        <v>631</v>
      </c>
      <c r="C494" s="11" t="s">
        <v>653</v>
      </c>
      <c r="D494" s="11" t="s">
        <v>98</v>
      </c>
      <c r="E494" s="11" t="s">
        <v>654</v>
      </c>
      <c r="F494" s="11" t="s">
        <v>8103</v>
      </c>
      <c r="G494" s="11" t="s">
        <v>487</v>
      </c>
      <c r="H494" s="11" t="s">
        <v>15</v>
      </c>
      <c r="I494" s="11">
        <v>17</v>
      </c>
      <c r="J494" s="11" t="s">
        <v>8102</v>
      </c>
      <c r="K494" s="11" t="s">
        <v>7713</v>
      </c>
      <c r="L494" s="11" t="s">
        <v>8102</v>
      </c>
      <c r="M494" s="63">
        <v>44125</v>
      </c>
      <c r="N494" s="64"/>
      <c r="O494" s="64"/>
      <c r="P494" s="64"/>
      <c r="Q494" s="64"/>
      <c r="R494" s="64"/>
      <c r="S494" s="64"/>
      <c r="T494" s="64"/>
      <c r="U494" s="64"/>
      <c r="V494" s="64"/>
      <c r="W494" s="64"/>
      <c r="X494" s="64"/>
    </row>
    <row r="495" customHeight="1" spans="1:24">
      <c r="A495" s="11">
        <v>276</v>
      </c>
      <c r="B495" s="11" t="s">
        <v>631</v>
      </c>
      <c r="C495" s="11" t="s">
        <v>653</v>
      </c>
      <c r="D495" s="11" t="s">
        <v>98</v>
      </c>
      <c r="E495" s="11" t="s">
        <v>656</v>
      </c>
      <c r="F495" s="11" t="s">
        <v>8104</v>
      </c>
      <c r="G495" s="11" t="s">
        <v>487</v>
      </c>
      <c r="H495" s="11" t="s">
        <v>15</v>
      </c>
      <c r="I495" s="11">
        <v>17</v>
      </c>
      <c r="J495" s="11" t="s">
        <v>8102</v>
      </c>
      <c r="K495" s="11" t="s">
        <v>7713</v>
      </c>
      <c r="L495" s="11" t="s">
        <v>8102</v>
      </c>
      <c r="M495" s="63">
        <v>44125</v>
      </c>
      <c r="N495" s="64"/>
      <c r="O495" s="64"/>
      <c r="P495" s="64"/>
      <c r="Q495" s="64"/>
      <c r="R495" s="64"/>
      <c r="S495" s="64"/>
      <c r="T495" s="64"/>
      <c r="U495" s="64"/>
      <c r="V495" s="64"/>
      <c r="W495" s="64"/>
      <c r="X495" s="64"/>
    </row>
    <row r="496" customHeight="1" spans="1:24">
      <c r="A496" s="11">
        <v>277</v>
      </c>
      <c r="B496" s="11" t="s">
        <v>631</v>
      </c>
      <c r="C496" s="11" t="s">
        <v>658</v>
      </c>
      <c r="D496" s="11" t="s">
        <v>98</v>
      </c>
      <c r="E496" s="11" t="s">
        <v>656</v>
      </c>
      <c r="F496" s="11" t="s">
        <v>658</v>
      </c>
      <c r="G496" s="11" t="s">
        <v>487</v>
      </c>
      <c r="H496" s="11" t="s">
        <v>15</v>
      </c>
      <c r="I496" s="11">
        <v>17</v>
      </c>
      <c r="J496" s="11" t="s">
        <v>8102</v>
      </c>
      <c r="K496" s="11" t="s">
        <v>7713</v>
      </c>
      <c r="L496" s="11" t="s">
        <v>8102</v>
      </c>
      <c r="M496" s="63">
        <v>44125</v>
      </c>
      <c r="N496" s="64"/>
      <c r="O496" s="64"/>
      <c r="P496" s="64"/>
      <c r="Q496" s="64"/>
      <c r="R496" s="64"/>
      <c r="S496" s="64"/>
      <c r="T496" s="64"/>
      <c r="U496" s="64"/>
      <c r="V496" s="64"/>
      <c r="W496" s="64"/>
      <c r="X496" s="64"/>
    </row>
    <row r="497" customHeight="1" spans="1:24">
      <c r="A497" s="11">
        <v>278</v>
      </c>
      <c r="B497" s="11" t="s">
        <v>631</v>
      </c>
      <c r="C497" s="11" t="s">
        <v>660</v>
      </c>
      <c r="D497" s="11" t="s">
        <v>98</v>
      </c>
      <c r="E497" s="11" t="s">
        <v>661</v>
      </c>
      <c r="F497" s="11" t="s">
        <v>8105</v>
      </c>
      <c r="G497" s="11" t="s">
        <v>487</v>
      </c>
      <c r="H497" s="11" t="s">
        <v>15</v>
      </c>
      <c r="I497" s="11">
        <v>17</v>
      </c>
      <c r="J497" s="11" t="s">
        <v>8102</v>
      </c>
      <c r="K497" s="11" t="s">
        <v>7713</v>
      </c>
      <c r="L497" s="11" t="s">
        <v>8102</v>
      </c>
      <c r="M497" s="63">
        <v>44125</v>
      </c>
      <c r="N497" s="64"/>
      <c r="O497" s="64"/>
      <c r="P497" s="64"/>
      <c r="Q497" s="64"/>
      <c r="R497" s="64"/>
      <c r="S497" s="64"/>
      <c r="T497" s="64"/>
      <c r="U497" s="64"/>
      <c r="V497" s="64"/>
      <c r="W497" s="64"/>
      <c r="X497" s="64"/>
    </row>
    <row r="498" customHeight="1" spans="1:24">
      <c r="A498" s="11">
        <v>279</v>
      </c>
      <c r="B498" s="11" t="s">
        <v>631</v>
      </c>
      <c r="C498" s="11" t="s">
        <v>660</v>
      </c>
      <c r="D498" s="11" t="s">
        <v>98</v>
      </c>
      <c r="E498" s="11" t="s">
        <v>663</v>
      </c>
      <c r="F498" s="11" t="s">
        <v>8106</v>
      </c>
      <c r="G498" s="11" t="s">
        <v>487</v>
      </c>
      <c r="H498" s="11" t="s">
        <v>15</v>
      </c>
      <c r="I498" s="11">
        <v>17</v>
      </c>
      <c r="J498" s="11" t="s">
        <v>8102</v>
      </c>
      <c r="K498" s="11" t="s">
        <v>7713</v>
      </c>
      <c r="L498" s="11" t="s">
        <v>8102</v>
      </c>
      <c r="M498" s="63">
        <v>44125</v>
      </c>
      <c r="N498" s="64"/>
      <c r="O498" s="64"/>
      <c r="P498" s="64"/>
      <c r="Q498" s="64"/>
      <c r="R498" s="64"/>
      <c r="S498" s="64"/>
      <c r="T498" s="64"/>
      <c r="U498" s="64"/>
      <c r="V498" s="64"/>
      <c r="W498" s="64"/>
      <c r="X498" s="64"/>
    </row>
    <row r="499" customHeight="1" spans="1:24">
      <c r="A499" s="11">
        <v>280</v>
      </c>
      <c r="B499" s="11" t="s">
        <v>631</v>
      </c>
      <c r="C499" s="11" t="s">
        <v>665</v>
      </c>
      <c r="D499" s="11" t="s">
        <v>98</v>
      </c>
      <c r="E499" s="11" t="s">
        <v>663</v>
      </c>
      <c r="F499" s="11" t="s">
        <v>8107</v>
      </c>
      <c r="G499" s="11" t="s">
        <v>487</v>
      </c>
      <c r="H499" s="11" t="s">
        <v>15</v>
      </c>
      <c r="I499" s="11">
        <v>17</v>
      </c>
      <c r="J499" s="11" t="s">
        <v>8102</v>
      </c>
      <c r="K499" s="11" t="s">
        <v>7713</v>
      </c>
      <c r="L499" s="11" t="s">
        <v>8102</v>
      </c>
      <c r="M499" s="63">
        <v>44125</v>
      </c>
      <c r="N499" s="64"/>
      <c r="O499" s="64"/>
      <c r="P499" s="64"/>
      <c r="Q499" s="64"/>
      <c r="R499" s="64"/>
      <c r="S499" s="64"/>
      <c r="T499" s="64"/>
      <c r="U499" s="64"/>
      <c r="V499" s="64"/>
      <c r="W499" s="64"/>
      <c r="X499" s="64"/>
    </row>
    <row r="500" customHeight="1" spans="1:24">
      <c r="A500" s="11">
        <v>281</v>
      </c>
      <c r="B500" s="11" t="s">
        <v>631</v>
      </c>
      <c r="C500" s="11" t="s">
        <v>665</v>
      </c>
      <c r="D500" s="11" t="s">
        <v>98</v>
      </c>
      <c r="E500" s="11" t="s">
        <v>667</v>
      </c>
      <c r="F500" s="11" t="s">
        <v>8108</v>
      </c>
      <c r="G500" s="11" t="s">
        <v>487</v>
      </c>
      <c r="H500" s="11" t="s">
        <v>15</v>
      </c>
      <c r="I500" s="11">
        <v>17</v>
      </c>
      <c r="J500" s="11" t="s">
        <v>8102</v>
      </c>
      <c r="K500" s="11" t="s">
        <v>7713</v>
      </c>
      <c r="L500" s="11" t="s">
        <v>8102</v>
      </c>
      <c r="M500" s="63">
        <v>44125</v>
      </c>
      <c r="N500" s="64"/>
      <c r="O500" s="64"/>
      <c r="P500" s="64"/>
      <c r="Q500" s="64"/>
      <c r="R500" s="64"/>
      <c r="S500" s="64"/>
      <c r="T500" s="64"/>
      <c r="U500" s="64"/>
      <c r="V500" s="64"/>
      <c r="W500" s="64"/>
      <c r="X500" s="64"/>
    </row>
    <row r="501" customHeight="1" spans="1:24">
      <c r="A501" s="11">
        <v>282</v>
      </c>
      <c r="B501" s="11" t="s">
        <v>631</v>
      </c>
      <c r="C501" s="11" t="s">
        <v>669</v>
      </c>
      <c r="D501" s="11" t="s">
        <v>98</v>
      </c>
      <c r="E501" s="11" t="s">
        <v>667</v>
      </c>
      <c r="F501" s="11" t="s">
        <v>669</v>
      </c>
      <c r="G501" s="11" t="s">
        <v>487</v>
      </c>
      <c r="H501" s="11" t="s">
        <v>15</v>
      </c>
      <c r="I501" s="11">
        <v>17</v>
      </c>
      <c r="J501" s="11" t="s">
        <v>8102</v>
      </c>
      <c r="K501" s="11" t="s">
        <v>7713</v>
      </c>
      <c r="L501" s="11" t="s">
        <v>8102</v>
      </c>
      <c r="M501" s="63">
        <v>44125</v>
      </c>
      <c r="N501" s="64"/>
      <c r="O501" s="64"/>
      <c r="P501" s="64"/>
      <c r="Q501" s="64"/>
      <c r="R501" s="64"/>
      <c r="S501" s="64"/>
      <c r="T501" s="64"/>
      <c r="U501" s="64"/>
      <c r="V501" s="64"/>
      <c r="W501" s="64"/>
      <c r="X501" s="64"/>
    </row>
    <row r="502" customHeight="1" spans="1:24">
      <c r="A502" s="11">
        <v>283</v>
      </c>
      <c r="B502" s="11" t="s">
        <v>671</v>
      </c>
      <c r="C502" s="11" t="s">
        <v>672</v>
      </c>
      <c r="D502" s="11" t="s">
        <v>98</v>
      </c>
      <c r="E502" s="11" t="s">
        <v>673</v>
      </c>
      <c r="F502" s="11" t="s">
        <v>672</v>
      </c>
      <c r="G502" s="11" t="s">
        <v>487</v>
      </c>
      <c r="H502" s="11" t="s">
        <v>15</v>
      </c>
      <c r="I502" s="11">
        <v>17</v>
      </c>
      <c r="J502" s="11" t="s">
        <v>8102</v>
      </c>
      <c r="K502" s="11" t="s">
        <v>7713</v>
      </c>
      <c r="L502" s="11" t="s">
        <v>8102</v>
      </c>
      <c r="M502" s="63">
        <v>44125</v>
      </c>
      <c r="N502" s="64"/>
      <c r="O502" s="64"/>
      <c r="P502" s="64"/>
      <c r="Q502" s="64"/>
      <c r="R502" s="64"/>
      <c r="S502" s="64"/>
      <c r="T502" s="64"/>
      <c r="U502" s="64"/>
      <c r="V502" s="64"/>
      <c r="W502" s="64"/>
      <c r="X502" s="64"/>
    </row>
    <row r="503" customHeight="1" spans="1:24">
      <c r="A503" s="11">
        <v>284</v>
      </c>
      <c r="B503" s="11" t="s">
        <v>671</v>
      </c>
      <c r="C503" s="11" t="s">
        <v>674</v>
      </c>
      <c r="D503" s="11" t="s">
        <v>98</v>
      </c>
      <c r="E503" s="11" t="s">
        <v>675</v>
      </c>
      <c r="F503" s="11" t="s">
        <v>674</v>
      </c>
      <c r="G503" s="11" t="s">
        <v>487</v>
      </c>
      <c r="H503" s="11" t="s">
        <v>15</v>
      </c>
      <c r="I503" s="11">
        <v>17</v>
      </c>
      <c r="J503" s="11" t="s">
        <v>8102</v>
      </c>
      <c r="K503" s="11" t="s">
        <v>7713</v>
      </c>
      <c r="L503" s="11" t="s">
        <v>8102</v>
      </c>
      <c r="M503" s="63">
        <v>44125</v>
      </c>
      <c r="N503" s="64"/>
      <c r="O503" s="64"/>
      <c r="P503" s="64"/>
      <c r="Q503" s="64"/>
      <c r="R503" s="64"/>
      <c r="S503" s="64"/>
      <c r="T503" s="64"/>
      <c r="U503" s="64"/>
      <c r="V503" s="64"/>
      <c r="W503" s="64"/>
      <c r="X503" s="64"/>
    </row>
    <row r="504" customHeight="1" spans="1:24">
      <c r="A504" s="11">
        <v>285</v>
      </c>
      <c r="B504" s="11" t="s">
        <v>671</v>
      </c>
      <c r="C504" s="11" t="s">
        <v>676</v>
      </c>
      <c r="D504" s="11" t="s">
        <v>98</v>
      </c>
      <c r="E504" s="11" t="s">
        <v>677</v>
      </c>
      <c r="F504" s="11" t="s">
        <v>676</v>
      </c>
      <c r="G504" s="11" t="s">
        <v>487</v>
      </c>
      <c r="H504" s="11" t="s">
        <v>15</v>
      </c>
      <c r="I504" s="11">
        <v>17</v>
      </c>
      <c r="J504" s="11" t="s">
        <v>8102</v>
      </c>
      <c r="K504" s="11" t="s">
        <v>7713</v>
      </c>
      <c r="L504" s="11" t="s">
        <v>8102</v>
      </c>
      <c r="M504" s="63">
        <v>44125</v>
      </c>
      <c r="N504" s="64"/>
      <c r="O504" s="64"/>
      <c r="P504" s="64"/>
      <c r="Q504" s="64"/>
      <c r="R504" s="64"/>
      <c r="S504" s="64"/>
      <c r="T504" s="64"/>
      <c r="U504" s="64"/>
      <c r="V504" s="64"/>
      <c r="W504" s="64"/>
      <c r="X504" s="64"/>
    </row>
    <row r="505" customHeight="1" spans="1:24">
      <c r="A505" s="11">
        <v>286</v>
      </c>
      <c r="B505" s="11" t="s">
        <v>671</v>
      </c>
      <c r="C505" s="11" t="s">
        <v>678</v>
      </c>
      <c r="D505" s="11" t="s">
        <v>98</v>
      </c>
      <c r="E505" s="11" t="s">
        <v>679</v>
      </c>
      <c r="F505" s="11" t="s">
        <v>680</v>
      </c>
      <c r="G505" s="11" t="s">
        <v>487</v>
      </c>
      <c r="H505" s="11" t="s">
        <v>15</v>
      </c>
      <c r="I505" s="11">
        <v>17</v>
      </c>
      <c r="J505" s="11" t="s">
        <v>8102</v>
      </c>
      <c r="K505" s="11" t="s">
        <v>7713</v>
      </c>
      <c r="L505" s="11" t="s">
        <v>8102</v>
      </c>
      <c r="M505" s="63">
        <v>44125</v>
      </c>
      <c r="N505" s="64"/>
      <c r="O505" s="64"/>
      <c r="P505" s="64"/>
      <c r="Q505" s="64"/>
      <c r="R505" s="64"/>
      <c r="S505" s="64"/>
      <c r="T505" s="64"/>
      <c r="U505" s="64"/>
      <c r="V505" s="64"/>
      <c r="W505" s="64"/>
      <c r="X505" s="64"/>
    </row>
    <row r="506" customHeight="1" spans="1:24">
      <c r="A506" s="11">
        <v>287</v>
      </c>
      <c r="B506" s="11" t="s">
        <v>671</v>
      </c>
      <c r="C506" s="11" t="s">
        <v>678</v>
      </c>
      <c r="D506" s="11" t="s">
        <v>98</v>
      </c>
      <c r="E506" s="11" t="s">
        <v>679</v>
      </c>
      <c r="F506" s="11" t="s">
        <v>681</v>
      </c>
      <c r="G506" s="11" t="s">
        <v>487</v>
      </c>
      <c r="H506" s="11" t="s">
        <v>15</v>
      </c>
      <c r="I506" s="11">
        <v>17</v>
      </c>
      <c r="J506" s="11" t="s">
        <v>8102</v>
      </c>
      <c r="K506" s="11" t="s">
        <v>7713</v>
      </c>
      <c r="L506" s="11" t="s">
        <v>8102</v>
      </c>
      <c r="M506" s="63">
        <v>44125</v>
      </c>
      <c r="N506" s="64"/>
      <c r="O506" s="64"/>
      <c r="P506" s="64"/>
      <c r="Q506" s="64"/>
      <c r="R506" s="64"/>
      <c r="S506" s="64"/>
      <c r="T506" s="64"/>
      <c r="U506" s="64"/>
      <c r="V506" s="64"/>
      <c r="W506" s="64"/>
      <c r="X506" s="64"/>
    </row>
    <row r="507" customHeight="1" spans="1:24">
      <c r="A507" s="11">
        <v>288</v>
      </c>
      <c r="B507" s="11" t="s">
        <v>671</v>
      </c>
      <c r="C507" s="11" t="s">
        <v>678</v>
      </c>
      <c r="D507" s="11" t="s">
        <v>98</v>
      </c>
      <c r="E507" s="11" t="s">
        <v>679</v>
      </c>
      <c r="F507" s="11" t="s">
        <v>682</v>
      </c>
      <c r="G507" s="11" t="s">
        <v>487</v>
      </c>
      <c r="H507" s="11" t="s">
        <v>15</v>
      </c>
      <c r="I507" s="11">
        <v>17</v>
      </c>
      <c r="J507" s="11" t="s">
        <v>8102</v>
      </c>
      <c r="K507" s="11" t="s">
        <v>7713</v>
      </c>
      <c r="L507" s="11" t="s">
        <v>8102</v>
      </c>
      <c r="M507" s="63">
        <v>44125</v>
      </c>
      <c r="N507" s="64"/>
      <c r="O507" s="64"/>
      <c r="P507" s="64"/>
      <c r="Q507" s="64"/>
      <c r="R507" s="64"/>
      <c r="S507" s="64"/>
      <c r="T507" s="64"/>
      <c r="U507" s="64"/>
      <c r="V507" s="64"/>
      <c r="W507" s="64"/>
      <c r="X507" s="64"/>
    </row>
    <row r="508" customHeight="1" spans="1:24">
      <c r="A508" s="11">
        <v>289</v>
      </c>
      <c r="B508" s="11" t="s">
        <v>671</v>
      </c>
      <c r="C508" s="11" t="s">
        <v>678</v>
      </c>
      <c r="D508" s="11" t="s">
        <v>98</v>
      </c>
      <c r="E508" s="11" t="s">
        <v>679</v>
      </c>
      <c r="F508" s="11" t="s">
        <v>683</v>
      </c>
      <c r="G508" s="11" t="s">
        <v>487</v>
      </c>
      <c r="H508" s="11" t="s">
        <v>15</v>
      </c>
      <c r="I508" s="11">
        <v>17</v>
      </c>
      <c r="J508" s="11" t="s">
        <v>8102</v>
      </c>
      <c r="K508" s="11" t="s">
        <v>7713</v>
      </c>
      <c r="L508" s="11" t="s">
        <v>8102</v>
      </c>
      <c r="M508" s="63">
        <v>44125</v>
      </c>
      <c r="N508" s="64"/>
      <c r="O508" s="64"/>
      <c r="P508" s="64"/>
      <c r="Q508" s="64"/>
      <c r="R508" s="64"/>
      <c r="S508" s="64"/>
      <c r="T508" s="64"/>
      <c r="U508" s="64"/>
      <c r="V508" s="64"/>
      <c r="W508" s="64"/>
      <c r="X508" s="64"/>
    </row>
    <row r="509" customHeight="1" spans="1:24">
      <c r="A509" s="11">
        <v>290</v>
      </c>
      <c r="B509" s="11" t="s">
        <v>671</v>
      </c>
      <c r="C509" s="11" t="s">
        <v>684</v>
      </c>
      <c r="D509" s="11" t="s">
        <v>98</v>
      </c>
      <c r="E509" s="11" t="s">
        <v>685</v>
      </c>
      <c r="F509" s="11" t="s">
        <v>686</v>
      </c>
      <c r="G509" s="11" t="s">
        <v>487</v>
      </c>
      <c r="H509" s="11" t="s">
        <v>15</v>
      </c>
      <c r="I509" s="11">
        <v>17</v>
      </c>
      <c r="J509" s="11" t="s">
        <v>8102</v>
      </c>
      <c r="K509" s="11" t="s">
        <v>7713</v>
      </c>
      <c r="L509" s="11" t="s">
        <v>8102</v>
      </c>
      <c r="M509" s="63">
        <v>44125</v>
      </c>
      <c r="N509" s="64"/>
      <c r="O509" s="64"/>
      <c r="P509" s="64"/>
      <c r="Q509" s="64"/>
      <c r="R509" s="64"/>
      <c r="S509" s="64"/>
      <c r="T509" s="64"/>
      <c r="U509" s="64"/>
      <c r="V509" s="64"/>
      <c r="W509" s="64"/>
      <c r="X509" s="64"/>
    </row>
    <row r="510" customHeight="1" spans="1:24">
      <c r="A510" s="11">
        <v>291</v>
      </c>
      <c r="B510" s="11" t="s">
        <v>671</v>
      </c>
      <c r="C510" s="11" t="s">
        <v>684</v>
      </c>
      <c r="D510" s="11" t="s">
        <v>98</v>
      </c>
      <c r="E510" s="11" t="s">
        <v>685</v>
      </c>
      <c r="F510" s="11" t="s">
        <v>687</v>
      </c>
      <c r="G510" s="11" t="s">
        <v>487</v>
      </c>
      <c r="H510" s="11" t="s">
        <v>15</v>
      </c>
      <c r="I510" s="11">
        <v>17</v>
      </c>
      <c r="J510" s="11" t="s">
        <v>8102</v>
      </c>
      <c r="K510" s="11" t="s">
        <v>7713</v>
      </c>
      <c r="L510" s="11" t="s">
        <v>8102</v>
      </c>
      <c r="M510" s="63">
        <v>44125</v>
      </c>
      <c r="N510" s="64"/>
      <c r="O510" s="64"/>
      <c r="P510" s="64"/>
      <c r="Q510" s="64"/>
      <c r="R510" s="64"/>
      <c r="S510" s="64"/>
      <c r="T510" s="64"/>
      <c r="U510" s="64"/>
      <c r="V510" s="64"/>
      <c r="W510" s="64"/>
      <c r="X510" s="64"/>
    </row>
    <row r="511" customHeight="1" spans="1:24">
      <c r="A511" s="11">
        <v>292</v>
      </c>
      <c r="B511" s="11" t="s">
        <v>671</v>
      </c>
      <c r="C511" s="11" t="s">
        <v>684</v>
      </c>
      <c r="D511" s="11" t="s">
        <v>98</v>
      </c>
      <c r="E511" s="11" t="s">
        <v>685</v>
      </c>
      <c r="F511" s="11" t="s">
        <v>688</v>
      </c>
      <c r="G511" s="11" t="s">
        <v>487</v>
      </c>
      <c r="H511" s="11" t="s">
        <v>15</v>
      </c>
      <c r="I511" s="11">
        <v>17</v>
      </c>
      <c r="J511" s="11" t="s">
        <v>8102</v>
      </c>
      <c r="K511" s="11" t="s">
        <v>7713</v>
      </c>
      <c r="L511" s="11" t="s">
        <v>8102</v>
      </c>
      <c r="M511" s="63">
        <v>44125</v>
      </c>
      <c r="N511" s="64"/>
      <c r="O511" s="64"/>
      <c r="P511" s="64"/>
      <c r="Q511" s="64"/>
      <c r="R511" s="64"/>
      <c r="S511" s="64"/>
      <c r="T511" s="64"/>
      <c r="U511" s="64"/>
      <c r="V511" s="64"/>
      <c r="W511" s="64"/>
      <c r="X511" s="64"/>
    </row>
    <row r="512" customHeight="1" spans="1:24">
      <c r="A512" s="11">
        <v>293</v>
      </c>
      <c r="B512" s="11" t="s">
        <v>689</v>
      </c>
      <c r="C512" s="11" t="s">
        <v>690</v>
      </c>
      <c r="D512" s="11" t="s">
        <v>98</v>
      </c>
      <c r="E512" s="11" t="s">
        <v>691</v>
      </c>
      <c r="F512" s="11" t="s">
        <v>692</v>
      </c>
      <c r="G512" s="11" t="s">
        <v>487</v>
      </c>
      <c r="H512" s="11" t="s">
        <v>15</v>
      </c>
      <c r="I512" s="11">
        <v>17</v>
      </c>
      <c r="J512" s="11" t="s">
        <v>8102</v>
      </c>
      <c r="K512" s="11" t="s">
        <v>7713</v>
      </c>
      <c r="L512" s="11" t="s">
        <v>8102</v>
      </c>
      <c r="M512" s="63">
        <v>44125</v>
      </c>
      <c r="N512" s="64"/>
      <c r="O512" s="64"/>
      <c r="P512" s="64"/>
      <c r="Q512" s="64"/>
      <c r="R512" s="64"/>
      <c r="S512" s="64"/>
      <c r="T512" s="64"/>
      <c r="U512" s="64"/>
      <c r="V512" s="64"/>
      <c r="W512" s="64"/>
      <c r="X512" s="64"/>
    </row>
    <row r="513" customHeight="1" spans="1:24">
      <c r="A513" s="11">
        <v>294</v>
      </c>
      <c r="B513" s="11" t="s">
        <v>689</v>
      </c>
      <c r="C513" s="11" t="s">
        <v>690</v>
      </c>
      <c r="D513" s="11" t="s">
        <v>98</v>
      </c>
      <c r="E513" s="11" t="s">
        <v>693</v>
      </c>
      <c r="F513" s="11" t="s">
        <v>694</v>
      </c>
      <c r="G513" s="11" t="s">
        <v>487</v>
      </c>
      <c r="H513" s="11" t="s">
        <v>15</v>
      </c>
      <c r="I513" s="11">
        <v>18</v>
      </c>
      <c r="J513" s="11" t="s">
        <v>8102</v>
      </c>
      <c r="K513" s="11" t="s">
        <v>7713</v>
      </c>
      <c r="L513" s="11" t="s">
        <v>8102</v>
      </c>
      <c r="M513" s="63">
        <v>44125</v>
      </c>
      <c r="N513" s="64"/>
      <c r="O513" s="64"/>
      <c r="P513" s="64"/>
      <c r="Q513" s="64"/>
      <c r="R513" s="64"/>
      <c r="S513" s="64"/>
      <c r="T513" s="64"/>
      <c r="U513" s="64"/>
      <c r="V513" s="64"/>
      <c r="W513" s="64"/>
      <c r="X513" s="64"/>
    </row>
    <row r="514" customHeight="1" spans="1:24">
      <c r="A514" s="11">
        <v>295</v>
      </c>
      <c r="B514" s="11" t="s">
        <v>689</v>
      </c>
      <c r="C514" s="11" t="s">
        <v>695</v>
      </c>
      <c r="D514" s="11" t="s">
        <v>98</v>
      </c>
      <c r="E514" s="11" t="s">
        <v>693</v>
      </c>
      <c r="F514" s="11" t="s">
        <v>696</v>
      </c>
      <c r="G514" s="11" t="s">
        <v>487</v>
      </c>
      <c r="H514" s="11" t="s">
        <v>15</v>
      </c>
      <c r="I514" s="11">
        <v>17</v>
      </c>
      <c r="J514" s="11" t="s">
        <v>8102</v>
      </c>
      <c r="K514" s="11" t="s">
        <v>7713</v>
      </c>
      <c r="L514" s="11" t="s">
        <v>8102</v>
      </c>
      <c r="M514" s="63">
        <v>44125</v>
      </c>
      <c r="N514" s="64"/>
      <c r="O514" s="64"/>
      <c r="P514" s="64"/>
      <c r="Q514" s="64"/>
      <c r="R514" s="64"/>
      <c r="S514" s="64"/>
      <c r="T514" s="64"/>
      <c r="U514" s="64"/>
      <c r="V514" s="64"/>
      <c r="W514" s="64"/>
      <c r="X514" s="64"/>
    </row>
    <row r="515" customHeight="1" spans="1:24">
      <c r="A515" s="11">
        <v>296</v>
      </c>
      <c r="B515" s="11" t="s">
        <v>689</v>
      </c>
      <c r="C515" s="11" t="s">
        <v>695</v>
      </c>
      <c r="D515" s="11" t="s">
        <v>98</v>
      </c>
      <c r="E515" s="11" t="s">
        <v>693</v>
      </c>
      <c r="F515" s="11" t="s">
        <v>697</v>
      </c>
      <c r="G515" s="11" t="s">
        <v>487</v>
      </c>
      <c r="H515" s="11" t="s">
        <v>15</v>
      </c>
      <c r="I515" s="11">
        <v>17</v>
      </c>
      <c r="J515" s="11" t="s">
        <v>8102</v>
      </c>
      <c r="K515" s="11" t="s">
        <v>7713</v>
      </c>
      <c r="L515" s="11" t="s">
        <v>8102</v>
      </c>
      <c r="M515" s="63">
        <v>44125</v>
      </c>
      <c r="N515" s="64"/>
      <c r="O515" s="64"/>
      <c r="P515" s="64"/>
      <c r="Q515" s="64"/>
      <c r="R515" s="64"/>
      <c r="S515" s="64"/>
      <c r="T515" s="64"/>
      <c r="U515" s="64"/>
      <c r="V515" s="64"/>
      <c r="W515" s="64"/>
      <c r="X515" s="64"/>
    </row>
    <row r="516" customHeight="1" spans="1:24">
      <c r="A516" s="11">
        <v>297</v>
      </c>
      <c r="B516" s="11" t="s">
        <v>689</v>
      </c>
      <c r="C516" s="11" t="s">
        <v>698</v>
      </c>
      <c r="D516" s="11" t="s">
        <v>98</v>
      </c>
      <c r="E516" s="11" t="s">
        <v>699</v>
      </c>
      <c r="F516" s="11" t="s">
        <v>700</v>
      </c>
      <c r="G516" s="11" t="s">
        <v>487</v>
      </c>
      <c r="H516" s="11" t="s">
        <v>15</v>
      </c>
      <c r="I516" s="11">
        <v>17</v>
      </c>
      <c r="J516" s="11" t="s">
        <v>8102</v>
      </c>
      <c r="K516" s="11" t="s">
        <v>7713</v>
      </c>
      <c r="L516" s="11" t="s">
        <v>8102</v>
      </c>
      <c r="M516" s="63">
        <v>44125</v>
      </c>
      <c r="N516" s="64"/>
      <c r="O516" s="64"/>
      <c r="P516" s="64"/>
      <c r="Q516" s="64"/>
      <c r="R516" s="64"/>
      <c r="S516" s="64"/>
      <c r="T516" s="64"/>
      <c r="U516" s="64"/>
      <c r="V516" s="64"/>
      <c r="W516" s="64"/>
      <c r="X516" s="64"/>
    </row>
    <row r="517" customHeight="1" spans="1:24">
      <c r="A517" s="11">
        <v>298</v>
      </c>
      <c r="B517" s="11" t="s">
        <v>689</v>
      </c>
      <c r="C517" s="11" t="s">
        <v>698</v>
      </c>
      <c r="D517" s="11" t="s">
        <v>98</v>
      </c>
      <c r="E517" s="11" t="s">
        <v>699</v>
      </c>
      <c r="F517" s="11" t="s">
        <v>701</v>
      </c>
      <c r="G517" s="11" t="s">
        <v>487</v>
      </c>
      <c r="H517" s="11" t="s">
        <v>15</v>
      </c>
      <c r="I517" s="11">
        <v>17</v>
      </c>
      <c r="J517" s="11" t="s">
        <v>8102</v>
      </c>
      <c r="K517" s="11" t="s">
        <v>7713</v>
      </c>
      <c r="L517" s="11" t="s">
        <v>8102</v>
      </c>
      <c r="M517" s="63">
        <v>44125</v>
      </c>
      <c r="N517" s="64"/>
      <c r="O517" s="64"/>
      <c r="P517" s="64"/>
      <c r="Q517" s="64"/>
      <c r="R517" s="64"/>
      <c r="S517" s="64"/>
      <c r="T517" s="64"/>
      <c r="U517" s="64"/>
      <c r="V517" s="64"/>
      <c r="W517" s="64"/>
      <c r="X517" s="64"/>
    </row>
    <row r="518" customHeight="1" spans="1:24">
      <c r="A518" s="11">
        <v>299</v>
      </c>
      <c r="B518" s="11" t="s">
        <v>689</v>
      </c>
      <c r="C518" s="11" t="s">
        <v>702</v>
      </c>
      <c r="D518" s="11" t="s">
        <v>98</v>
      </c>
      <c r="E518" s="11" t="s">
        <v>703</v>
      </c>
      <c r="F518" s="11" t="s">
        <v>702</v>
      </c>
      <c r="G518" s="11" t="s">
        <v>487</v>
      </c>
      <c r="H518" s="11" t="s">
        <v>15</v>
      </c>
      <c r="I518" s="11">
        <v>17</v>
      </c>
      <c r="J518" s="11" t="s">
        <v>8102</v>
      </c>
      <c r="K518" s="11" t="s">
        <v>7713</v>
      </c>
      <c r="L518" s="11" t="s">
        <v>8102</v>
      </c>
      <c r="M518" s="63">
        <v>44125</v>
      </c>
      <c r="N518" s="64"/>
      <c r="O518" s="64"/>
      <c r="P518" s="64"/>
      <c r="Q518" s="64"/>
      <c r="R518" s="64"/>
      <c r="S518" s="64"/>
      <c r="T518" s="64"/>
      <c r="U518" s="64"/>
      <c r="V518" s="64"/>
      <c r="W518" s="64"/>
      <c r="X518" s="64"/>
    </row>
    <row r="519" customHeight="1" spans="1:24">
      <c r="A519" s="11">
        <v>300</v>
      </c>
      <c r="B519" s="11" t="s">
        <v>689</v>
      </c>
      <c r="C519" s="11" t="s">
        <v>704</v>
      </c>
      <c r="D519" s="11" t="s">
        <v>98</v>
      </c>
      <c r="E519" s="11" t="s">
        <v>705</v>
      </c>
      <c r="F519" s="11" t="s">
        <v>704</v>
      </c>
      <c r="G519" s="11" t="s">
        <v>487</v>
      </c>
      <c r="H519" s="11" t="s">
        <v>15</v>
      </c>
      <c r="I519" s="11">
        <v>17</v>
      </c>
      <c r="J519" s="11" t="s">
        <v>8102</v>
      </c>
      <c r="K519" s="11" t="s">
        <v>7713</v>
      </c>
      <c r="L519" s="11" t="s">
        <v>8102</v>
      </c>
      <c r="M519" s="63">
        <v>44125</v>
      </c>
      <c r="N519" s="64"/>
      <c r="O519" s="64"/>
      <c r="P519" s="64"/>
      <c r="Q519" s="64"/>
      <c r="R519" s="64"/>
      <c r="S519" s="64"/>
      <c r="T519" s="64"/>
      <c r="U519" s="64"/>
      <c r="V519" s="64"/>
      <c r="W519" s="64"/>
      <c r="X519" s="64"/>
    </row>
    <row r="520" customHeight="1" spans="1:24">
      <c r="A520" s="11">
        <v>301</v>
      </c>
      <c r="B520" s="11" t="s">
        <v>689</v>
      </c>
      <c r="C520" s="11" t="s">
        <v>706</v>
      </c>
      <c r="D520" s="11" t="s">
        <v>98</v>
      </c>
      <c r="E520" s="11" t="s">
        <v>707</v>
      </c>
      <c r="F520" s="11" t="s">
        <v>706</v>
      </c>
      <c r="G520" s="11" t="s">
        <v>487</v>
      </c>
      <c r="H520" s="11" t="s">
        <v>15</v>
      </c>
      <c r="I520" s="11">
        <v>17</v>
      </c>
      <c r="J520" s="11" t="s">
        <v>8102</v>
      </c>
      <c r="K520" s="11" t="s">
        <v>7713</v>
      </c>
      <c r="L520" s="11" t="s">
        <v>8102</v>
      </c>
      <c r="M520" s="63">
        <v>44125</v>
      </c>
      <c r="N520" s="64"/>
      <c r="O520" s="64"/>
      <c r="P520" s="64"/>
      <c r="Q520" s="64"/>
      <c r="R520" s="64"/>
      <c r="S520" s="64"/>
      <c r="T520" s="64"/>
      <c r="U520" s="64"/>
      <c r="V520" s="64"/>
      <c r="W520" s="64"/>
      <c r="X520" s="64"/>
    </row>
    <row r="521" customHeight="1" spans="1:24">
      <c r="A521" s="11">
        <v>302</v>
      </c>
      <c r="B521" s="11" t="s">
        <v>689</v>
      </c>
      <c r="C521" s="11" t="s">
        <v>708</v>
      </c>
      <c r="D521" s="11" t="s">
        <v>98</v>
      </c>
      <c r="E521" s="11" t="s">
        <v>709</v>
      </c>
      <c r="F521" s="11" t="s">
        <v>710</v>
      </c>
      <c r="G521" s="11" t="s">
        <v>487</v>
      </c>
      <c r="H521" s="11" t="s">
        <v>15</v>
      </c>
      <c r="I521" s="11">
        <v>17</v>
      </c>
      <c r="J521" s="11" t="s">
        <v>8102</v>
      </c>
      <c r="K521" s="11" t="s">
        <v>7713</v>
      </c>
      <c r="L521" s="11" t="s">
        <v>8102</v>
      </c>
      <c r="M521" s="63">
        <v>44125</v>
      </c>
      <c r="N521" s="64"/>
      <c r="O521" s="64"/>
      <c r="P521" s="64"/>
      <c r="Q521" s="64"/>
      <c r="R521" s="64"/>
      <c r="S521" s="64"/>
      <c r="T521" s="64"/>
      <c r="U521" s="64"/>
      <c r="V521" s="64"/>
      <c r="W521" s="64"/>
      <c r="X521" s="64"/>
    </row>
    <row r="522" customHeight="1" spans="1:24">
      <c r="A522" s="11">
        <v>303</v>
      </c>
      <c r="B522" s="11" t="s">
        <v>689</v>
      </c>
      <c r="C522" s="11" t="s">
        <v>708</v>
      </c>
      <c r="D522" s="11" t="s">
        <v>98</v>
      </c>
      <c r="E522" s="11" t="s">
        <v>709</v>
      </c>
      <c r="F522" s="11" t="s">
        <v>711</v>
      </c>
      <c r="G522" s="11" t="s">
        <v>487</v>
      </c>
      <c r="H522" s="11" t="s">
        <v>15</v>
      </c>
      <c r="I522" s="11">
        <v>17</v>
      </c>
      <c r="J522" s="11" t="s">
        <v>8102</v>
      </c>
      <c r="K522" s="11" t="s">
        <v>7713</v>
      </c>
      <c r="L522" s="11" t="s">
        <v>8102</v>
      </c>
      <c r="M522" s="63">
        <v>44125</v>
      </c>
      <c r="N522" s="64"/>
      <c r="O522" s="64"/>
      <c r="P522" s="64"/>
      <c r="Q522" s="64"/>
      <c r="R522" s="64"/>
      <c r="S522" s="64"/>
      <c r="T522" s="64"/>
      <c r="U522" s="64"/>
      <c r="V522" s="64"/>
      <c r="W522" s="64"/>
      <c r="X522" s="64"/>
    </row>
    <row r="523" customHeight="1" spans="1:24">
      <c r="A523" s="11">
        <v>304</v>
      </c>
      <c r="B523" s="11" t="s">
        <v>689</v>
      </c>
      <c r="C523" s="11" t="s">
        <v>712</v>
      </c>
      <c r="D523" s="11" t="s">
        <v>98</v>
      </c>
      <c r="E523" s="11" t="s">
        <v>713</v>
      </c>
      <c r="F523" s="11" t="s">
        <v>714</v>
      </c>
      <c r="G523" s="11" t="s">
        <v>487</v>
      </c>
      <c r="H523" s="11" t="s">
        <v>15</v>
      </c>
      <c r="I523" s="11">
        <v>17</v>
      </c>
      <c r="J523" s="11" t="s">
        <v>8102</v>
      </c>
      <c r="K523" s="11" t="s">
        <v>7713</v>
      </c>
      <c r="L523" s="11" t="s">
        <v>8102</v>
      </c>
      <c r="M523" s="63">
        <v>44125</v>
      </c>
      <c r="N523" s="64"/>
      <c r="O523" s="64"/>
      <c r="P523" s="64"/>
      <c r="Q523" s="64"/>
      <c r="R523" s="64"/>
      <c r="S523" s="64"/>
      <c r="T523" s="64"/>
      <c r="U523" s="64"/>
      <c r="V523" s="64"/>
      <c r="W523" s="64"/>
      <c r="X523" s="64"/>
    </row>
    <row r="524" customHeight="1" spans="1:24">
      <c r="A524" s="11">
        <v>305</v>
      </c>
      <c r="B524" s="11" t="s">
        <v>689</v>
      </c>
      <c r="C524" s="11" t="s">
        <v>712</v>
      </c>
      <c r="D524" s="11" t="s">
        <v>98</v>
      </c>
      <c r="E524" s="11" t="s">
        <v>713</v>
      </c>
      <c r="F524" s="11" t="s">
        <v>715</v>
      </c>
      <c r="G524" s="11" t="s">
        <v>487</v>
      </c>
      <c r="H524" s="11" t="s">
        <v>15</v>
      </c>
      <c r="I524" s="11">
        <v>17</v>
      </c>
      <c r="J524" s="11" t="s">
        <v>8102</v>
      </c>
      <c r="K524" s="11" t="s">
        <v>7713</v>
      </c>
      <c r="L524" s="11" t="s">
        <v>8102</v>
      </c>
      <c r="M524" s="63">
        <v>44125</v>
      </c>
      <c r="N524" s="64"/>
      <c r="O524" s="64"/>
      <c r="P524" s="64"/>
      <c r="Q524" s="64"/>
      <c r="R524" s="64"/>
      <c r="S524" s="64"/>
      <c r="T524" s="64"/>
      <c r="U524" s="64"/>
      <c r="V524" s="64"/>
      <c r="W524" s="64"/>
      <c r="X524" s="64"/>
    </row>
    <row r="525" customHeight="1" spans="1:24">
      <c r="A525" s="11">
        <v>306</v>
      </c>
      <c r="B525" s="11" t="s">
        <v>689</v>
      </c>
      <c r="C525" s="11" t="s">
        <v>716</v>
      </c>
      <c r="D525" s="11" t="s">
        <v>98</v>
      </c>
      <c r="E525" s="11" t="s">
        <v>717</v>
      </c>
      <c r="F525" s="11" t="s">
        <v>718</v>
      </c>
      <c r="G525" s="11" t="s">
        <v>487</v>
      </c>
      <c r="H525" s="11" t="s">
        <v>15</v>
      </c>
      <c r="I525" s="11">
        <v>17</v>
      </c>
      <c r="J525" s="11" t="s">
        <v>8102</v>
      </c>
      <c r="K525" s="11" t="s">
        <v>7713</v>
      </c>
      <c r="L525" s="11" t="s">
        <v>8102</v>
      </c>
      <c r="M525" s="63">
        <v>44125</v>
      </c>
      <c r="N525" s="64"/>
      <c r="O525" s="64"/>
      <c r="P525" s="64"/>
      <c r="Q525" s="64"/>
      <c r="R525" s="64"/>
      <c r="S525" s="64"/>
      <c r="T525" s="64"/>
      <c r="U525" s="64"/>
      <c r="V525" s="64"/>
      <c r="W525" s="64"/>
      <c r="X525" s="64"/>
    </row>
    <row r="526" customHeight="1" spans="1:24">
      <c r="A526" s="11">
        <v>307</v>
      </c>
      <c r="B526" s="11" t="s">
        <v>689</v>
      </c>
      <c r="C526" s="11" t="s">
        <v>716</v>
      </c>
      <c r="D526" s="11" t="s">
        <v>98</v>
      </c>
      <c r="E526" s="11" t="s">
        <v>717</v>
      </c>
      <c r="F526" s="11" t="s">
        <v>719</v>
      </c>
      <c r="G526" s="11" t="s">
        <v>487</v>
      </c>
      <c r="H526" s="11" t="s">
        <v>15</v>
      </c>
      <c r="I526" s="11">
        <v>17</v>
      </c>
      <c r="J526" s="11" t="s">
        <v>8102</v>
      </c>
      <c r="K526" s="11" t="s">
        <v>7713</v>
      </c>
      <c r="L526" s="11" t="s">
        <v>8102</v>
      </c>
      <c r="M526" s="63">
        <v>44125</v>
      </c>
      <c r="N526" s="64"/>
      <c r="O526" s="64"/>
      <c r="P526" s="64"/>
      <c r="Q526" s="64"/>
      <c r="R526" s="64"/>
      <c r="S526" s="64"/>
      <c r="T526" s="64"/>
      <c r="U526" s="64"/>
      <c r="V526" s="64"/>
      <c r="W526" s="64"/>
      <c r="X526" s="64"/>
    </row>
    <row r="527" customHeight="1" spans="1:24">
      <c r="A527" s="11">
        <v>308</v>
      </c>
      <c r="B527" s="11" t="s">
        <v>689</v>
      </c>
      <c r="C527" s="11" t="s">
        <v>720</v>
      </c>
      <c r="D527" s="11" t="s">
        <v>98</v>
      </c>
      <c r="E527" s="11" t="s">
        <v>721</v>
      </c>
      <c r="F527" s="11" t="s">
        <v>720</v>
      </c>
      <c r="G527" s="11" t="s">
        <v>487</v>
      </c>
      <c r="H527" s="11" t="s">
        <v>15</v>
      </c>
      <c r="I527" s="11">
        <v>17</v>
      </c>
      <c r="J527" s="11" t="s">
        <v>8102</v>
      </c>
      <c r="K527" s="11" t="s">
        <v>7713</v>
      </c>
      <c r="L527" s="11" t="s">
        <v>8102</v>
      </c>
      <c r="M527" s="63">
        <v>44125</v>
      </c>
      <c r="N527" s="64"/>
      <c r="O527" s="64"/>
      <c r="P527" s="64"/>
      <c r="Q527" s="64"/>
      <c r="R527" s="64"/>
      <c r="S527" s="64"/>
      <c r="T527" s="64"/>
      <c r="U527" s="64"/>
      <c r="V527" s="64"/>
      <c r="W527" s="64"/>
      <c r="X527" s="64"/>
    </row>
    <row r="528" customHeight="1" spans="1:24">
      <c r="A528" s="11">
        <v>309</v>
      </c>
      <c r="B528" s="11" t="s">
        <v>689</v>
      </c>
      <c r="C528" s="11" t="s">
        <v>722</v>
      </c>
      <c r="D528" s="11" t="s">
        <v>98</v>
      </c>
      <c r="E528" s="11" t="s">
        <v>723</v>
      </c>
      <c r="F528" s="11" t="s">
        <v>722</v>
      </c>
      <c r="G528" s="11" t="s">
        <v>487</v>
      </c>
      <c r="H528" s="11" t="s">
        <v>15</v>
      </c>
      <c r="I528" s="11">
        <v>17</v>
      </c>
      <c r="J528" s="11" t="s">
        <v>8102</v>
      </c>
      <c r="K528" s="11" t="s">
        <v>7713</v>
      </c>
      <c r="L528" s="11" t="s">
        <v>8102</v>
      </c>
      <c r="M528" s="63">
        <v>44125</v>
      </c>
      <c r="N528" s="64"/>
      <c r="O528" s="64"/>
      <c r="P528" s="64"/>
      <c r="Q528" s="64"/>
      <c r="R528" s="64"/>
      <c r="S528" s="64"/>
      <c r="T528" s="64"/>
      <c r="U528" s="64"/>
      <c r="V528" s="64"/>
      <c r="W528" s="64"/>
      <c r="X528" s="64"/>
    </row>
    <row r="529" customHeight="1" spans="1:24">
      <c r="A529" s="11">
        <v>310</v>
      </c>
      <c r="B529" s="11" t="s">
        <v>689</v>
      </c>
      <c r="C529" s="11" t="s">
        <v>724</v>
      </c>
      <c r="D529" s="11" t="s">
        <v>98</v>
      </c>
      <c r="E529" s="11" t="s">
        <v>725</v>
      </c>
      <c r="F529" s="11" t="s">
        <v>724</v>
      </c>
      <c r="G529" s="11" t="s">
        <v>487</v>
      </c>
      <c r="H529" s="11" t="s">
        <v>15</v>
      </c>
      <c r="I529" s="11">
        <v>17</v>
      </c>
      <c r="J529" s="11" t="s">
        <v>8102</v>
      </c>
      <c r="K529" s="11" t="s">
        <v>7713</v>
      </c>
      <c r="L529" s="11" t="s">
        <v>8102</v>
      </c>
      <c r="M529" s="63">
        <v>44125</v>
      </c>
      <c r="N529" s="64"/>
      <c r="O529" s="64"/>
      <c r="P529" s="64"/>
      <c r="Q529" s="64"/>
      <c r="R529" s="64"/>
      <c r="S529" s="64"/>
      <c r="T529" s="64"/>
      <c r="U529" s="64"/>
      <c r="V529" s="64"/>
      <c r="W529" s="64"/>
      <c r="X529" s="64"/>
    </row>
    <row r="530" customHeight="1" spans="1:24">
      <c r="A530" s="11">
        <v>311</v>
      </c>
      <c r="B530" s="11" t="s">
        <v>689</v>
      </c>
      <c r="C530" s="11" t="s">
        <v>726</v>
      </c>
      <c r="D530" s="11" t="s">
        <v>98</v>
      </c>
      <c r="E530" s="11" t="s">
        <v>727</v>
      </c>
      <c r="F530" s="11" t="s">
        <v>726</v>
      </c>
      <c r="G530" s="11" t="s">
        <v>487</v>
      </c>
      <c r="H530" s="11" t="s">
        <v>15</v>
      </c>
      <c r="I530" s="11">
        <v>17</v>
      </c>
      <c r="J530" s="11" t="s">
        <v>8102</v>
      </c>
      <c r="K530" s="11" t="s">
        <v>7713</v>
      </c>
      <c r="L530" s="11" t="s">
        <v>8102</v>
      </c>
      <c r="M530" s="63">
        <v>44125</v>
      </c>
      <c r="N530" s="64"/>
      <c r="O530" s="64"/>
      <c r="P530" s="64"/>
      <c r="Q530" s="64"/>
      <c r="R530" s="64"/>
      <c r="S530" s="64"/>
      <c r="T530" s="64"/>
      <c r="U530" s="64"/>
      <c r="V530" s="64"/>
      <c r="W530" s="64"/>
      <c r="X530" s="64"/>
    </row>
    <row r="531" customHeight="1" spans="1:24">
      <c r="A531" s="18">
        <v>156</v>
      </c>
      <c r="B531" s="11" t="s">
        <v>1643</v>
      </c>
      <c r="C531" s="11" t="s">
        <v>1643</v>
      </c>
      <c r="D531" s="11" t="s">
        <v>64</v>
      </c>
      <c r="E531" s="11" t="s">
        <v>1644</v>
      </c>
      <c r="F531" s="11" t="s">
        <v>1645</v>
      </c>
      <c r="G531" s="11" t="s">
        <v>78</v>
      </c>
      <c r="H531" s="11" t="s">
        <v>4</v>
      </c>
      <c r="I531" s="11">
        <v>20</v>
      </c>
      <c r="J531" s="11"/>
      <c r="K531" s="11" t="s">
        <v>7709</v>
      </c>
      <c r="L531" s="11" t="s">
        <v>8109</v>
      </c>
      <c r="M531" s="63">
        <v>44126</v>
      </c>
      <c r="N531" s="64"/>
      <c r="O531" s="11" t="s">
        <v>1632</v>
      </c>
      <c r="P531" s="11" t="s">
        <v>1632</v>
      </c>
      <c r="Q531" s="11" t="s">
        <v>64</v>
      </c>
      <c r="R531" s="11" t="s">
        <v>1644</v>
      </c>
      <c r="S531" s="11" t="s">
        <v>1645</v>
      </c>
      <c r="T531" s="11" t="s">
        <v>78</v>
      </c>
      <c r="U531" s="11" t="s">
        <v>4</v>
      </c>
      <c r="V531" s="11">
        <v>20</v>
      </c>
      <c r="W531" s="11"/>
      <c r="X531" s="11" t="s">
        <v>7709</v>
      </c>
    </row>
    <row r="532" customHeight="1" spans="1:24">
      <c r="A532" s="11">
        <v>42</v>
      </c>
      <c r="B532" s="11" t="s">
        <v>1233</v>
      </c>
      <c r="C532" s="11" t="s">
        <v>1233</v>
      </c>
      <c r="D532" s="11" t="s">
        <v>64</v>
      </c>
      <c r="E532" s="11" t="s">
        <v>1236</v>
      </c>
      <c r="F532" s="11" t="s">
        <v>1237</v>
      </c>
      <c r="G532" s="11" t="s">
        <v>1014</v>
      </c>
      <c r="H532" s="11" t="s">
        <v>8</v>
      </c>
      <c r="I532" s="11">
        <v>39</v>
      </c>
      <c r="J532" s="11"/>
      <c r="K532" s="11" t="s">
        <v>7709</v>
      </c>
      <c r="L532" s="11" t="s">
        <v>8110</v>
      </c>
      <c r="M532" s="63">
        <v>44126</v>
      </c>
      <c r="N532" s="64"/>
      <c r="O532" s="11" t="s">
        <v>1233</v>
      </c>
      <c r="P532" s="11" t="s">
        <v>1233</v>
      </c>
      <c r="Q532" s="11" t="s">
        <v>64</v>
      </c>
      <c r="R532" s="11" t="s">
        <v>1236</v>
      </c>
      <c r="S532" s="11" t="s">
        <v>8097</v>
      </c>
      <c r="T532" s="11" t="s">
        <v>1014</v>
      </c>
      <c r="U532" s="11" t="s">
        <v>8</v>
      </c>
      <c r="V532" s="11">
        <v>39</v>
      </c>
      <c r="W532" s="11"/>
      <c r="X532" s="11" t="s">
        <v>7709</v>
      </c>
    </row>
    <row r="533" customHeight="1" spans="1:24">
      <c r="A533" s="11">
        <v>225</v>
      </c>
      <c r="B533" s="11" t="s">
        <v>3855</v>
      </c>
      <c r="C533" s="11" t="s">
        <v>3856</v>
      </c>
      <c r="D533" s="11" t="s">
        <v>64</v>
      </c>
      <c r="E533" s="11" t="s">
        <v>3857</v>
      </c>
      <c r="F533" s="11" t="s">
        <v>3858</v>
      </c>
      <c r="G533" s="11" t="s">
        <v>67</v>
      </c>
      <c r="H533" s="11" t="s">
        <v>32</v>
      </c>
      <c r="I533" s="11">
        <v>18</v>
      </c>
      <c r="J533" s="22"/>
      <c r="K533" s="11" t="s">
        <v>7709</v>
      </c>
      <c r="L533" s="11" t="s">
        <v>7718</v>
      </c>
      <c r="M533" s="63">
        <v>44127</v>
      </c>
      <c r="N533" s="64"/>
      <c r="O533" s="11" t="s">
        <v>3855</v>
      </c>
      <c r="P533" s="11" t="s">
        <v>3856</v>
      </c>
      <c r="Q533" s="11" t="s">
        <v>64</v>
      </c>
      <c r="R533" s="11" t="s">
        <v>3857</v>
      </c>
      <c r="S533" s="11" t="s">
        <v>3856</v>
      </c>
      <c r="T533" s="11" t="s">
        <v>67</v>
      </c>
      <c r="U533" s="11" t="s">
        <v>32</v>
      </c>
      <c r="V533" s="11">
        <v>18</v>
      </c>
      <c r="W533" s="22"/>
      <c r="X533" s="11" t="s">
        <v>7709</v>
      </c>
    </row>
    <row r="534" customHeight="1" spans="1:24">
      <c r="A534" s="11">
        <v>226</v>
      </c>
      <c r="B534" s="11" t="s">
        <v>3855</v>
      </c>
      <c r="C534" s="11" t="s">
        <v>3859</v>
      </c>
      <c r="D534" s="11" t="s">
        <v>64</v>
      </c>
      <c r="E534" s="11" t="s">
        <v>3857</v>
      </c>
      <c r="F534" s="11" t="s">
        <v>3860</v>
      </c>
      <c r="G534" s="11" t="s">
        <v>67</v>
      </c>
      <c r="H534" s="11" t="s">
        <v>32</v>
      </c>
      <c r="I534" s="11">
        <v>18</v>
      </c>
      <c r="J534" s="22"/>
      <c r="K534" s="11" t="s">
        <v>7709</v>
      </c>
      <c r="L534" s="11" t="s">
        <v>7718</v>
      </c>
      <c r="M534" s="63">
        <v>44127</v>
      </c>
      <c r="N534" s="64"/>
      <c r="O534" s="11" t="s">
        <v>3855</v>
      </c>
      <c r="P534" s="11" t="s">
        <v>3859</v>
      </c>
      <c r="Q534" s="11" t="s">
        <v>64</v>
      </c>
      <c r="R534" s="11" t="s">
        <v>3857</v>
      </c>
      <c r="S534" s="11" t="s">
        <v>3859</v>
      </c>
      <c r="T534" s="11" t="s">
        <v>67</v>
      </c>
      <c r="U534" s="11" t="s">
        <v>32</v>
      </c>
      <c r="V534" s="11">
        <v>18</v>
      </c>
      <c r="W534" s="22"/>
      <c r="X534" s="11" t="s">
        <v>7709</v>
      </c>
    </row>
    <row r="535" customHeight="1" spans="1:24">
      <c r="A535" s="11">
        <v>340</v>
      </c>
      <c r="B535" s="11" t="s">
        <v>3805</v>
      </c>
      <c r="C535" s="11" t="s">
        <v>3805</v>
      </c>
      <c r="D535" s="11" t="s">
        <v>87</v>
      </c>
      <c r="E535" s="11" t="s">
        <v>4073</v>
      </c>
      <c r="F535" s="11" t="s">
        <v>4074</v>
      </c>
      <c r="G535" s="11" t="s">
        <v>78</v>
      </c>
      <c r="H535" s="11" t="s">
        <v>32</v>
      </c>
      <c r="I535" s="11">
        <v>18</v>
      </c>
      <c r="J535" s="11"/>
      <c r="K535" s="11" t="s">
        <v>7713</v>
      </c>
      <c r="L535" s="11" t="s">
        <v>8111</v>
      </c>
      <c r="M535" s="63">
        <v>44127</v>
      </c>
      <c r="N535" s="64"/>
      <c r="O535" s="11" t="s">
        <v>3805</v>
      </c>
      <c r="P535" s="11" t="s">
        <v>3805</v>
      </c>
      <c r="Q535" s="11" t="s">
        <v>87</v>
      </c>
      <c r="R535" s="11" t="s">
        <v>4073</v>
      </c>
      <c r="S535" s="11" t="s">
        <v>4074</v>
      </c>
      <c r="T535" s="11" t="s">
        <v>126</v>
      </c>
      <c r="U535" s="11" t="s">
        <v>32</v>
      </c>
      <c r="V535" s="11">
        <v>18</v>
      </c>
      <c r="W535" s="11"/>
      <c r="X535" s="18" t="s">
        <v>7713</v>
      </c>
    </row>
    <row r="536" customHeight="1" spans="1:24">
      <c r="A536" s="11">
        <v>341</v>
      </c>
      <c r="B536" s="11" t="s">
        <v>3805</v>
      </c>
      <c r="C536" s="11" t="s">
        <v>3805</v>
      </c>
      <c r="D536" s="11" t="s">
        <v>87</v>
      </c>
      <c r="E536" s="11" t="s">
        <v>4075</v>
      </c>
      <c r="F536" s="11" t="s">
        <v>4076</v>
      </c>
      <c r="G536" s="11" t="s">
        <v>78</v>
      </c>
      <c r="H536" s="11" t="s">
        <v>32</v>
      </c>
      <c r="I536" s="11">
        <v>18</v>
      </c>
      <c r="J536" s="11"/>
      <c r="K536" s="11" t="s">
        <v>7713</v>
      </c>
      <c r="L536" s="11" t="s">
        <v>8111</v>
      </c>
      <c r="M536" s="63">
        <v>44127</v>
      </c>
      <c r="N536" s="64"/>
      <c r="O536" s="11" t="s">
        <v>3805</v>
      </c>
      <c r="P536" s="11" t="s">
        <v>3805</v>
      </c>
      <c r="Q536" s="11" t="s">
        <v>87</v>
      </c>
      <c r="R536" s="11" t="s">
        <v>4075</v>
      </c>
      <c r="S536" s="11" t="s">
        <v>4076</v>
      </c>
      <c r="T536" s="11" t="s">
        <v>126</v>
      </c>
      <c r="U536" s="11" t="s">
        <v>32</v>
      </c>
      <c r="V536" s="11">
        <v>18</v>
      </c>
      <c r="W536" s="11"/>
      <c r="X536" s="18" t="s">
        <v>7713</v>
      </c>
    </row>
    <row r="537" customHeight="1" spans="1:24">
      <c r="A537" s="11">
        <v>342</v>
      </c>
      <c r="B537" s="11" t="s">
        <v>3805</v>
      </c>
      <c r="C537" s="11" t="s">
        <v>3805</v>
      </c>
      <c r="D537" s="11" t="s">
        <v>87</v>
      </c>
      <c r="E537" s="11" t="s">
        <v>4077</v>
      </c>
      <c r="F537" s="11" t="s">
        <v>4078</v>
      </c>
      <c r="G537" s="11" t="s">
        <v>78</v>
      </c>
      <c r="H537" s="11" t="s">
        <v>32</v>
      </c>
      <c r="I537" s="11">
        <v>18</v>
      </c>
      <c r="J537" s="11"/>
      <c r="K537" s="11" t="s">
        <v>7713</v>
      </c>
      <c r="L537" s="11" t="s">
        <v>8111</v>
      </c>
      <c r="M537" s="63">
        <v>44127</v>
      </c>
      <c r="N537" s="64"/>
      <c r="O537" s="11" t="s">
        <v>3805</v>
      </c>
      <c r="P537" s="11" t="s">
        <v>3805</v>
      </c>
      <c r="Q537" s="11" t="s">
        <v>87</v>
      </c>
      <c r="R537" s="11" t="s">
        <v>4077</v>
      </c>
      <c r="S537" s="11" t="s">
        <v>4078</v>
      </c>
      <c r="T537" s="11" t="s">
        <v>126</v>
      </c>
      <c r="U537" s="11" t="s">
        <v>32</v>
      </c>
      <c r="V537" s="11">
        <v>18</v>
      </c>
      <c r="W537" s="11"/>
      <c r="X537" s="18" t="s">
        <v>7713</v>
      </c>
    </row>
    <row r="538" customHeight="1" spans="1:24">
      <c r="A538" s="11">
        <v>343</v>
      </c>
      <c r="B538" s="11" t="s">
        <v>3805</v>
      </c>
      <c r="C538" s="11" t="s">
        <v>3805</v>
      </c>
      <c r="D538" s="11" t="s">
        <v>87</v>
      </c>
      <c r="E538" s="11" t="s">
        <v>4079</v>
      </c>
      <c r="F538" s="11" t="s">
        <v>4080</v>
      </c>
      <c r="G538" s="11" t="s">
        <v>78</v>
      </c>
      <c r="H538" s="11" t="s">
        <v>32</v>
      </c>
      <c r="I538" s="11">
        <v>18</v>
      </c>
      <c r="J538" s="11"/>
      <c r="K538" s="11" t="s">
        <v>7713</v>
      </c>
      <c r="L538" s="11" t="s">
        <v>8111</v>
      </c>
      <c r="M538" s="63">
        <v>44127</v>
      </c>
      <c r="N538" s="64"/>
      <c r="O538" s="11" t="s">
        <v>3805</v>
      </c>
      <c r="P538" s="11" t="s">
        <v>3805</v>
      </c>
      <c r="Q538" s="11" t="s">
        <v>87</v>
      </c>
      <c r="R538" s="11" t="s">
        <v>4079</v>
      </c>
      <c r="S538" s="11" t="s">
        <v>4080</v>
      </c>
      <c r="T538" s="11" t="s">
        <v>126</v>
      </c>
      <c r="U538" s="11" t="s">
        <v>32</v>
      </c>
      <c r="V538" s="11">
        <v>18</v>
      </c>
      <c r="W538" s="11"/>
      <c r="X538" s="18" t="s">
        <v>7713</v>
      </c>
    </row>
    <row r="539" customHeight="1" spans="1:24">
      <c r="A539" s="11">
        <v>141</v>
      </c>
      <c r="B539" s="11" t="s">
        <v>3687</v>
      </c>
      <c r="C539" s="11" t="s">
        <v>3687</v>
      </c>
      <c r="D539" s="11" t="s">
        <v>64</v>
      </c>
      <c r="E539" s="11" t="s">
        <v>8112</v>
      </c>
      <c r="F539" s="11" t="s">
        <v>8113</v>
      </c>
      <c r="G539" s="11" t="s">
        <v>300</v>
      </c>
      <c r="H539" s="11" t="s">
        <v>32</v>
      </c>
      <c r="I539" s="11">
        <v>18</v>
      </c>
      <c r="J539" s="11"/>
      <c r="K539" s="11" t="s">
        <v>7709</v>
      </c>
      <c r="L539" s="11" t="s">
        <v>7710</v>
      </c>
      <c r="M539" s="63">
        <v>44127</v>
      </c>
      <c r="N539" s="64"/>
      <c r="O539" s="64"/>
      <c r="P539" s="64"/>
      <c r="Q539" s="64"/>
      <c r="R539" s="64"/>
      <c r="S539" s="64"/>
      <c r="T539" s="64"/>
      <c r="U539" s="64"/>
      <c r="V539" s="64"/>
      <c r="W539" s="64"/>
      <c r="X539" s="64"/>
    </row>
    <row r="540" customHeight="1" spans="1:24">
      <c r="A540" s="11">
        <v>221</v>
      </c>
      <c r="B540" s="11" t="s">
        <v>8114</v>
      </c>
      <c r="C540" s="11" t="s">
        <v>8114</v>
      </c>
      <c r="D540" s="11" t="s">
        <v>64</v>
      </c>
      <c r="E540" s="11" t="s">
        <v>8115</v>
      </c>
      <c r="F540" s="11" t="s">
        <v>8116</v>
      </c>
      <c r="G540" s="11" t="s">
        <v>67</v>
      </c>
      <c r="H540" s="11" t="s">
        <v>32</v>
      </c>
      <c r="I540" s="11">
        <v>18</v>
      </c>
      <c r="J540" s="11"/>
      <c r="K540" s="11" t="s">
        <v>7709</v>
      </c>
      <c r="L540" s="11" t="s">
        <v>7710</v>
      </c>
      <c r="M540" s="63">
        <v>44127</v>
      </c>
      <c r="N540" s="64"/>
      <c r="O540" s="64"/>
      <c r="P540" s="64"/>
      <c r="Q540" s="64"/>
      <c r="R540" s="64"/>
      <c r="S540" s="64"/>
      <c r="T540" s="64"/>
      <c r="U540" s="64"/>
      <c r="V540" s="64"/>
      <c r="W540" s="64"/>
      <c r="X540" s="64"/>
    </row>
    <row r="541" customHeight="1" spans="1:24">
      <c r="A541" s="11">
        <v>222</v>
      </c>
      <c r="B541" s="11" t="s">
        <v>8114</v>
      </c>
      <c r="C541" s="11" t="s">
        <v>8114</v>
      </c>
      <c r="D541" s="11" t="s">
        <v>64</v>
      </c>
      <c r="E541" s="11" t="s">
        <v>8115</v>
      </c>
      <c r="F541" s="11" t="s">
        <v>8117</v>
      </c>
      <c r="G541" s="11" t="s">
        <v>67</v>
      </c>
      <c r="H541" s="11" t="s">
        <v>32</v>
      </c>
      <c r="I541" s="11">
        <v>18</v>
      </c>
      <c r="J541" s="11"/>
      <c r="K541" s="11" t="s">
        <v>7709</v>
      </c>
      <c r="L541" s="11" t="s">
        <v>7710</v>
      </c>
      <c r="M541" s="63">
        <v>44127</v>
      </c>
      <c r="N541" s="64"/>
      <c r="O541" s="64"/>
      <c r="P541" s="64"/>
      <c r="Q541" s="64"/>
      <c r="R541" s="64"/>
      <c r="S541" s="64"/>
      <c r="T541" s="64"/>
      <c r="U541" s="64"/>
      <c r="V541" s="64"/>
      <c r="W541" s="64"/>
      <c r="X541" s="64"/>
    </row>
    <row r="542" customHeight="1" spans="1:24">
      <c r="A542" s="11">
        <v>286</v>
      </c>
      <c r="B542" s="11" t="s">
        <v>7783</v>
      </c>
      <c r="C542" s="11" t="s">
        <v>7783</v>
      </c>
      <c r="D542" s="11" t="s">
        <v>87</v>
      </c>
      <c r="E542" s="11" t="s">
        <v>7784</v>
      </c>
      <c r="F542" s="11" t="s">
        <v>7783</v>
      </c>
      <c r="G542" s="11" t="s">
        <v>126</v>
      </c>
      <c r="H542" s="11" t="s">
        <v>32</v>
      </c>
      <c r="I542" s="11">
        <v>18</v>
      </c>
      <c r="J542" s="11"/>
      <c r="K542" s="11" t="s">
        <v>7709</v>
      </c>
      <c r="L542" s="11" t="s">
        <v>7710</v>
      </c>
      <c r="M542" s="63">
        <v>44127</v>
      </c>
      <c r="N542" s="64"/>
      <c r="O542" s="64"/>
      <c r="P542" s="64"/>
      <c r="Q542" s="64"/>
      <c r="R542" s="64"/>
      <c r="S542" s="64"/>
      <c r="T542" s="64"/>
      <c r="U542" s="64"/>
      <c r="V542" s="64"/>
      <c r="W542" s="64"/>
      <c r="X542" s="64"/>
    </row>
    <row r="543" customHeight="1" spans="1:24">
      <c r="A543" s="11">
        <v>334</v>
      </c>
      <c r="B543" s="11" t="s">
        <v>3805</v>
      </c>
      <c r="C543" s="11" t="s">
        <v>3805</v>
      </c>
      <c r="D543" s="11" t="s">
        <v>87</v>
      </c>
      <c r="E543" s="11" t="s">
        <v>8118</v>
      </c>
      <c r="F543" s="11" t="s">
        <v>8119</v>
      </c>
      <c r="G543" s="11" t="s">
        <v>126</v>
      </c>
      <c r="H543" s="11" t="s">
        <v>32</v>
      </c>
      <c r="I543" s="11">
        <v>18</v>
      </c>
      <c r="J543" s="11"/>
      <c r="K543" s="11" t="s">
        <v>7713</v>
      </c>
      <c r="L543" s="11" t="s">
        <v>7710</v>
      </c>
      <c r="M543" s="63">
        <v>44127</v>
      </c>
      <c r="N543" s="64"/>
      <c r="O543" s="64"/>
      <c r="P543" s="64"/>
      <c r="Q543" s="64"/>
      <c r="R543" s="64"/>
      <c r="S543" s="64"/>
      <c r="T543" s="64"/>
      <c r="U543" s="64"/>
      <c r="V543" s="64"/>
      <c r="W543" s="64"/>
      <c r="X543" s="64"/>
    </row>
    <row r="544" customHeight="1" spans="1:24">
      <c r="A544" s="11">
        <v>32</v>
      </c>
      <c r="B544" s="11" t="s">
        <v>2065</v>
      </c>
      <c r="C544" s="11" t="s">
        <v>2065</v>
      </c>
      <c r="D544" s="11" t="s">
        <v>64</v>
      </c>
      <c r="E544" s="11" t="s">
        <v>2066</v>
      </c>
      <c r="F544" s="11" t="s">
        <v>2090</v>
      </c>
      <c r="G544" s="11" t="s">
        <v>67</v>
      </c>
      <c r="H544" s="11" t="s">
        <v>9</v>
      </c>
      <c r="I544" s="11">
        <v>4</v>
      </c>
      <c r="J544" s="11"/>
      <c r="K544" s="11" t="s">
        <v>7713</v>
      </c>
      <c r="L544" s="11" t="s">
        <v>8120</v>
      </c>
      <c r="M544" s="63">
        <v>44127</v>
      </c>
      <c r="N544" s="64"/>
      <c r="O544" s="11" t="s">
        <v>2065</v>
      </c>
      <c r="P544" s="11" t="s">
        <v>2065</v>
      </c>
      <c r="Q544" s="11" t="s">
        <v>64</v>
      </c>
      <c r="R544" s="11" t="s">
        <v>2066</v>
      </c>
      <c r="S544" s="11" t="s">
        <v>8121</v>
      </c>
      <c r="T544" s="11" t="s">
        <v>67</v>
      </c>
      <c r="U544" s="11" t="s">
        <v>9</v>
      </c>
      <c r="V544" s="11">
        <v>4</v>
      </c>
      <c r="W544" s="11"/>
      <c r="X544" s="11" t="s">
        <v>7713</v>
      </c>
    </row>
    <row r="545" customHeight="1" spans="1:24">
      <c r="A545" s="11">
        <v>6</v>
      </c>
      <c r="B545" s="11" t="s">
        <v>7090</v>
      </c>
      <c r="C545" s="11" t="s">
        <v>7090</v>
      </c>
      <c r="D545" s="11" t="s">
        <v>87</v>
      </c>
      <c r="E545" s="11" t="s">
        <v>7091</v>
      </c>
      <c r="F545" s="11" t="s">
        <v>7093</v>
      </c>
      <c r="G545" s="11" t="s">
        <v>67</v>
      </c>
      <c r="H545" s="11" t="s">
        <v>52</v>
      </c>
      <c r="I545" s="11">
        <v>44</v>
      </c>
      <c r="J545" s="11"/>
      <c r="K545" s="11" t="s">
        <v>7709</v>
      </c>
      <c r="L545" s="11" t="s">
        <v>8120</v>
      </c>
      <c r="M545" s="63">
        <v>44127</v>
      </c>
      <c r="N545" s="64"/>
      <c r="O545" s="11" t="s">
        <v>7090</v>
      </c>
      <c r="P545" s="11" t="s">
        <v>7090</v>
      </c>
      <c r="Q545" s="11" t="s">
        <v>87</v>
      </c>
      <c r="R545" s="11" t="s">
        <v>7091</v>
      </c>
      <c r="S545" s="11" t="s">
        <v>7090</v>
      </c>
      <c r="T545" s="11" t="s">
        <v>67</v>
      </c>
      <c r="U545" s="11" t="s">
        <v>52</v>
      </c>
      <c r="V545" s="11">
        <v>44</v>
      </c>
      <c r="W545" s="11"/>
      <c r="X545" s="11" t="s">
        <v>7709</v>
      </c>
    </row>
    <row r="546" customHeight="1" spans="1:24">
      <c r="A546" s="18">
        <v>4</v>
      </c>
      <c r="B546" s="11" t="s">
        <v>3123</v>
      </c>
      <c r="C546" s="11" t="s">
        <v>3123</v>
      </c>
      <c r="D546" s="11" t="s">
        <v>64</v>
      </c>
      <c r="E546" s="11" t="s">
        <v>3124</v>
      </c>
      <c r="F546" s="11" t="s">
        <v>8122</v>
      </c>
      <c r="G546" s="11" t="s">
        <v>520</v>
      </c>
      <c r="H546" s="11" t="s">
        <v>31</v>
      </c>
      <c r="I546" s="11">
        <v>5</v>
      </c>
      <c r="J546" s="11"/>
      <c r="K546" s="11" t="s">
        <v>7709</v>
      </c>
      <c r="L546" s="70" t="s">
        <v>7777</v>
      </c>
      <c r="M546" s="63">
        <v>44130</v>
      </c>
      <c r="N546" s="64"/>
      <c r="O546" s="11" t="s">
        <v>3123</v>
      </c>
      <c r="P546" s="11" t="s">
        <v>3123</v>
      </c>
      <c r="Q546" s="11" t="s">
        <v>64</v>
      </c>
      <c r="R546" s="11" t="s">
        <v>3124</v>
      </c>
      <c r="S546" s="11" t="s">
        <v>8123</v>
      </c>
      <c r="T546" s="11" t="s">
        <v>126</v>
      </c>
      <c r="U546" s="11" t="s">
        <v>31</v>
      </c>
      <c r="V546" s="11">
        <v>5</v>
      </c>
      <c r="W546" s="11"/>
      <c r="X546" s="11" t="s">
        <v>7709</v>
      </c>
    </row>
    <row r="547" customHeight="1" spans="1:24">
      <c r="A547" s="18">
        <v>5</v>
      </c>
      <c r="B547" s="11" t="s">
        <v>3123</v>
      </c>
      <c r="C547" s="11" t="s">
        <v>3123</v>
      </c>
      <c r="D547" s="11" t="s">
        <v>64</v>
      </c>
      <c r="E547" s="11" t="s">
        <v>3124</v>
      </c>
      <c r="F547" s="11" t="s">
        <v>8124</v>
      </c>
      <c r="G547" s="11" t="s">
        <v>78</v>
      </c>
      <c r="H547" s="11" t="s">
        <v>31</v>
      </c>
      <c r="I547" s="11">
        <v>5</v>
      </c>
      <c r="J547" s="11"/>
      <c r="K547" s="11" t="s">
        <v>7709</v>
      </c>
      <c r="L547" s="74"/>
      <c r="M547" s="63">
        <v>44130</v>
      </c>
      <c r="N547" s="64"/>
      <c r="O547" s="64"/>
      <c r="P547" s="64"/>
      <c r="Q547" s="64"/>
      <c r="R547" s="64"/>
      <c r="S547" s="64"/>
      <c r="T547" s="64"/>
      <c r="U547" s="64"/>
      <c r="V547" s="64"/>
      <c r="W547" s="64"/>
      <c r="X547" s="64"/>
    </row>
    <row r="548" customHeight="1" spans="1:24">
      <c r="A548" s="18">
        <v>6</v>
      </c>
      <c r="B548" s="11" t="s">
        <v>3123</v>
      </c>
      <c r="C548" s="11" t="s">
        <v>3123</v>
      </c>
      <c r="D548" s="11" t="s">
        <v>64</v>
      </c>
      <c r="E548" s="11" t="s">
        <v>3124</v>
      </c>
      <c r="F548" s="11" t="s">
        <v>8125</v>
      </c>
      <c r="G548" s="11" t="s">
        <v>520</v>
      </c>
      <c r="H548" s="11" t="s">
        <v>31</v>
      </c>
      <c r="I548" s="11">
        <v>5</v>
      </c>
      <c r="J548" s="11"/>
      <c r="K548" s="11" t="s">
        <v>7709</v>
      </c>
      <c r="L548" s="70" t="s">
        <v>7777</v>
      </c>
      <c r="M548" s="63">
        <v>44130</v>
      </c>
      <c r="N548" s="64"/>
      <c r="O548" s="11" t="s">
        <v>3123</v>
      </c>
      <c r="P548" s="11" t="s">
        <v>3123</v>
      </c>
      <c r="Q548" s="11" t="s">
        <v>64</v>
      </c>
      <c r="R548" s="11" t="s">
        <v>3124</v>
      </c>
      <c r="S548" s="11" t="s">
        <v>8126</v>
      </c>
      <c r="T548" s="11" t="s">
        <v>126</v>
      </c>
      <c r="U548" s="11" t="s">
        <v>31</v>
      </c>
      <c r="V548" s="11">
        <v>5</v>
      </c>
      <c r="W548" s="11"/>
      <c r="X548" s="11" t="s">
        <v>7709</v>
      </c>
    </row>
    <row r="549" customHeight="1" spans="1:24">
      <c r="A549" s="18">
        <v>7</v>
      </c>
      <c r="B549" s="11" t="s">
        <v>3123</v>
      </c>
      <c r="C549" s="11" t="s">
        <v>3123</v>
      </c>
      <c r="D549" s="11" t="s">
        <v>64</v>
      </c>
      <c r="E549" s="11" t="s">
        <v>3124</v>
      </c>
      <c r="F549" s="11" t="s">
        <v>8127</v>
      </c>
      <c r="G549" s="11" t="s">
        <v>78</v>
      </c>
      <c r="H549" s="11" t="s">
        <v>31</v>
      </c>
      <c r="I549" s="11">
        <v>5</v>
      </c>
      <c r="J549" s="11"/>
      <c r="K549" s="11" t="s">
        <v>7709</v>
      </c>
      <c r="L549" s="74"/>
      <c r="M549" s="63">
        <v>44130</v>
      </c>
      <c r="N549" s="64"/>
      <c r="O549" s="64"/>
      <c r="P549" s="64"/>
      <c r="Q549" s="64"/>
      <c r="R549" s="64"/>
      <c r="S549" s="64"/>
      <c r="T549" s="64"/>
      <c r="U549" s="64"/>
      <c r="V549" s="64"/>
      <c r="W549" s="64"/>
      <c r="X549" s="64"/>
    </row>
    <row r="550" customHeight="1" spans="1:24">
      <c r="A550" s="18">
        <v>8</v>
      </c>
      <c r="B550" s="11" t="s">
        <v>3123</v>
      </c>
      <c r="C550" s="11" t="s">
        <v>3123</v>
      </c>
      <c r="D550" s="11" t="s">
        <v>64</v>
      </c>
      <c r="E550" s="11" t="s">
        <v>3124</v>
      </c>
      <c r="F550" s="11" t="s">
        <v>3137</v>
      </c>
      <c r="G550" s="11" t="s">
        <v>520</v>
      </c>
      <c r="H550" s="11" t="s">
        <v>31</v>
      </c>
      <c r="I550" s="11">
        <v>5</v>
      </c>
      <c r="J550" s="11"/>
      <c r="K550" s="11" t="s">
        <v>7709</v>
      </c>
      <c r="L550" s="70" t="s">
        <v>7777</v>
      </c>
      <c r="M550" s="63">
        <v>44130</v>
      </c>
      <c r="N550" s="64"/>
      <c r="O550" s="11" t="s">
        <v>3123</v>
      </c>
      <c r="P550" s="11" t="s">
        <v>3123</v>
      </c>
      <c r="Q550" s="11" t="s">
        <v>64</v>
      </c>
      <c r="R550" s="11" t="s">
        <v>3124</v>
      </c>
      <c r="S550" s="11" t="s">
        <v>8128</v>
      </c>
      <c r="T550" s="11" t="s">
        <v>126</v>
      </c>
      <c r="U550" s="11" t="s">
        <v>31</v>
      </c>
      <c r="V550" s="11">
        <v>5</v>
      </c>
      <c r="W550" s="11"/>
      <c r="X550" s="11" t="s">
        <v>7709</v>
      </c>
    </row>
    <row r="551" customHeight="1" spans="1:24">
      <c r="A551" s="18">
        <v>9</v>
      </c>
      <c r="B551" s="11" t="s">
        <v>3123</v>
      </c>
      <c r="C551" s="11" t="s">
        <v>3123</v>
      </c>
      <c r="D551" s="11" t="s">
        <v>64</v>
      </c>
      <c r="E551" s="11" t="s">
        <v>3124</v>
      </c>
      <c r="F551" s="11" t="s">
        <v>3138</v>
      </c>
      <c r="G551" s="11" t="s">
        <v>78</v>
      </c>
      <c r="H551" s="11" t="s">
        <v>31</v>
      </c>
      <c r="I551" s="11">
        <v>5</v>
      </c>
      <c r="J551" s="11"/>
      <c r="K551" s="11" t="s">
        <v>7709</v>
      </c>
      <c r="L551" s="74"/>
      <c r="M551" s="63">
        <v>44130</v>
      </c>
      <c r="N551" s="64"/>
      <c r="O551" s="64"/>
      <c r="P551" s="64"/>
      <c r="Q551" s="64"/>
      <c r="R551" s="64"/>
      <c r="S551" s="64"/>
      <c r="T551" s="64"/>
      <c r="U551" s="64"/>
      <c r="V551" s="64"/>
      <c r="W551" s="64"/>
      <c r="X551" s="64"/>
    </row>
    <row r="552" customHeight="1" spans="1:24">
      <c r="A552" s="11">
        <v>26</v>
      </c>
      <c r="B552" s="11" t="s">
        <v>3168</v>
      </c>
      <c r="C552" s="11" t="s">
        <v>3168</v>
      </c>
      <c r="D552" s="11" t="s">
        <v>611</v>
      </c>
      <c r="E552" s="11" t="s">
        <v>3169</v>
      </c>
      <c r="F552" s="11" t="s">
        <v>3170</v>
      </c>
      <c r="G552" s="11" t="s">
        <v>67</v>
      </c>
      <c r="H552" s="11" t="s">
        <v>31</v>
      </c>
      <c r="I552" s="11">
        <v>5</v>
      </c>
      <c r="J552" s="11"/>
      <c r="K552" s="11" t="s">
        <v>7709</v>
      </c>
      <c r="L552" s="70" t="s">
        <v>7777</v>
      </c>
      <c r="M552" s="63">
        <v>44130</v>
      </c>
      <c r="N552" s="64"/>
      <c r="O552" s="11" t="s">
        <v>3168</v>
      </c>
      <c r="P552" s="11" t="s">
        <v>3168</v>
      </c>
      <c r="Q552" s="11" t="s">
        <v>611</v>
      </c>
      <c r="R552" s="11" t="s">
        <v>3169</v>
      </c>
      <c r="S552" s="11" t="s">
        <v>8129</v>
      </c>
      <c r="T552" s="11" t="s">
        <v>89</v>
      </c>
      <c r="U552" s="11" t="s">
        <v>31</v>
      </c>
      <c r="V552" s="11">
        <v>5</v>
      </c>
      <c r="W552" s="11"/>
      <c r="X552" s="11" t="s">
        <v>7709</v>
      </c>
    </row>
    <row r="553" customHeight="1" spans="1:24">
      <c r="A553" s="11">
        <v>27</v>
      </c>
      <c r="B553" s="11" t="s">
        <v>3168</v>
      </c>
      <c r="C553" s="11" t="s">
        <v>3168</v>
      </c>
      <c r="D553" s="11" t="s">
        <v>611</v>
      </c>
      <c r="E553" s="11" t="s">
        <v>3169</v>
      </c>
      <c r="F553" s="11" t="s">
        <v>3171</v>
      </c>
      <c r="G553" s="11" t="s">
        <v>520</v>
      </c>
      <c r="H553" s="11" t="s">
        <v>31</v>
      </c>
      <c r="I553" s="11">
        <v>5</v>
      </c>
      <c r="J553" s="11"/>
      <c r="K553" s="11" t="s">
        <v>7709</v>
      </c>
      <c r="L553" s="76"/>
      <c r="M553" s="63">
        <v>44130</v>
      </c>
      <c r="N553" s="64"/>
      <c r="O553" s="64"/>
      <c r="P553" s="64"/>
      <c r="Q553" s="64"/>
      <c r="R553" s="64"/>
      <c r="S553" s="64"/>
      <c r="T553" s="64"/>
      <c r="U553" s="64"/>
      <c r="V553" s="64"/>
      <c r="W553" s="64"/>
      <c r="X553" s="64"/>
    </row>
    <row r="554" customHeight="1" spans="1:24">
      <c r="A554" s="11">
        <v>28</v>
      </c>
      <c r="B554" s="11" t="s">
        <v>3168</v>
      </c>
      <c r="C554" s="11" t="s">
        <v>3168</v>
      </c>
      <c r="D554" s="11" t="s">
        <v>611</v>
      </c>
      <c r="E554" s="11" t="s">
        <v>3169</v>
      </c>
      <c r="F554" s="11" t="s">
        <v>3172</v>
      </c>
      <c r="G554" s="11" t="s">
        <v>78</v>
      </c>
      <c r="H554" s="11" t="s">
        <v>31</v>
      </c>
      <c r="I554" s="11">
        <v>5</v>
      </c>
      <c r="J554" s="11"/>
      <c r="K554" s="11" t="s">
        <v>7709</v>
      </c>
      <c r="L554" s="74"/>
      <c r="M554" s="63">
        <v>44130</v>
      </c>
      <c r="N554" s="64"/>
      <c r="O554" s="64"/>
      <c r="P554" s="64"/>
      <c r="Q554" s="64"/>
      <c r="R554" s="64"/>
      <c r="S554" s="64"/>
      <c r="T554" s="64"/>
      <c r="U554" s="64"/>
      <c r="V554" s="64"/>
      <c r="W554" s="64"/>
      <c r="X554" s="64"/>
    </row>
    <row r="555" customHeight="1" spans="1:24">
      <c r="A555" s="11">
        <v>43</v>
      </c>
      <c r="B555" s="11" t="s">
        <v>3204</v>
      </c>
      <c r="C555" s="11" t="s">
        <v>3204</v>
      </c>
      <c r="D555" s="11" t="s">
        <v>98</v>
      </c>
      <c r="E555" s="11" t="s">
        <v>3205</v>
      </c>
      <c r="F555" s="11" t="s">
        <v>3206</v>
      </c>
      <c r="G555" s="11" t="s">
        <v>520</v>
      </c>
      <c r="H555" s="11" t="s">
        <v>31</v>
      </c>
      <c r="I555" s="11">
        <v>5</v>
      </c>
      <c r="J555" s="11"/>
      <c r="K555" s="11" t="s">
        <v>7709</v>
      </c>
      <c r="L555" s="70" t="s">
        <v>7777</v>
      </c>
      <c r="M555" s="63">
        <v>44130</v>
      </c>
      <c r="N555" s="64"/>
      <c r="O555" s="11" t="s">
        <v>3204</v>
      </c>
      <c r="P555" s="11" t="s">
        <v>3204</v>
      </c>
      <c r="Q555" s="11" t="s">
        <v>98</v>
      </c>
      <c r="R555" s="11" t="s">
        <v>3205</v>
      </c>
      <c r="S555" s="11" t="s">
        <v>3204</v>
      </c>
      <c r="T555" s="11" t="s">
        <v>126</v>
      </c>
      <c r="U555" s="11" t="s">
        <v>31</v>
      </c>
      <c r="V555" s="11">
        <v>5</v>
      </c>
      <c r="W555" s="11"/>
      <c r="X555" s="11" t="s">
        <v>7709</v>
      </c>
    </row>
    <row r="556" customHeight="1" spans="1:24">
      <c r="A556" s="11">
        <v>44</v>
      </c>
      <c r="B556" s="11" t="s">
        <v>3204</v>
      </c>
      <c r="C556" s="11" t="s">
        <v>3204</v>
      </c>
      <c r="D556" s="11" t="s">
        <v>98</v>
      </c>
      <c r="E556" s="11" t="s">
        <v>3205</v>
      </c>
      <c r="F556" s="11" t="s">
        <v>3207</v>
      </c>
      <c r="G556" s="11" t="s">
        <v>78</v>
      </c>
      <c r="H556" s="11" t="s">
        <v>31</v>
      </c>
      <c r="I556" s="11">
        <v>5</v>
      </c>
      <c r="J556" s="11"/>
      <c r="K556" s="11" t="s">
        <v>7709</v>
      </c>
      <c r="L556" s="74"/>
      <c r="M556" s="63">
        <v>44130</v>
      </c>
      <c r="N556" s="64"/>
      <c r="O556" s="64"/>
      <c r="P556" s="64"/>
      <c r="Q556" s="64"/>
      <c r="R556" s="64"/>
      <c r="S556" s="64"/>
      <c r="T556" s="64"/>
      <c r="U556" s="64"/>
      <c r="V556" s="64"/>
      <c r="W556" s="64"/>
      <c r="X556" s="64"/>
    </row>
    <row r="557" customHeight="1" spans="1:24">
      <c r="A557" s="11">
        <v>100</v>
      </c>
      <c r="B557" s="11" t="s">
        <v>3284</v>
      </c>
      <c r="C557" s="11" t="s">
        <v>3284</v>
      </c>
      <c r="D557" s="11" t="s">
        <v>611</v>
      </c>
      <c r="E557" s="11" t="s">
        <v>3285</v>
      </c>
      <c r="F557" s="11" t="s">
        <v>3286</v>
      </c>
      <c r="G557" s="11" t="s">
        <v>520</v>
      </c>
      <c r="H557" s="11" t="s">
        <v>31</v>
      </c>
      <c r="I557" s="11">
        <v>5</v>
      </c>
      <c r="J557" s="11"/>
      <c r="K557" s="11" t="s">
        <v>7709</v>
      </c>
      <c r="L557" s="70" t="s">
        <v>7777</v>
      </c>
      <c r="M557" s="63">
        <v>44130</v>
      </c>
      <c r="N557" s="64"/>
      <c r="O557" s="11" t="s">
        <v>3284</v>
      </c>
      <c r="P557" s="11" t="s">
        <v>3284</v>
      </c>
      <c r="Q557" s="11" t="s">
        <v>611</v>
      </c>
      <c r="R557" s="11" t="s">
        <v>3285</v>
      </c>
      <c r="S557" s="11" t="s">
        <v>3284</v>
      </c>
      <c r="T557" s="11" t="s">
        <v>126</v>
      </c>
      <c r="U557" s="11" t="s">
        <v>31</v>
      </c>
      <c r="V557" s="11">
        <v>5</v>
      </c>
      <c r="W557" s="11"/>
      <c r="X557" s="11" t="s">
        <v>7709</v>
      </c>
    </row>
    <row r="558" customHeight="1" spans="1:24">
      <c r="A558" s="11">
        <v>101</v>
      </c>
      <c r="B558" s="11" t="s">
        <v>3284</v>
      </c>
      <c r="C558" s="11" t="s">
        <v>3284</v>
      </c>
      <c r="D558" s="11" t="s">
        <v>611</v>
      </c>
      <c r="E558" s="11" t="s">
        <v>3285</v>
      </c>
      <c r="F558" s="11" t="s">
        <v>3287</v>
      </c>
      <c r="G558" s="11" t="s">
        <v>78</v>
      </c>
      <c r="H558" s="11" t="s">
        <v>31</v>
      </c>
      <c r="I558" s="11">
        <v>5</v>
      </c>
      <c r="J558" s="11" t="s">
        <v>7777</v>
      </c>
      <c r="K558" s="11" t="s">
        <v>7709</v>
      </c>
      <c r="L558" s="74"/>
      <c r="M558" s="63">
        <v>44130</v>
      </c>
      <c r="N558" s="64"/>
      <c r="O558" s="64"/>
      <c r="P558" s="64"/>
      <c r="Q558" s="64"/>
      <c r="R558" s="64"/>
      <c r="S558" s="64"/>
      <c r="T558" s="64"/>
      <c r="U558" s="64"/>
      <c r="V558" s="64"/>
      <c r="W558" s="64"/>
      <c r="X558" s="64"/>
    </row>
    <row r="559" customHeight="1" spans="1:24">
      <c r="A559" s="11">
        <v>21</v>
      </c>
      <c r="B559" s="11" t="s">
        <v>3159</v>
      </c>
      <c r="C559" s="11" t="s">
        <v>3159</v>
      </c>
      <c r="D559" s="11" t="s">
        <v>611</v>
      </c>
      <c r="E559" s="11" t="s">
        <v>3160</v>
      </c>
      <c r="F559" s="11" t="s">
        <v>3161</v>
      </c>
      <c r="G559" s="11" t="s">
        <v>67</v>
      </c>
      <c r="H559" s="11" t="s">
        <v>31</v>
      </c>
      <c r="I559" s="11">
        <v>5</v>
      </c>
      <c r="J559" s="11"/>
      <c r="K559" s="11" t="s">
        <v>7709</v>
      </c>
      <c r="L559" s="11" t="s">
        <v>7718</v>
      </c>
      <c r="M559" s="63">
        <v>44130</v>
      </c>
      <c r="N559" s="64"/>
      <c r="O559" s="11" t="s">
        <v>3159</v>
      </c>
      <c r="P559" s="11" t="s">
        <v>3159</v>
      </c>
      <c r="Q559" s="11" t="s">
        <v>611</v>
      </c>
      <c r="R559" s="11" t="s">
        <v>3160</v>
      </c>
      <c r="S559" s="11" t="s">
        <v>8130</v>
      </c>
      <c r="T559" s="11" t="s">
        <v>67</v>
      </c>
      <c r="U559" s="11" t="s">
        <v>31</v>
      </c>
      <c r="V559" s="11">
        <v>5</v>
      </c>
      <c r="W559" s="11"/>
      <c r="X559" s="11" t="s">
        <v>7709</v>
      </c>
    </row>
    <row r="560" customHeight="1" spans="1:24">
      <c r="A560" s="11">
        <v>22</v>
      </c>
      <c r="B560" s="11" t="s">
        <v>3159</v>
      </c>
      <c r="C560" s="11" t="s">
        <v>3159</v>
      </c>
      <c r="D560" s="11" t="s">
        <v>611</v>
      </c>
      <c r="E560" s="11" t="s">
        <v>3160</v>
      </c>
      <c r="F560" s="11" t="s">
        <v>8131</v>
      </c>
      <c r="G560" s="11" t="s">
        <v>67</v>
      </c>
      <c r="H560" s="11" t="s">
        <v>31</v>
      </c>
      <c r="I560" s="11">
        <v>5</v>
      </c>
      <c r="J560" s="11"/>
      <c r="K560" s="11" t="s">
        <v>7709</v>
      </c>
      <c r="L560" s="11" t="s">
        <v>7718</v>
      </c>
      <c r="M560" s="63">
        <v>44130</v>
      </c>
      <c r="N560" s="64"/>
      <c r="O560" s="11" t="s">
        <v>3159</v>
      </c>
      <c r="P560" s="11" t="s">
        <v>3159</v>
      </c>
      <c r="Q560" s="11" t="s">
        <v>611</v>
      </c>
      <c r="R560" s="11" t="s">
        <v>3160</v>
      </c>
      <c r="S560" s="11" t="s">
        <v>8132</v>
      </c>
      <c r="T560" s="11" t="s">
        <v>67</v>
      </c>
      <c r="U560" s="11" t="s">
        <v>31</v>
      </c>
      <c r="V560" s="11">
        <v>5</v>
      </c>
      <c r="W560" s="11"/>
      <c r="X560" s="11" t="s">
        <v>7709</v>
      </c>
    </row>
    <row r="561" customHeight="1" spans="1:24">
      <c r="A561" s="11">
        <v>24</v>
      </c>
      <c r="B561" s="11" t="s">
        <v>3156</v>
      </c>
      <c r="C561" s="11" t="s">
        <v>3156</v>
      </c>
      <c r="D561" s="11" t="s">
        <v>611</v>
      </c>
      <c r="E561" s="11" t="s">
        <v>3157</v>
      </c>
      <c r="F561" s="11" t="s">
        <v>3165</v>
      </c>
      <c r="G561" s="11" t="s">
        <v>67</v>
      </c>
      <c r="H561" s="11" t="s">
        <v>31</v>
      </c>
      <c r="I561" s="11">
        <v>5</v>
      </c>
      <c r="J561" s="11"/>
      <c r="K561" s="11" t="s">
        <v>7709</v>
      </c>
      <c r="L561" s="11" t="s">
        <v>7718</v>
      </c>
      <c r="M561" s="63">
        <v>44130</v>
      </c>
      <c r="N561" s="64"/>
      <c r="O561" s="11" t="s">
        <v>3156</v>
      </c>
      <c r="P561" s="11" t="s">
        <v>3156</v>
      </c>
      <c r="Q561" s="11" t="s">
        <v>611</v>
      </c>
      <c r="R561" s="11" t="s">
        <v>3157</v>
      </c>
      <c r="S561" s="11" t="s">
        <v>8133</v>
      </c>
      <c r="T561" s="11" t="s">
        <v>67</v>
      </c>
      <c r="U561" s="11" t="s">
        <v>31</v>
      </c>
      <c r="V561" s="11">
        <v>5</v>
      </c>
      <c r="W561" s="11"/>
      <c r="X561" s="11" t="s">
        <v>7709</v>
      </c>
    </row>
    <row r="562" customHeight="1" spans="1:24">
      <c r="A562" s="11">
        <v>29</v>
      </c>
      <c r="B562" s="11" t="s">
        <v>3159</v>
      </c>
      <c r="C562" s="11" t="s">
        <v>3159</v>
      </c>
      <c r="D562" s="11" t="s">
        <v>611</v>
      </c>
      <c r="E562" s="11" t="s">
        <v>3160</v>
      </c>
      <c r="F562" s="11" t="s">
        <v>3173</v>
      </c>
      <c r="G562" s="11" t="s">
        <v>67</v>
      </c>
      <c r="H562" s="11" t="s">
        <v>31</v>
      </c>
      <c r="I562" s="11">
        <v>5</v>
      </c>
      <c r="J562" s="11"/>
      <c r="K562" s="11" t="s">
        <v>7709</v>
      </c>
      <c r="L562" s="11" t="s">
        <v>8134</v>
      </c>
      <c r="M562" s="63">
        <v>44130</v>
      </c>
      <c r="N562" s="64"/>
      <c r="O562" s="11" t="s">
        <v>3159</v>
      </c>
      <c r="P562" s="11" t="s">
        <v>3159</v>
      </c>
      <c r="Q562" s="11" t="s">
        <v>611</v>
      </c>
      <c r="R562" s="11" t="s">
        <v>3160</v>
      </c>
      <c r="S562" s="11" t="s">
        <v>3173</v>
      </c>
      <c r="T562" s="11" t="s">
        <v>89</v>
      </c>
      <c r="U562" s="11" t="s">
        <v>31</v>
      </c>
      <c r="V562" s="11">
        <v>5</v>
      </c>
      <c r="W562" s="11"/>
      <c r="X562" s="11" t="s">
        <v>7709</v>
      </c>
    </row>
    <row r="563" customHeight="1" spans="1:24">
      <c r="A563" s="11">
        <v>46</v>
      </c>
      <c r="B563" s="11" t="s">
        <v>3156</v>
      </c>
      <c r="C563" s="11" t="s">
        <v>3156</v>
      </c>
      <c r="D563" s="11" t="s">
        <v>611</v>
      </c>
      <c r="E563" s="11" t="s">
        <v>3157</v>
      </c>
      <c r="F563" s="11" t="s">
        <v>3211</v>
      </c>
      <c r="G563" s="11" t="s">
        <v>67</v>
      </c>
      <c r="H563" s="11" t="s">
        <v>31</v>
      </c>
      <c r="I563" s="11">
        <v>5</v>
      </c>
      <c r="J563" s="11"/>
      <c r="K563" s="11" t="s">
        <v>7709</v>
      </c>
      <c r="L563" s="11" t="s">
        <v>7718</v>
      </c>
      <c r="M563" s="63">
        <v>44130</v>
      </c>
      <c r="N563" s="64"/>
      <c r="O563" s="11" t="s">
        <v>3156</v>
      </c>
      <c r="P563" s="11" t="s">
        <v>3156</v>
      </c>
      <c r="Q563" s="11" t="s">
        <v>611</v>
      </c>
      <c r="R563" s="11" t="s">
        <v>3157</v>
      </c>
      <c r="S563" s="11" t="s">
        <v>8135</v>
      </c>
      <c r="T563" s="11" t="s">
        <v>67</v>
      </c>
      <c r="U563" s="11" t="s">
        <v>31</v>
      </c>
      <c r="V563" s="11">
        <v>5</v>
      </c>
      <c r="W563" s="11"/>
      <c r="X563" s="11" t="s">
        <v>7709</v>
      </c>
    </row>
    <row r="564" customHeight="1" spans="1:24">
      <c r="A564" s="11">
        <v>58</v>
      </c>
      <c r="B564" s="71" t="s">
        <v>3229</v>
      </c>
      <c r="C564" s="71" t="s">
        <v>3229</v>
      </c>
      <c r="D564" s="71" t="s">
        <v>7711</v>
      </c>
      <c r="E564" s="71" t="s">
        <v>3230</v>
      </c>
      <c r="F564" s="71" t="s">
        <v>3229</v>
      </c>
      <c r="G564" s="71" t="s">
        <v>67</v>
      </c>
      <c r="H564" s="71" t="s">
        <v>31</v>
      </c>
      <c r="I564" s="71">
        <v>5</v>
      </c>
      <c r="J564" s="71"/>
      <c r="K564" s="71" t="s">
        <v>7713</v>
      </c>
      <c r="L564" s="11" t="s">
        <v>8136</v>
      </c>
      <c r="M564" s="63">
        <v>44130</v>
      </c>
      <c r="N564" s="64"/>
      <c r="O564" s="71" t="s">
        <v>3229</v>
      </c>
      <c r="P564" s="71" t="s">
        <v>3229</v>
      </c>
      <c r="Q564" s="71" t="s">
        <v>87</v>
      </c>
      <c r="R564" s="71" t="s">
        <v>3230</v>
      </c>
      <c r="S564" s="71" t="s">
        <v>3229</v>
      </c>
      <c r="T564" s="71" t="s">
        <v>67</v>
      </c>
      <c r="U564" s="71" t="s">
        <v>31</v>
      </c>
      <c r="V564" s="71">
        <v>5</v>
      </c>
      <c r="W564" s="71"/>
      <c r="X564" s="71" t="s">
        <v>7713</v>
      </c>
    </row>
    <row r="565" customHeight="1" spans="1:24">
      <c r="A565" s="11">
        <v>77</v>
      </c>
      <c r="B565" s="11" t="s">
        <v>3248</v>
      </c>
      <c r="C565" s="11" t="s">
        <v>3248</v>
      </c>
      <c r="D565" s="11" t="s">
        <v>7711</v>
      </c>
      <c r="E565" s="11" t="s">
        <v>3251</v>
      </c>
      <c r="F565" s="11" t="s">
        <v>3252</v>
      </c>
      <c r="G565" s="11" t="s">
        <v>520</v>
      </c>
      <c r="H565" s="11" t="s">
        <v>31</v>
      </c>
      <c r="I565" s="11">
        <v>5</v>
      </c>
      <c r="J565" s="11"/>
      <c r="K565" s="11" t="s">
        <v>7709</v>
      </c>
      <c r="L565" s="11" t="s">
        <v>7718</v>
      </c>
      <c r="M565" s="63">
        <v>44130</v>
      </c>
      <c r="N565" s="64"/>
      <c r="O565" s="11" t="s">
        <v>3248</v>
      </c>
      <c r="P565" s="11" t="s">
        <v>3248</v>
      </c>
      <c r="Q565" s="11" t="s">
        <v>7711</v>
      </c>
      <c r="R565" s="11" t="s">
        <v>3251</v>
      </c>
      <c r="S565" s="11" t="s">
        <v>8066</v>
      </c>
      <c r="T565" s="11" t="s">
        <v>520</v>
      </c>
      <c r="U565" s="11" t="s">
        <v>31</v>
      </c>
      <c r="V565" s="11">
        <v>5</v>
      </c>
      <c r="W565" s="11"/>
      <c r="X565" s="11" t="s">
        <v>7709</v>
      </c>
    </row>
    <row r="566" customHeight="1" spans="1:24">
      <c r="A566" s="11">
        <v>78</v>
      </c>
      <c r="B566" s="11" t="s">
        <v>3248</v>
      </c>
      <c r="C566" s="11" t="s">
        <v>3248</v>
      </c>
      <c r="D566" s="11" t="s">
        <v>7711</v>
      </c>
      <c r="E566" s="11" t="s">
        <v>3251</v>
      </c>
      <c r="F566" s="11" t="s">
        <v>3253</v>
      </c>
      <c r="G566" s="11" t="s">
        <v>78</v>
      </c>
      <c r="H566" s="11" t="s">
        <v>31</v>
      </c>
      <c r="I566" s="11">
        <v>5</v>
      </c>
      <c r="J566" s="11"/>
      <c r="K566" s="11" t="s">
        <v>7709</v>
      </c>
      <c r="L566" s="11" t="s">
        <v>7718</v>
      </c>
      <c r="M566" s="63">
        <v>44130</v>
      </c>
      <c r="N566" s="64"/>
      <c r="O566" s="11" t="s">
        <v>3248</v>
      </c>
      <c r="P566" s="11" t="s">
        <v>3248</v>
      </c>
      <c r="Q566" s="11" t="s">
        <v>7711</v>
      </c>
      <c r="R566" s="11" t="s">
        <v>3251</v>
      </c>
      <c r="S566" s="11" t="s">
        <v>8067</v>
      </c>
      <c r="T566" s="11" t="s">
        <v>78</v>
      </c>
      <c r="U566" s="11" t="s">
        <v>31</v>
      </c>
      <c r="V566" s="11">
        <v>5</v>
      </c>
      <c r="W566" s="11"/>
      <c r="X566" s="11" t="s">
        <v>7709</v>
      </c>
    </row>
    <row r="567" customHeight="1" spans="1:24">
      <c r="A567" s="11">
        <v>91</v>
      </c>
      <c r="B567" s="11" t="s">
        <v>3156</v>
      </c>
      <c r="C567" s="11" t="s">
        <v>3156</v>
      </c>
      <c r="D567" s="11" t="s">
        <v>611</v>
      </c>
      <c r="E567" s="11" t="s">
        <v>3157</v>
      </c>
      <c r="F567" s="11" t="s">
        <v>3272</v>
      </c>
      <c r="G567" s="11" t="s">
        <v>67</v>
      </c>
      <c r="H567" s="11" t="s">
        <v>31</v>
      </c>
      <c r="I567" s="11">
        <v>5</v>
      </c>
      <c r="J567" s="11"/>
      <c r="K567" s="11" t="s">
        <v>7709</v>
      </c>
      <c r="L567" s="11" t="s">
        <v>7718</v>
      </c>
      <c r="M567" s="63">
        <v>44130</v>
      </c>
      <c r="N567" s="64"/>
      <c r="O567" s="11" t="s">
        <v>3156</v>
      </c>
      <c r="P567" s="11" t="s">
        <v>3156</v>
      </c>
      <c r="Q567" s="11" t="s">
        <v>611</v>
      </c>
      <c r="R567" s="11" t="s">
        <v>3157</v>
      </c>
      <c r="S567" s="11" t="s">
        <v>8137</v>
      </c>
      <c r="T567" s="11" t="s">
        <v>67</v>
      </c>
      <c r="U567" s="11" t="s">
        <v>31</v>
      </c>
      <c r="V567" s="11">
        <v>5</v>
      </c>
      <c r="W567" s="11"/>
      <c r="X567" s="11" t="s">
        <v>7709</v>
      </c>
    </row>
    <row r="568" customHeight="1" spans="1:24">
      <c r="A568" s="18">
        <v>1</v>
      </c>
      <c r="B568" s="11" t="s">
        <v>2383</v>
      </c>
      <c r="C568" s="11" t="s">
        <v>2383</v>
      </c>
      <c r="D568" s="11" t="s">
        <v>64</v>
      </c>
      <c r="E568" s="11" t="s">
        <v>2384</v>
      </c>
      <c r="F568" s="11" t="s">
        <v>2385</v>
      </c>
      <c r="G568" s="11" t="s">
        <v>89</v>
      </c>
      <c r="H568" s="11" t="s">
        <v>10</v>
      </c>
      <c r="I568" s="11">
        <v>19</v>
      </c>
      <c r="J568" s="11"/>
      <c r="K568" s="11" t="s">
        <v>7709</v>
      </c>
      <c r="L568" s="11" t="s">
        <v>8138</v>
      </c>
      <c r="M568" s="63">
        <v>44130</v>
      </c>
      <c r="N568" s="64"/>
      <c r="O568" s="11" t="s">
        <v>2383</v>
      </c>
      <c r="P568" s="11" t="s">
        <v>2383</v>
      </c>
      <c r="Q568" s="11" t="s">
        <v>64</v>
      </c>
      <c r="R568" s="11" t="s">
        <v>2384</v>
      </c>
      <c r="S568" s="11" t="s">
        <v>8139</v>
      </c>
      <c r="T568" s="11" t="s">
        <v>67</v>
      </c>
      <c r="U568" s="11" t="s">
        <v>10</v>
      </c>
      <c r="V568" s="11">
        <v>19</v>
      </c>
      <c r="W568" s="11"/>
      <c r="X568" s="11" t="s">
        <v>7709</v>
      </c>
    </row>
    <row r="569" customHeight="1" spans="1:24">
      <c r="A569" s="11">
        <v>2</v>
      </c>
      <c r="B569" s="11" t="s">
        <v>2383</v>
      </c>
      <c r="C569" s="11" t="s">
        <v>2383</v>
      </c>
      <c r="D569" s="11" t="s">
        <v>64</v>
      </c>
      <c r="E569" s="11" t="s">
        <v>2384</v>
      </c>
      <c r="F569" s="11" t="s">
        <v>8140</v>
      </c>
      <c r="G569" s="11" t="s">
        <v>520</v>
      </c>
      <c r="H569" s="11" t="s">
        <v>10</v>
      </c>
      <c r="I569" s="11">
        <v>19</v>
      </c>
      <c r="J569" s="11"/>
      <c r="K569" s="11" t="s">
        <v>7709</v>
      </c>
      <c r="L569" s="11" t="s">
        <v>7710</v>
      </c>
      <c r="M569" s="63">
        <v>44130</v>
      </c>
      <c r="N569" s="64"/>
      <c r="O569" s="64"/>
      <c r="P569" s="64"/>
      <c r="Q569" s="64"/>
      <c r="R569" s="64"/>
      <c r="S569" s="64"/>
      <c r="T569" s="64"/>
      <c r="U569" s="64"/>
      <c r="V569" s="64"/>
      <c r="W569" s="64"/>
      <c r="X569" s="64"/>
    </row>
    <row r="570" customHeight="1" spans="1:24">
      <c r="A570" s="11">
        <v>3</v>
      </c>
      <c r="B570" s="11" t="s">
        <v>2383</v>
      </c>
      <c r="C570" s="11" t="s">
        <v>2383</v>
      </c>
      <c r="D570" s="11" t="s">
        <v>64</v>
      </c>
      <c r="E570" s="11" t="s">
        <v>2384</v>
      </c>
      <c r="F570" s="11" t="s">
        <v>8141</v>
      </c>
      <c r="G570" s="11" t="s">
        <v>78</v>
      </c>
      <c r="H570" s="11" t="s">
        <v>10</v>
      </c>
      <c r="I570" s="11">
        <v>19</v>
      </c>
      <c r="J570" s="11"/>
      <c r="K570" s="11" t="s">
        <v>7709</v>
      </c>
      <c r="L570" s="11" t="s">
        <v>7710</v>
      </c>
      <c r="M570" s="63">
        <v>44130</v>
      </c>
      <c r="N570" s="64"/>
      <c r="O570" s="64"/>
      <c r="P570" s="64"/>
      <c r="Q570" s="64"/>
      <c r="R570" s="64"/>
      <c r="S570" s="64"/>
      <c r="T570" s="64"/>
      <c r="U570" s="64"/>
      <c r="V570" s="64"/>
      <c r="W570" s="64"/>
      <c r="X570" s="64"/>
    </row>
    <row r="571" customHeight="1" spans="1:24">
      <c r="A571" s="11">
        <v>24</v>
      </c>
      <c r="B571" s="11" t="s">
        <v>2412</v>
      </c>
      <c r="C571" s="11" t="s">
        <v>2412</v>
      </c>
      <c r="D571" s="11" t="s">
        <v>64</v>
      </c>
      <c r="E571" s="77" t="s">
        <v>2413</v>
      </c>
      <c r="F571" s="11" t="s">
        <v>2414</v>
      </c>
      <c r="G571" s="11" t="s">
        <v>89</v>
      </c>
      <c r="H571" s="11" t="s">
        <v>10</v>
      </c>
      <c r="I571" s="11">
        <v>19</v>
      </c>
      <c r="J571" s="11"/>
      <c r="K571" s="11" t="s">
        <v>7713</v>
      </c>
      <c r="L571" s="70" t="s">
        <v>7777</v>
      </c>
      <c r="M571" s="63">
        <v>44130</v>
      </c>
      <c r="N571" s="64"/>
      <c r="O571" s="11" t="s">
        <v>2412</v>
      </c>
      <c r="P571" s="11" t="s">
        <v>2412</v>
      </c>
      <c r="Q571" s="11" t="s">
        <v>64</v>
      </c>
      <c r="R571" s="11" t="s">
        <v>2413</v>
      </c>
      <c r="S571" s="11" t="s">
        <v>2412</v>
      </c>
      <c r="T571" s="11" t="s">
        <v>89</v>
      </c>
      <c r="U571" s="11" t="s">
        <v>10</v>
      </c>
      <c r="V571" s="11">
        <v>19</v>
      </c>
      <c r="W571" s="11"/>
      <c r="X571" s="11" t="s">
        <v>7713</v>
      </c>
    </row>
    <row r="572" customHeight="1" spans="1:24">
      <c r="A572" s="18">
        <v>25</v>
      </c>
      <c r="B572" s="11" t="s">
        <v>2412</v>
      </c>
      <c r="C572" s="11" t="s">
        <v>2412</v>
      </c>
      <c r="D572" s="11" t="s">
        <v>64</v>
      </c>
      <c r="E572" s="77" t="s">
        <v>2413</v>
      </c>
      <c r="F572" s="11" t="s">
        <v>2415</v>
      </c>
      <c r="G572" s="11" t="s">
        <v>89</v>
      </c>
      <c r="H572" s="11" t="s">
        <v>10</v>
      </c>
      <c r="I572" s="11">
        <v>19</v>
      </c>
      <c r="J572" s="11"/>
      <c r="K572" s="11" t="s">
        <v>7713</v>
      </c>
      <c r="L572" s="76"/>
      <c r="M572" s="63">
        <v>44130</v>
      </c>
      <c r="N572" s="64"/>
      <c r="O572" s="64"/>
      <c r="P572" s="64"/>
      <c r="Q572" s="64"/>
      <c r="R572" s="64"/>
      <c r="S572" s="64"/>
      <c r="T572" s="64"/>
      <c r="U572" s="64"/>
      <c r="V572" s="64"/>
      <c r="W572" s="64"/>
      <c r="X572" s="64"/>
    </row>
    <row r="573" customHeight="1" spans="1:24">
      <c r="A573" s="18">
        <v>26</v>
      </c>
      <c r="B573" s="11" t="s">
        <v>2412</v>
      </c>
      <c r="C573" s="11" t="s">
        <v>2412</v>
      </c>
      <c r="D573" s="11" t="s">
        <v>64</v>
      </c>
      <c r="E573" s="77" t="s">
        <v>2413</v>
      </c>
      <c r="F573" s="11" t="s">
        <v>2416</v>
      </c>
      <c r="G573" s="11" t="s">
        <v>89</v>
      </c>
      <c r="H573" s="11" t="s">
        <v>10</v>
      </c>
      <c r="I573" s="11">
        <v>19</v>
      </c>
      <c r="J573" s="11"/>
      <c r="K573" s="11" t="s">
        <v>7713</v>
      </c>
      <c r="L573" s="76"/>
      <c r="M573" s="63">
        <v>44130</v>
      </c>
      <c r="N573" s="64"/>
      <c r="O573" s="64"/>
      <c r="P573" s="64"/>
      <c r="Q573" s="64"/>
      <c r="R573" s="64"/>
      <c r="S573" s="64"/>
      <c r="T573" s="64"/>
      <c r="U573" s="64"/>
      <c r="V573" s="64"/>
      <c r="W573" s="64"/>
      <c r="X573" s="64"/>
    </row>
    <row r="574" customHeight="1" spans="1:24">
      <c r="A574" s="18">
        <v>27</v>
      </c>
      <c r="B574" s="11" t="s">
        <v>2412</v>
      </c>
      <c r="C574" s="11" t="s">
        <v>2412</v>
      </c>
      <c r="D574" s="11" t="s">
        <v>64</v>
      </c>
      <c r="E574" s="77" t="s">
        <v>2413</v>
      </c>
      <c r="F574" s="11" t="s">
        <v>2417</v>
      </c>
      <c r="G574" s="11" t="s">
        <v>89</v>
      </c>
      <c r="H574" s="11" t="s">
        <v>10</v>
      </c>
      <c r="I574" s="11">
        <v>19</v>
      </c>
      <c r="J574" s="11"/>
      <c r="K574" s="11" t="s">
        <v>7713</v>
      </c>
      <c r="L574" s="74"/>
      <c r="M574" s="63">
        <v>44130</v>
      </c>
      <c r="N574" s="64"/>
      <c r="O574" s="64"/>
      <c r="P574" s="64"/>
      <c r="Q574" s="64"/>
      <c r="R574" s="64"/>
      <c r="S574" s="64"/>
      <c r="T574" s="64"/>
      <c r="U574" s="64"/>
      <c r="V574" s="64"/>
      <c r="W574" s="64"/>
      <c r="X574" s="64"/>
    </row>
    <row r="575" customHeight="1" spans="1:24">
      <c r="A575" s="11">
        <v>40</v>
      </c>
      <c r="B575" s="11" t="s">
        <v>2438</v>
      </c>
      <c r="C575" s="11" t="s">
        <v>2438</v>
      </c>
      <c r="D575" s="11" t="s">
        <v>64</v>
      </c>
      <c r="E575" s="11" t="s">
        <v>2439</v>
      </c>
      <c r="F575" s="11" t="s">
        <v>2440</v>
      </c>
      <c r="G575" s="11" t="s">
        <v>89</v>
      </c>
      <c r="H575" s="11" t="s">
        <v>10</v>
      </c>
      <c r="I575" s="11">
        <v>19</v>
      </c>
      <c r="J575" s="11"/>
      <c r="K575" s="11" t="s">
        <v>7709</v>
      </c>
      <c r="L575" s="11" t="s">
        <v>8138</v>
      </c>
      <c r="M575" s="63">
        <v>44130</v>
      </c>
      <c r="N575" s="64"/>
      <c r="O575" s="11" t="s">
        <v>2438</v>
      </c>
      <c r="P575" s="11" t="s">
        <v>2438</v>
      </c>
      <c r="Q575" s="11" t="s">
        <v>64</v>
      </c>
      <c r="R575" s="11" t="s">
        <v>2439</v>
      </c>
      <c r="S575" s="11" t="s">
        <v>8142</v>
      </c>
      <c r="T575" s="11" t="s">
        <v>67</v>
      </c>
      <c r="U575" s="11" t="s">
        <v>10</v>
      </c>
      <c r="V575" s="11">
        <v>19</v>
      </c>
      <c r="W575" s="11"/>
      <c r="X575" s="11" t="s">
        <v>7709</v>
      </c>
    </row>
    <row r="576" customHeight="1" spans="1:24">
      <c r="A576" s="11">
        <v>41</v>
      </c>
      <c r="B576" s="11" t="s">
        <v>2438</v>
      </c>
      <c r="C576" s="11" t="s">
        <v>2438</v>
      </c>
      <c r="D576" s="11" t="s">
        <v>64</v>
      </c>
      <c r="E576" s="11" t="s">
        <v>2439</v>
      </c>
      <c r="F576" s="11" t="s">
        <v>8143</v>
      </c>
      <c r="G576" s="11" t="s">
        <v>520</v>
      </c>
      <c r="H576" s="11" t="s">
        <v>10</v>
      </c>
      <c r="I576" s="11">
        <v>19</v>
      </c>
      <c r="J576" s="11"/>
      <c r="K576" s="11" t="s">
        <v>7709</v>
      </c>
      <c r="L576" s="11" t="s">
        <v>7710</v>
      </c>
      <c r="M576" s="63">
        <v>44130</v>
      </c>
      <c r="N576" s="64"/>
      <c r="O576" s="64"/>
      <c r="P576" s="64"/>
      <c r="Q576" s="64"/>
      <c r="R576" s="64"/>
      <c r="S576" s="64"/>
      <c r="T576" s="64"/>
      <c r="U576" s="64"/>
      <c r="V576" s="64"/>
      <c r="W576" s="64"/>
      <c r="X576" s="64"/>
    </row>
    <row r="577" customHeight="1" spans="1:24">
      <c r="A577" s="11">
        <v>42</v>
      </c>
      <c r="B577" s="11" t="s">
        <v>2438</v>
      </c>
      <c r="C577" s="11" t="s">
        <v>2438</v>
      </c>
      <c r="D577" s="11" t="s">
        <v>64</v>
      </c>
      <c r="E577" s="11" t="s">
        <v>2439</v>
      </c>
      <c r="F577" s="11" t="s">
        <v>8144</v>
      </c>
      <c r="G577" s="11" t="s">
        <v>78</v>
      </c>
      <c r="H577" s="11" t="s">
        <v>10</v>
      </c>
      <c r="I577" s="11">
        <v>19</v>
      </c>
      <c r="J577" s="11"/>
      <c r="K577" s="11" t="s">
        <v>7709</v>
      </c>
      <c r="L577" s="11" t="s">
        <v>7710</v>
      </c>
      <c r="M577" s="63">
        <v>44130</v>
      </c>
      <c r="N577" s="64"/>
      <c r="O577" s="64"/>
      <c r="P577" s="64"/>
      <c r="Q577" s="64"/>
      <c r="R577" s="64"/>
      <c r="S577" s="64"/>
      <c r="T577" s="64"/>
      <c r="U577" s="64"/>
      <c r="V577" s="64"/>
      <c r="W577" s="64"/>
      <c r="X577" s="64"/>
    </row>
    <row r="578" customHeight="1" spans="1:24">
      <c r="A578" s="11">
        <v>52</v>
      </c>
      <c r="B578" s="11" t="s">
        <v>8145</v>
      </c>
      <c r="C578" s="11" t="s">
        <v>8145</v>
      </c>
      <c r="D578" s="11" t="s">
        <v>98</v>
      </c>
      <c r="E578" s="11" t="s">
        <v>8146</v>
      </c>
      <c r="F578" s="11" t="s">
        <v>8145</v>
      </c>
      <c r="G578" s="11" t="s">
        <v>67</v>
      </c>
      <c r="H578" s="11" t="s">
        <v>10</v>
      </c>
      <c r="I578" s="11">
        <v>19</v>
      </c>
      <c r="J578" s="11"/>
      <c r="K578" s="11" t="s">
        <v>7713</v>
      </c>
      <c r="L578" s="11" t="s">
        <v>7710</v>
      </c>
      <c r="M578" s="63">
        <v>44130</v>
      </c>
      <c r="N578" s="64"/>
      <c r="O578" s="64"/>
      <c r="P578" s="64"/>
      <c r="Q578" s="64"/>
      <c r="R578" s="64"/>
      <c r="S578" s="64"/>
      <c r="T578" s="64"/>
      <c r="U578" s="64"/>
      <c r="V578" s="64"/>
      <c r="W578" s="64"/>
      <c r="X578" s="64"/>
    </row>
    <row r="579" customHeight="1" spans="1:24">
      <c r="A579" s="11">
        <v>23</v>
      </c>
      <c r="B579" s="11" t="s">
        <v>2406</v>
      </c>
      <c r="C579" s="11" t="s">
        <v>2406</v>
      </c>
      <c r="D579" s="11" t="s">
        <v>64</v>
      </c>
      <c r="E579" s="11" t="s">
        <v>2408</v>
      </c>
      <c r="F579" s="11" t="s">
        <v>2411</v>
      </c>
      <c r="G579" s="11" t="s">
        <v>67</v>
      </c>
      <c r="H579" s="11" t="s">
        <v>10</v>
      </c>
      <c r="I579" s="11">
        <v>19</v>
      </c>
      <c r="J579" s="11"/>
      <c r="K579" s="11" t="s">
        <v>7709</v>
      </c>
      <c r="L579" s="11" t="s">
        <v>8111</v>
      </c>
      <c r="M579" s="63">
        <v>44133</v>
      </c>
      <c r="N579" s="64"/>
      <c r="O579" s="11" t="s">
        <v>2406</v>
      </c>
      <c r="P579" s="11" t="s">
        <v>2406</v>
      </c>
      <c r="Q579" s="11" t="s">
        <v>64</v>
      </c>
      <c r="R579" s="11" t="s">
        <v>2408</v>
      </c>
      <c r="S579" s="11" t="s">
        <v>2411</v>
      </c>
      <c r="T579" s="11" t="s">
        <v>89</v>
      </c>
      <c r="U579" s="11" t="s">
        <v>10</v>
      </c>
      <c r="V579" s="11">
        <v>19</v>
      </c>
      <c r="W579" s="11"/>
      <c r="X579" s="11" t="s">
        <v>7709</v>
      </c>
    </row>
    <row r="580" customHeight="1" spans="1:24">
      <c r="A580" s="11">
        <v>2</v>
      </c>
      <c r="B580" s="11" t="s">
        <v>2383</v>
      </c>
      <c r="C580" s="11" t="s">
        <v>2383</v>
      </c>
      <c r="D580" s="11" t="s">
        <v>64</v>
      </c>
      <c r="E580" s="11" t="s">
        <v>2384</v>
      </c>
      <c r="F580" s="11" t="s">
        <v>8147</v>
      </c>
      <c r="G580" s="11" t="s">
        <v>89</v>
      </c>
      <c r="H580" s="11" t="s">
        <v>10</v>
      </c>
      <c r="I580" s="11">
        <v>19</v>
      </c>
      <c r="J580" s="11" t="s">
        <v>8148</v>
      </c>
      <c r="K580" s="11" t="s">
        <v>7709</v>
      </c>
      <c r="L580" s="11" t="s">
        <v>8148</v>
      </c>
      <c r="M580" s="63">
        <v>44133</v>
      </c>
      <c r="N580" s="64"/>
      <c r="O580" s="64"/>
      <c r="P580" s="64"/>
      <c r="Q580" s="64"/>
      <c r="R580" s="64"/>
      <c r="S580" s="64"/>
      <c r="T580" s="64"/>
      <c r="U580" s="64"/>
      <c r="V580" s="64"/>
      <c r="W580" s="64"/>
      <c r="X580" s="64"/>
    </row>
    <row r="581" customHeight="1" spans="1:24">
      <c r="A581" s="11">
        <v>4</v>
      </c>
      <c r="B581" s="11" t="s">
        <v>8149</v>
      </c>
      <c r="C581" s="11" t="s">
        <v>8149</v>
      </c>
      <c r="D581" s="11" t="s">
        <v>64</v>
      </c>
      <c r="E581" s="11" t="s">
        <v>8150</v>
      </c>
      <c r="F581" s="11" t="s">
        <v>8151</v>
      </c>
      <c r="G581" s="11" t="s">
        <v>89</v>
      </c>
      <c r="H581" s="11" t="s">
        <v>22</v>
      </c>
      <c r="I581" s="11">
        <v>59</v>
      </c>
      <c r="J581" s="11" t="s">
        <v>8148</v>
      </c>
      <c r="K581" s="11" t="s">
        <v>7709</v>
      </c>
      <c r="L581" s="11" t="s">
        <v>8148</v>
      </c>
      <c r="M581" s="63">
        <v>44133</v>
      </c>
      <c r="N581" s="64"/>
      <c r="O581" s="64"/>
      <c r="P581" s="64"/>
      <c r="Q581" s="64"/>
      <c r="R581" s="64"/>
      <c r="S581" s="64"/>
      <c r="T581" s="64"/>
      <c r="U581" s="64"/>
      <c r="V581" s="64"/>
      <c r="W581" s="64"/>
      <c r="X581" s="64"/>
    </row>
    <row r="582" customHeight="1" spans="1:24">
      <c r="A582" s="11">
        <v>97</v>
      </c>
      <c r="B582" s="11" t="s">
        <v>930</v>
      </c>
      <c r="C582" s="11" t="s">
        <v>930</v>
      </c>
      <c r="D582" s="11" t="s">
        <v>64</v>
      </c>
      <c r="E582" s="11" t="s">
        <v>931</v>
      </c>
      <c r="F582" s="11" t="s">
        <v>930</v>
      </c>
      <c r="G582" s="11" t="s">
        <v>126</v>
      </c>
      <c r="H582" s="11" t="s">
        <v>16</v>
      </c>
      <c r="I582" s="11">
        <v>64</v>
      </c>
      <c r="J582" s="11" t="s">
        <v>8148</v>
      </c>
      <c r="K582" s="11" t="s">
        <v>7709</v>
      </c>
      <c r="L582" s="11" t="s">
        <v>8148</v>
      </c>
      <c r="M582" s="63">
        <v>44133</v>
      </c>
      <c r="N582" s="64"/>
      <c r="O582" s="64"/>
      <c r="P582" s="64"/>
      <c r="Q582" s="64"/>
      <c r="R582" s="64"/>
      <c r="S582" s="64"/>
      <c r="T582" s="64"/>
      <c r="U582" s="64"/>
      <c r="V582" s="64"/>
      <c r="W582" s="64"/>
      <c r="X582" s="64"/>
    </row>
    <row r="583" customHeight="1" spans="1:24">
      <c r="A583" s="11">
        <v>173</v>
      </c>
      <c r="B583" s="11" t="s">
        <v>4613</v>
      </c>
      <c r="C583" s="11" t="s">
        <v>4613</v>
      </c>
      <c r="D583" s="11" t="s">
        <v>64</v>
      </c>
      <c r="E583" s="11" t="s">
        <v>4614</v>
      </c>
      <c r="F583" s="11" t="s">
        <v>4613</v>
      </c>
      <c r="G583" s="11" t="s">
        <v>78</v>
      </c>
      <c r="H583" s="11" t="s">
        <v>25</v>
      </c>
      <c r="I583" s="11">
        <v>9</v>
      </c>
      <c r="J583" s="11"/>
      <c r="K583" s="11" t="s">
        <v>7709</v>
      </c>
      <c r="L583" s="11" t="s">
        <v>8136</v>
      </c>
      <c r="M583" s="63">
        <v>44133</v>
      </c>
      <c r="N583" s="64"/>
      <c r="O583" s="11" t="s">
        <v>4613</v>
      </c>
      <c r="P583" s="11" t="s">
        <v>4613</v>
      </c>
      <c r="Q583" s="11" t="s">
        <v>87</v>
      </c>
      <c r="R583" s="11" t="s">
        <v>4614</v>
      </c>
      <c r="S583" s="11" t="s">
        <v>4613</v>
      </c>
      <c r="T583" s="11" t="s">
        <v>78</v>
      </c>
      <c r="U583" s="11" t="s">
        <v>25</v>
      </c>
      <c r="V583" s="11">
        <v>9</v>
      </c>
      <c r="W583" s="11"/>
      <c r="X583" s="11" t="s">
        <v>7709</v>
      </c>
    </row>
    <row r="584" customHeight="1" spans="1:24">
      <c r="A584" s="11">
        <v>57</v>
      </c>
      <c r="B584" s="11" t="s">
        <v>1064</v>
      </c>
      <c r="C584" s="11" t="s">
        <v>1064</v>
      </c>
      <c r="D584" s="11" t="s">
        <v>64</v>
      </c>
      <c r="E584" s="11" t="s">
        <v>1065</v>
      </c>
      <c r="F584" s="11" t="s">
        <v>1066</v>
      </c>
      <c r="G584" s="11" t="s">
        <v>67</v>
      </c>
      <c r="H584" s="12" t="s">
        <v>12</v>
      </c>
      <c r="I584" s="11">
        <v>25</v>
      </c>
      <c r="J584" s="11"/>
      <c r="K584" s="11" t="s">
        <v>7709</v>
      </c>
      <c r="L584" s="11" t="s">
        <v>7964</v>
      </c>
      <c r="M584" s="63">
        <v>44134</v>
      </c>
      <c r="N584" s="64"/>
      <c r="O584" s="11" t="s">
        <v>8152</v>
      </c>
      <c r="P584" s="11" t="s">
        <v>1064</v>
      </c>
      <c r="Q584" s="11" t="s">
        <v>64</v>
      </c>
      <c r="R584" s="11" t="s">
        <v>1065</v>
      </c>
      <c r="S584" s="11" t="s">
        <v>1066</v>
      </c>
      <c r="T584" s="11" t="s">
        <v>67</v>
      </c>
      <c r="U584" s="12" t="s">
        <v>12</v>
      </c>
      <c r="V584" s="11">
        <v>25</v>
      </c>
      <c r="W584" s="11"/>
      <c r="X584" s="11" t="s">
        <v>7709</v>
      </c>
    </row>
    <row r="585" customHeight="1" spans="1:24">
      <c r="A585" s="11">
        <v>58</v>
      </c>
      <c r="B585" s="11" t="s">
        <v>1064</v>
      </c>
      <c r="C585" s="11" t="s">
        <v>1064</v>
      </c>
      <c r="D585" s="11" t="s">
        <v>64</v>
      </c>
      <c r="E585" s="11" t="s">
        <v>1067</v>
      </c>
      <c r="F585" s="11" t="s">
        <v>1068</v>
      </c>
      <c r="G585" s="11" t="s">
        <v>67</v>
      </c>
      <c r="H585" s="12" t="s">
        <v>12</v>
      </c>
      <c r="I585" s="11">
        <v>25</v>
      </c>
      <c r="J585" s="11"/>
      <c r="K585" s="11" t="s">
        <v>7709</v>
      </c>
      <c r="L585" s="11" t="s">
        <v>7964</v>
      </c>
      <c r="M585" s="63">
        <v>44134</v>
      </c>
      <c r="N585" s="64"/>
      <c r="O585" s="11" t="s">
        <v>8152</v>
      </c>
      <c r="P585" s="11" t="s">
        <v>1064</v>
      </c>
      <c r="Q585" s="11" t="s">
        <v>64</v>
      </c>
      <c r="R585" s="11" t="s">
        <v>1067</v>
      </c>
      <c r="S585" s="11" t="s">
        <v>1068</v>
      </c>
      <c r="T585" s="11" t="s">
        <v>67</v>
      </c>
      <c r="U585" s="12" t="s">
        <v>12</v>
      </c>
      <c r="V585" s="11">
        <v>25</v>
      </c>
      <c r="W585" s="11"/>
      <c r="X585" s="11" t="s">
        <v>7709</v>
      </c>
    </row>
    <row r="586" customHeight="1" spans="1:24">
      <c r="A586" s="11">
        <v>59</v>
      </c>
      <c r="B586" s="11" t="s">
        <v>1064</v>
      </c>
      <c r="C586" s="11" t="s">
        <v>1064</v>
      </c>
      <c r="D586" s="11" t="s">
        <v>64</v>
      </c>
      <c r="E586" s="11" t="s">
        <v>1069</v>
      </c>
      <c r="F586" s="11" t="s">
        <v>1070</v>
      </c>
      <c r="G586" s="11" t="s">
        <v>67</v>
      </c>
      <c r="H586" s="12" t="s">
        <v>12</v>
      </c>
      <c r="I586" s="11">
        <v>25</v>
      </c>
      <c r="J586" s="11"/>
      <c r="K586" s="11" t="s">
        <v>7709</v>
      </c>
      <c r="L586" s="11" t="s">
        <v>7964</v>
      </c>
      <c r="M586" s="63">
        <v>44134</v>
      </c>
      <c r="N586" s="64"/>
      <c r="O586" s="11" t="s">
        <v>8152</v>
      </c>
      <c r="P586" s="11" t="s">
        <v>1064</v>
      </c>
      <c r="Q586" s="11" t="s">
        <v>64</v>
      </c>
      <c r="R586" s="11" t="s">
        <v>1069</v>
      </c>
      <c r="S586" s="11" t="s">
        <v>1070</v>
      </c>
      <c r="T586" s="11" t="s">
        <v>67</v>
      </c>
      <c r="U586" s="12" t="s">
        <v>12</v>
      </c>
      <c r="V586" s="11">
        <v>25</v>
      </c>
      <c r="W586" s="11"/>
      <c r="X586" s="11" t="s">
        <v>7709</v>
      </c>
    </row>
    <row r="587" customHeight="1" spans="1:24">
      <c r="A587" s="11">
        <v>60</v>
      </c>
      <c r="B587" s="11" t="s">
        <v>1064</v>
      </c>
      <c r="C587" s="11" t="s">
        <v>1064</v>
      </c>
      <c r="D587" s="11" t="s">
        <v>64</v>
      </c>
      <c r="E587" s="11" t="s">
        <v>1069</v>
      </c>
      <c r="F587" s="11" t="s">
        <v>1071</v>
      </c>
      <c r="G587" s="11" t="s">
        <v>67</v>
      </c>
      <c r="H587" s="12" t="s">
        <v>12</v>
      </c>
      <c r="I587" s="11">
        <v>25</v>
      </c>
      <c r="J587" s="11"/>
      <c r="K587" s="11" t="s">
        <v>7709</v>
      </c>
      <c r="L587" s="11" t="s">
        <v>7964</v>
      </c>
      <c r="M587" s="63">
        <v>44134</v>
      </c>
      <c r="N587" s="64"/>
      <c r="O587" s="11" t="s">
        <v>8152</v>
      </c>
      <c r="P587" s="11" t="s">
        <v>1064</v>
      </c>
      <c r="Q587" s="11" t="s">
        <v>64</v>
      </c>
      <c r="R587" s="11" t="s">
        <v>1069</v>
      </c>
      <c r="S587" s="11" t="s">
        <v>1071</v>
      </c>
      <c r="T587" s="11" t="s">
        <v>67</v>
      </c>
      <c r="U587" s="12" t="s">
        <v>12</v>
      </c>
      <c r="V587" s="11">
        <v>25</v>
      </c>
      <c r="W587" s="11"/>
      <c r="X587" s="11" t="s">
        <v>7709</v>
      </c>
    </row>
    <row r="588" customHeight="1" spans="1:24">
      <c r="A588" s="11">
        <v>61</v>
      </c>
      <c r="B588" s="11" t="s">
        <v>1064</v>
      </c>
      <c r="C588" s="11" t="s">
        <v>1064</v>
      </c>
      <c r="D588" s="11" t="s">
        <v>64</v>
      </c>
      <c r="E588" s="11" t="s">
        <v>1069</v>
      </c>
      <c r="F588" s="11" t="s">
        <v>1072</v>
      </c>
      <c r="G588" s="11" t="s">
        <v>67</v>
      </c>
      <c r="H588" s="12" t="s">
        <v>12</v>
      </c>
      <c r="I588" s="11">
        <v>25</v>
      </c>
      <c r="J588" s="11"/>
      <c r="K588" s="11" t="s">
        <v>7709</v>
      </c>
      <c r="L588" s="11" t="s">
        <v>7964</v>
      </c>
      <c r="M588" s="63">
        <v>44134</v>
      </c>
      <c r="N588" s="64"/>
      <c r="O588" s="11" t="s">
        <v>8152</v>
      </c>
      <c r="P588" s="11" t="s">
        <v>1064</v>
      </c>
      <c r="Q588" s="11" t="s">
        <v>64</v>
      </c>
      <c r="R588" s="11" t="s">
        <v>1069</v>
      </c>
      <c r="S588" s="11" t="s">
        <v>1072</v>
      </c>
      <c r="T588" s="11" t="s">
        <v>67</v>
      </c>
      <c r="U588" s="12" t="s">
        <v>12</v>
      </c>
      <c r="V588" s="11">
        <v>25</v>
      </c>
      <c r="W588" s="11"/>
      <c r="X588" s="11" t="s">
        <v>7709</v>
      </c>
    </row>
    <row r="589" customHeight="1" spans="1:24">
      <c r="A589" s="11">
        <v>62</v>
      </c>
      <c r="B589" s="11" t="s">
        <v>1064</v>
      </c>
      <c r="C589" s="11" t="s">
        <v>1064</v>
      </c>
      <c r="D589" s="11" t="s">
        <v>64</v>
      </c>
      <c r="E589" s="11" t="s">
        <v>1069</v>
      </c>
      <c r="F589" s="11" t="s">
        <v>1073</v>
      </c>
      <c r="G589" s="11" t="s">
        <v>67</v>
      </c>
      <c r="H589" s="12" t="s">
        <v>12</v>
      </c>
      <c r="I589" s="11">
        <v>25</v>
      </c>
      <c r="J589" s="11"/>
      <c r="K589" s="11" t="s">
        <v>7709</v>
      </c>
      <c r="L589" s="11" t="s">
        <v>7964</v>
      </c>
      <c r="M589" s="63">
        <v>44134</v>
      </c>
      <c r="N589" s="64"/>
      <c r="O589" s="11" t="s">
        <v>8152</v>
      </c>
      <c r="P589" s="11" t="s">
        <v>1064</v>
      </c>
      <c r="Q589" s="11" t="s">
        <v>64</v>
      </c>
      <c r="R589" s="11" t="s">
        <v>1069</v>
      </c>
      <c r="S589" s="11" t="s">
        <v>1073</v>
      </c>
      <c r="T589" s="11" t="s">
        <v>67</v>
      </c>
      <c r="U589" s="12" t="s">
        <v>12</v>
      </c>
      <c r="V589" s="11">
        <v>25</v>
      </c>
      <c r="W589" s="11"/>
      <c r="X589" s="11" t="s">
        <v>7709</v>
      </c>
    </row>
    <row r="590" customHeight="1" spans="1:24">
      <c r="A590" s="11">
        <v>63</v>
      </c>
      <c r="B590" s="11" t="s">
        <v>1064</v>
      </c>
      <c r="C590" s="11" t="s">
        <v>1064</v>
      </c>
      <c r="D590" s="11" t="s">
        <v>64</v>
      </c>
      <c r="E590" s="11" t="s">
        <v>1074</v>
      </c>
      <c r="F590" s="11" t="s">
        <v>1075</v>
      </c>
      <c r="G590" s="11" t="s">
        <v>67</v>
      </c>
      <c r="H590" s="12" t="s">
        <v>12</v>
      </c>
      <c r="I590" s="11">
        <v>25</v>
      </c>
      <c r="J590" s="11"/>
      <c r="K590" s="11" t="s">
        <v>7709</v>
      </c>
      <c r="L590" s="11" t="s">
        <v>7964</v>
      </c>
      <c r="M590" s="63">
        <v>44134</v>
      </c>
      <c r="N590" s="64"/>
      <c r="O590" s="11" t="s">
        <v>8152</v>
      </c>
      <c r="P590" s="11" t="s">
        <v>1064</v>
      </c>
      <c r="Q590" s="11" t="s">
        <v>64</v>
      </c>
      <c r="R590" s="11" t="s">
        <v>1074</v>
      </c>
      <c r="S590" s="11" t="s">
        <v>1075</v>
      </c>
      <c r="T590" s="11" t="s">
        <v>67</v>
      </c>
      <c r="U590" s="12" t="s">
        <v>12</v>
      </c>
      <c r="V590" s="11">
        <v>25</v>
      </c>
      <c r="W590" s="11"/>
      <c r="X590" s="11" t="s">
        <v>7709</v>
      </c>
    </row>
    <row r="591" customHeight="1" spans="1:24">
      <c r="A591" s="11">
        <v>64</v>
      </c>
      <c r="B591" s="11" t="s">
        <v>1076</v>
      </c>
      <c r="C591" s="11" t="s">
        <v>1076</v>
      </c>
      <c r="D591" s="11" t="s">
        <v>64</v>
      </c>
      <c r="E591" s="11" t="s">
        <v>1065</v>
      </c>
      <c r="F591" s="11" t="s">
        <v>1077</v>
      </c>
      <c r="G591" s="11" t="s">
        <v>67</v>
      </c>
      <c r="H591" s="12" t="s">
        <v>12</v>
      </c>
      <c r="I591" s="11">
        <v>25</v>
      </c>
      <c r="J591" s="11"/>
      <c r="K591" s="11" t="s">
        <v>7709</v>
      </c>
      <c r="L591" s="11" t="s">
        <v>7964</v>
      </c>
      <c r="M591" s="63">
        <v>44134</v>
      </c>
      <c r="N591" s="64"/>
      <c r="O591" s="11" t="s">
        <v>8152</v>
      </c>
      <c r="P591" s="11" t="s">
        <v>1076</v>
      </c>
      <c r="Q591" s="11" t="s">
        <v>64</v>
      </c>
      <c r="R591" s="11" t="s">
        <v>1065</v>
      </c>
      <c r="S591" s="11" t="s">
        <v>1077</v>
      </c>
      <c r="T591" s="11" t="s">
        <v>67</v>
      </c>
      <c r="U591" s="12" t="s">
        <v>12</v>
      </c>
      <c r="V591" s="11">
        <v>25</v>
      </c>
      <c r="W591" s="11"/>
      <c r="X591" s="11" t="s">
        <v>7709</v>
      </c>
    </row>
    <row r="592" customHeight="1" spans="1:24">
      <c r="A592" s="11">
        <v>65</v>
      </c>
      <c r="B592" s="11" t="s">
        <v>1076</v>
      </c>
      <c r="C592" s="11" t="s">
        <v>1076</v>
      </c>
      <c r="D592" s="11" t="s">
        <v>64</v>
      </c>
      <c r="E592" s="11" t="s">
        <v>1067</v>
      </c>
      <c r="F592" s="11" t="s">
        <v>1078</v>
      </c>
      <c r="G592" s="11" t="s">
        <v>67</v>
      </c>
      <c r="H592" s="12" t="s">
        <v>12</v>
      </c>
      <c r="I592" s="11">
        <v>25</v>
      </c>
      <c r="J592" s="11"/>
      <c r="K592" s="11" t="s">
        <v>7709</v>
      </c>
      <c r="L592" s="11" t="s">
        <v>7964</v>
      </c>
      <c r="M592" s="63">
        <v>44134</v>
      </c>
      <c r="N592" s="64"/>
      <c r="O592" s="11" t="s">
        <v>8152</v>
      </c>
      <c r="P592" s="11" t="s">
        <v>1076</v>
      </c>
      <c r="Q592" s="11" t="s">
        <v>64</v>
      </c>
      <c r="R592" s="11" t="s">
        <v>1067</v>
      </c>
      <c r="S592" s="11" t="s">
        <v>1078</v>
      </c>
      <c r="T592" s="11" t="s">
        <v>67</v>
      </c>
      <c r="U592" s="12" t="s">
        <v>12</v>
      </c>
      <c r="V592" s="11">
        <v>25</v>
      </c>
      <c r="W592" s="11"/>
      <c r="X592" s="11" t="s">
        <v>7709</v>
      </c>
    </row>
    <row r="593" customHeight="1" spans="1:24">
      <c r="A593" s="11">
        <v>66</v>
      </c>
      <c r="B593" s="11" t="s">
        <v>1076</v>
      </c>
      <c r="C593" s="11" t="s">
        <v>1076</v>
      </c>
      <c r="D593" s="11" t="s">
        <v>64</v>
      </c>
      <c r="E593" s="11" t="s">
        <v>1069</v>
      </c>
      <c r="F593" s="11" t="s">
        <v>1079</v>
      </c>
      <c r="G593" s="11" t="s">
        <v>67</v>
      </c>
      <c r="H593" s="12" t="s">
        <v>12</v>
      </c>
      <c r="I593" s="11">
        <v>25</v>
      </c>
      <c r="J593" s="11"/>
      <c r="K593" s="11" t="s">
        <v>7709</v>
      </c>
      <c r="L593" s="11" t="s">
        <v>7964</v>
      </c>
      <c r="M593" s="63">
        <v>44134</v>
      </c>
      <c r="N593" s="64"/>
      <c r="O593" s="11" t="s">
        <v>8152</v>
      </c>
      <c r="P593" s="11" t="s">
        <v>1076</v>
      </c>
      <c r="Q593" s="11" t="s">
        <v>64</v>
      </c>
      <c r="R593" s="11" t="s">
        <v>1069</v>
      </c>
      <c r="S593" s="11" t="s">
        <v>1079</v>
      </c>
      <c r="T593" s="11" t="s">
        <v>67</v>
      </c>
      <c r="U593" s="12" t="s">
        <v>12</v>
      </c>
      <c r="V593" s="11">
        <v>25</v>
      </c>
      <c r="W593" s="11"/>
      <c r="X593" s="11" t="s">
        <v>7709</v>
      </c>
    </row>
    <row r="594" customHeight="1" spans="1:24">
      <c r="A594" s="11">
        <v>67</v>
      </c>
      <c r="B594" s="11" t="s">
        <v>1076</v>
      </c>
      <c r="C594" s="11" t="s">
        <v>1076</v>
      </c>
      <c r="D594" s="11" t="s">
        <v>64</v>
      </c>
      <c r="E594" s="11" t="s">
        <v>1069</v>
      </c>
      <c r="F594" s="11" t="s">
        <v>1080</v>
      </c>
      <c r="G594" s="11" t="s">
        <v>67</v>
      </c>
      <c r="H594" s="12" t="s">
        <v>12</v>
      </c>
      <c r="I594" s="11">
        <v>25</v>
      </c>
      <c r="J594" s="11"/>
      <c r="K594" s="11" t="s">
        <v>7709</v>
      </c>
      <c r="L594" s="11" t="s">
        <v>7964</v>
      </c>
      <c r="M594" s="63">
        <v>44134</v>
      </c>
      <c r="N594" s="64"/>
      <c r="O594" s="11" t="s">
        <v>8152</v>
      </c>
      <c r="P594" s="11" t="s">
        <v>1076</v>
      </c>
      <c r="Q594" s="11" t="s">
        <v>64</v>
      </c>
      <c r="R594" s="11" t="s">
        <v>1069</v>
      </c>
      <c r="S594" s="11" t="s">
        <v>1080</v>
      </c>
      <c r="T594" s="11" t="s">
        <v>67</v>
      </c>
      <c r="U594" s="12" t="s">
        <v>12</v>
      </c>
      <c r="V594" s="11">
        <v>25</v>
      </c>
      <c r="W594" s="11"/>
      <c r="X594" s="11" t="s">
        <v>7709</v>
      </c>
    </row>
    <row r="595" customHeight="1" spans="1:24">
      <c r="A595" s="11">
        <v>68</v>
      </c>
      <c r="B595" s="11" t="s">
        <v>1076</v>
      </c>
      <c r="C595" s="11" t="s">
        <v>1076</v>
      </c>
      <c r="D595" s="11" t="s">
        <v>64</v>
      </c>
      <c r="E595" s="11" t="s">
        <v>1069</v>
      </c>
      <c r="F595" s="11" t="s">
        <v>1081</v>
      </c>
      <c r="G595" s="11" t="s">
        <v>67</v>
      </c>
      <c r="H595" s="12" t="s">
        <v>12</v>
      </c>
      <c r="I595" s="11">
        <v>25</v>
      </c>
      <c r="J595" s="11"/>
      <c r="K595" s="11" t="s">
        <v>7709</v>
      </c>
      <c r="L595" s="11" t="s">
        <v>7964</v>
      </c>
      <c r="M595" s="63">
        <v>44134</v>
      </c>
      <c r="N595" s="64"/>
      <c r="O595" s="11" t="s">
        <v>8152</v>
      </c>
      <c r="P595" s="11" t="s">
        <v>1076</v>
      </c>
      <c r="Q595" s="11" t="s">
        <v>64</v>
      </c>
      <c r="R595" s="11" t="s">
        <v>1069</v>
      </c>
      <c r="S595" s="11" t="s">
        <v>1081</v>
      </c>
      <c r="T595" s="11" t="s">
        <v>67</v>
      </c>
      <c r="U595" s="12" t="s">
        <v>12</v>
      </c>
      <c r="V595" s="11">
        <v>25</v>
      </c>
      <c r="W595" s="11"/>
      <c r="X595" s="11" t="s">
        <v>7709</v>
      </c>
    </row>
    <row r="596" customHeight="1" spans="1:24">
      <c r="A596" s="11">
        <v>69</v>
      </c>
      <c r="B596" s="11" t="s">
        <v>1076</v>
      </c>
      <c r="C596" s="11" t="s">
        <v>1076</v>
      </c>
      <c r="D596" s="11" t="s">
        <v>64</v>
      </c>
      <c r="E596" s="11" t="s">
        <v>1069</v>
      </c>
      <c r="F596" s="11" t="s">
        <v>1082</v>
      </c>
      <c r="G596" s="11" t="s">
        <v>67</v>
      </c>
      <c r="H596" s="12" t="s">
        <v>12</v>
      </c>
      <c r="I596" s="11">
        <v>25</v>
      </c>
      <c r="J596" s="11"/>
      <c r="K596" s="11" t="s">
        <v>7709</v>
      </c>
      <c r="L596" s="11" t="s">
        <v>7964</v>
      </c>
      <c r="M596" s="63">
        <v>44134</v>
      </c>
      <c r="N596" s="64"/>
      <c r="O596" s="11" t="s">
        <v>8152</v>
      </c>
      <c r="P596" s="11" t="s">
        <v>1076</v>
      </c>
      <c r="Q596" s="11" t="s">
        <v>64</v>
      </c>
      <c r="R596" s="11" t="s">
        <v>1069</v>
      </c>
      <c r="S596" s="11" t="s">
        <v>1082</v>
      </c>
      <c r="T596" s="11" t="s">
        <v>67</v>
      </c>
      <c r="U596" s="12" t="s">
        <v>12</v>
      </c>
      <c r="V596" s="11">
        <v>25</v>
      </c>
      <c r="W596" s="11"/>
      <c r="X596" s="11" t="s">
        <v>7709</v>
      </c>
    </row>
    <row r="597" customHeight="1" spans="1:24">
      <c r="A597" s="11">
        <v>70</v>
      </c>
      <c r="B597" s="11" t="s">
        <v>1076</v>
      </c>
      <c r="C597" s="11" t="s">
        <v>1076</v>
      </c>
      <c r="D597" s="11" t="s">
        <v>64</v>
      </c>
      <c r="E597" s="11" t="s">
        <v>1074</v>
      </c>
      <c r="F597" s="11" t="s">
        <v>1083</v>
      </c>
      <c r="G597" s="11" t="s">
        <v>67</v>
      </c>
      <c r="H597" s="12" t="s">
        <v>12</v>
      </c>
      <c r="I597" s="11">
        <v>25</v>
      </c>
      <c r="J597" s="11"/>
      <c r="K597" s="11" t="s">
        <v>7709</v>
      </c>
      <c r="L597" s="11" t="s">
        <v>7964</v>
      </c>
      <c r="M597" s="63">
        <v>44134</v>
      </c>
      <c r="N597" s="64"/>
      <c r="O597" s="11" t="s">
        <v>8152</v>
      </c>
      <c r="P597" s="11" t="s">
        <v>1076</v>
      </c>
      <c r="Q597" s="11" t="s">
        <v>64</v>
      </c>
      <c r="R597" s="11" t="s">
        <v>1074</v>
      </c>
      <c r="S597" s="11" t="s">
        <v>1083</v>
      </c>
      <c r="T597" s="11" t="s">
        <v>67</v>
      </c>
      <c r="U597" s="12" t="s">
        <v>12</v>
      </c>
      <c r="V597" s="11">
        <v>25</v>
      </c>
      <c r="W597" s="11"/>
      <c r="X597" s="11" t="s">
        <v>7709</v>
      </c>
    </row>
    <row r="598" customHeight="1" spans="1:24">
      <c r="A598" s="11">
        <v>57</v>
      </c>
      <c r="B598" s="11" t="s">
        <v>5664</v>
      </c>
      <c r="C598" s="11" t="s">
        <v>5665</v>
      </c>
      <c r="D598" s="11" t="s">
        <v>114</v>
      </c>
      <c r="E598" s="11" t="s">
        <v>210</v>
      </c>
      <c r="F598" s="11" t="s">
        <v>5666</v>
      </c>
      <c r="G598" s="11" t="s">
        <v>89</v>
      </c>
      <c r="H598" s="11" t="s">
        <v>30</v>
      </c>
      <c r="I598" s="11">
        <v>14</v>
      </c>
      <c r="J598" s="11"/>
      <c r="K598" s="11" t="s">
        <v>7709</v>
      </c>
      <c r="L598" s="11" t="s">
        <v>7964</v>
      </c>
      <c r="M598" s="63">
        <v>44134</v>
      </c>
      <c r="N598" s="64"/>
      <c r="O598" s="11" t="s">
        <v>5648</v>
      </c>
      <c r="P598" s="11" t="s">
        <v>5665</v>
      </c>
      <c r="Q598" s="11" t="s">
        <v>114</v>
      </c>
      <c r="R598" s="11" t="s">
        <v>210</v>
      </c>
      <c r="S598" s="11" t="s">
        <v>5666</v>
      </c>
      <c r="T598" s="11" t="s">
        <v>89</v>
      </c>
      <c r="U598" s="11" t="s">
        <v>30</v>
      </c>
      <c r="V598" s="11">
        <v>14</v>
      </c>
      <c r="W598" s="18"/>
      <c r="X598" s="11" t="s">
        <v>7709</v>
      </c>
    </row>
    <row r="599" customHeight="1" spans="1:24">
      <c r="A599" s="11">
        <v>58</v>
      </c>
      <c r="B599" s="11" t="s">
        <v>5664</v>
      </c>
      <c r="C599" s="11" t="s">
        <v>5665</v>
      </c>
      <c r="D599" s="11" t="s">
        <v>114</v>
      </c>
      <c r="E599" s="11" t="s">
        <v>210</v>
      </c>
      <c r="F599" s="11" t="s">
        <v>5667</v>
      </c>
      <c r="G599" s="11" t="s">
        <v>89</v>
      </c>
      <c r="H599" s="11" t="s">
        <v>30</v>
      </c>
      <c r="I599" s="11">
        <v>14</v>
      </c>
      <c r="J599" s="11"/>
      <c r="K599" s="11" t="s">
        <v>7709</v>
      </c>
      <c r="L599" s="11" t="s">
        <v>7964</v>
      </c>
      <c r="M599" s="63">
        <v>44134</v>
      </c>
      <c r="N599" s="64"/>
      <c r="O599" s="11" t="s">
        <v>5648</v>
      </c>
      <c r="P599" s="11" t="s">
        <v>5665</v>
      </c>
      <c r="Q599" s="11" t="s">
        <v>114</v>
      </c>
      <c r="R599" s="11" t="s">
        <v>210</v>
      </c>
      <c r="S599" s="11" t="s">
        <v>5667</v>
      </c>
      <c r="T599" s="11" t="s">
        <v>89</v>
      </c>
      <c r="U599" s="11" t="s">
        <v>30</v>
      </c>
      <c r="V599" s="11">
        <v>14</v>
      </c>
      <c r="W599" s="18"/>
      <c r="X599" s="11" t="s">
        <v>7709</v>
      </c>
    </row>
    <row r="600" customHeight="1" spans="1:24">
      <c r="A600" s="11">
        <v>59</v>
      </c>
      <c r="B600" s="11" t="s">
        <v>5664</v>
      </c>
      <c r="C600" s="11" t="s">
        <v>5668</v>
      </c>
      <c r="D600" s="11" t="s">
        <v>114</v>
      </c>
      <c r="E600" s="11" t="s">
        <v>210</v>
      </c>
      <c r="F600" s="11" t="s">
        <v>5669</v>
      </c>
      <c r="G600" s="11" t="s">
        <v>89</v>
      </c>
      <c r="H600" s="11" t="s">
        <v>30</v>
      </c>
      <c r="I600" s="11">
        <v>14</v>
      </c>
      <c r="J600" s="11"/>
      <c r="K600" s="11" t="s">
        <v>7709</v>
      </c>
      <c r="L600" s="11" t="s">
        <v>7964</v>
      </c>
      <c r="M600" s="63">
        <v>44134</v>
      </c>
      <c r="N600" s="64"/>
      <c r="O600" s="11" t="s">
        <v>5648</v>
      </c>
      <c r="P600" s="11" t="s">
        <v>5668</v>
      </c>
      <c r="Q600" s="11" t="s">
        <v>114</v>
      </c>
      <c r="R600" s="11" t="s">
        <v>210</v>
      </c>
      <c r="S600" s="11" t="s">
        <v>5669</v>
      </c>
      <c r="T600" s="11" t="s">
        <v>89</v>
      </c>
      <c r="U600" s="11" t="s">
        <v>30</v>
      </c>
      <c r="V600" s="11">
        <v>14</v>
      </c>
      <c r="W600" s="18"/>
      <c r="X600" s="11" t="s">
        <v>7709</v>
      </c>
    </row>
    <row r="601" customHeight="1" spans="1:24">
      <c r="A601" s="11">
        <v>60</v>
      </c>
      <c r="B601" s="11" t="s">
        <v>5664</v>
      </c>
      <c r="C601" s="11" t="s">
        <v>5668</v>
      </c>
      <c r="D601" s="11" t="s">
        <v>114</v>
      </c>
      <c r="E601" s="11" t="s">
        <v>210</v>
      </c>
      <c r="F601" s="11" t="s">
        <v>5670</v>
      </c>
      <c r="G601" s="11" t="s">
        <v>89</v>
      </c>
      <c r="H601" s="11" t="s">
        <v>30</v>
      </c>
      <c r="I601" s="11">
        <v>14</v>
      </c>
      <c r="J601" s="11"/>
      <c r="K601" s="11" t="s">
        <v>7709</v>
      </c>
      <c r="L601" s="11" t="s">
        <v>7964</v>
      </c>
      <c r="M601" s="63">
        <v>44134</v>
      </c>
      <c r="N601" s="64"/>
      <c r="O601" s="11" t="s">
        <v>5648</v>
      </c>
      <c r="P601" s="11" t="s">
        <v>5668</v>
      </c>
      <c r="Q601" s="11" t="s">
        <v>114</v>
      </c>
      <c r="R601" s="11" t="s">
        <v>210</v>
      </c>
      <c r="S601" s="11" t="s">
        <v>5670</v>
      </c>
      <c r="T601" s="11" t="s">
        <v>89</v>
      </c>
      <c r="U601" s="11" t="s">
        <v>30</v>
      </c>
      <c r="V601" s="11">
        <v>14</v>
      </c>
      <c r="W601" s="18"/>
      <c r="X601" s="11" t="s">
        <v>7709</v>
      </c>
    </row>
    <row r="602" customHeight="1" spans="1:24">
      <c r="A602" s="11">
        <v>149</v>
      </c>
      <c r="B602" s="11" t="s">
        <v>5923</v>
      </c>
      <c r="C602" s="11" t="s">
        <v>5803</v>
      </c>
      <c r="D602" s="11" t="s">
        <v>114</v>
      </c>
      <c r="E602" s="11" t="s">
        <v>210</v>
      </c>
      <c r="F602" s="11" t="s">
        <v>5804</v>
      </c>
      <c r="G602" s="11" t="s">
        <v>126</v>
      </c>
      <c r="H602" s="11" t="s">
        <v>30</v>
      </c>
      <c r="I602" s="11">
        <v>14</v>
      </c>
      <c r="J602" s="11"/>
      <c r="K602" s="11" t="s">
        <v>7709</v>
      </c>
      <c r="L602" s="11" t="s">
        <v>7964</v>
      </c>
      <c r="M602" s="63">
        <v>44134</v>
      </c>
      <c r="N602" s="64"/>
      <c r="O602" s="11" t="s">
        <v>5795</v>
      </c>
      <c r="P602" s="11" t="s">
        <v>5803</v>
      </c>
      <c r="Q602" s="11" t="s">
        <v>114</v>
      </c>
      <c r="R602" s="11" t="s">
        <v>210</v>
      </c>
      <c r="S602" s="11" t="s">
        <v>5804</v>
      </c>
      <c r="T602" s="11" t="s">
        <v>126</v>
      </c>
      <c r="U602" s="11" t="s">
        <v>30</v>
      </c>
      <c r="V602" s="11">
        <v>14</v>
      </c>
      <c r="W602" s="18"/>
      <c r="X602" s="11" t="s">
        <v>7709</v>
      </c>
    </row>
    <row r="603" customHeight="1" spans="1:24">
      <c r="A603" s="11">
        <v>12</v>
      </c>
      <c r="B603" s="11" t="s">
        <v>5596</v>
      </c>
      <c r="C603" s="11" t="s">
        <v>116</v>
      </c>
      <c r="D603" s="11" t="s">
        <v>114</v>
      </c>
      <c r="E603" s="11" t="s">
        <v>210</v>
      </c>
      <c r="F603" s="11" t="s">
        <v>5610</v>
      </c>
      <c r="G603" s="11" t="s">
        <v>89</v>
      </c>
      <c r="H603" s="11" t="s">
        <v>30</v>
      </c>
      <c r="I603" s="11">
        <v>14</v>
      </c>
      <c r="J603" s="11"/>
      <c r="K603" s="11" t="s">
        <v>7709</v>
      </c>
      <c r="L603" s="11" t="s">
        <v>7718</v>
      </c>
      <c r="M603" s="63">
        <v>44136</v>
      </c>
      <c r="N603" s="64"/>
      <c r="O603" s="11" t="s">
        <v>5596</v>
      </c>
      <c r="P603" s="11" t="s">
        <v>116</v>
      </c>
      <c r="Q603" s="11" t="s">
        <v>114</v>
      </c>
      <c r="R603" s="11" t="s">
        <v>210</v>
      </c>
      <c r="S603" s="11" t="s">
        <v>8153</v>
      </c>
      <c r="T603" s="11" t="s">
        <v>89</v>
      </c>
      <c r="U603" s="11" t="s">
        <v>30</v>
      </c>
      <c r="V603" s="11">
        <v>14</v>
      </c>
      <c r="W603" s="18"/>
      <c r="X603" s="11" t="s">
        <v>7709</v>
      </c>
    </row>
    <row r="604" customHeight="1" spans="1:24">
      <c r="A604" s="11">
        <v>17</v>
      </c>
      <c r="B604" s="11" t="s">
        <v>5596</v>
      </c>
      <c r="C604" s="11" t="s">
        <v>116</v>
      </c>
      <c r="D604" s="11" t="s">
        <v>114</v>
      </c>
      <c r="E604" s="11" t="s">
        <v>210</v>
      </c>
      <c r="F604" s="11" t="s">
        <v>5615</v>
      </c>
      <c r="G604" s="11" t="s">
        <v>89</v>
      </c>
      <c r="H604" s="11" t="s">
        <v>30</v>
      </c>
      <c r="I604" s="11">
        <v>14</v>
      </c>
      <c r="J604" s="11"/>
      <c r="K604" s="11" t="s">
        <v>7709</v>
      </c>
      <c r="L604" s="11" t="s">
        <v>7718</v>
      </c>
      <c r="M604" s="63">
        <v>44136</v>
      </c>
      <c r="N604" s="64"/>
      <c r="O604" s="11" t="s">
        <v>5596</v>
      </c>
      <c r="P604" s="11" t="s">
        <v>116</v>
      </c>
      <c r="Q604" s="11" t="s">
        <v>114</v>
      </c>
      <c r="R604" s="11" t="s">
        <v>210</v>
      </c>
      <c r="S604" s="11" t="s">
        <v>8154</v>
      </c>
      <c r="T604" s="11" t="s">
        <v>89</v>
      </c>
      <c r="U604" s="11" t="s">
        <v>30</v>
      </c>
      <c r="V604" s="11">
        <v>14</v>
      </c>
      <c r="W604" s="18"/>
      <c r="X604" s="11" t="s">
        <v>7709</v>
      </c>
    </row>
    <row r="605" customHeight="1" spans="1:24">
      <c r="A605" s="11">
        <v>18</v>
      </c>
      <c r="B605" s="11" t="s">
        <v>5596</v>
      </c>
      <c r="C605" s="11" t="s">
        <v>116</v>
      </c>
      <c r="D605" s="11" t="s">
        <v>114</v>
      </c>
      <c r="E605" s="11" t="s">
        <v>210</v>
      </c>
      <c r="F605" s="11" t="s">
        <v>5616</v>
      </c>
      <c r="G605" s="11" t="s">
        <v>89</v>
      </c>
      <c r="H605" s="11" t="s">
        <v>30</v>
      </c>
      <c r="I605" s="11">
        <v>14</v>
      </c>
      <c r="J605" s="11"/>
      <c r="K605" s="11" t="s">
        <v>7709</v>
      </c>
      <c r="L605" s="11" t="s">
        <v>7718</v>
      </c>
      <c r="M605" s="63">
        <v>44136</v>
      </c>
      <c r="N605" s="64"/>
      <c r="O605" s="11" t="s">
        <v>5596</v>
      </c>
      <c r="P605" s="11" t="s">
        <v>116</v>
      </c>
      <c r="Q605" s="11" t="s">
        <v>114</v>
      </c>
      <c r="R605" s="11" t="s">
        <v>210</v>
      </c>
      <c r="S605" s="11" t="s">
        <v>8155</v>
      </c>
      <c r="T605" s="11" t="s">
        <v>89</v>
      </c>
      <c r="U605" s="11" t="s">
        <v>30</v>
      </c>
      <c r="V605" s="11">
        <v>14</v>
      </c>
      <c r="W605" s="18"/>
      <c r="X605" s="11" t="s">
        <v>7709</v>
      </c>
    </row>
    <row r="606" customHeight="1" spans="1:24">
      <c r="A606" s="11">
        <v>22</v>
      </c>
      <c r="B606" s="11" t="s">
        <v>5596</v>
      </c>
      <c r="C606" s="11" t="s">
        <v>116</v>
      </c>
      <c r="D606" s="11" t="s">
        <v>114</v>
      </c>
      <c r="E606" s="11" t="s">
        <v>210</v>
      </c>
      <c r="F606" s="11" t="s">
        <v>5618</v>
      </c>
      <c r="G606" s="11" t="s">
        <v>89</v>
      </c>
      <c r="H606" s="11" t="s">
        <v>30</v>
      </c>
      <c r="I606" s="11">
        <v>14</v>
      </c>
      <c r="J606" s="11"/>
      <c r="K606" s="11" t="s">
        <v>7709</v>
      </c>
      <c r="L606" s="11" t="s">
        <v>7718</v>
      </c>
      <c r="M606" s="63">
        <v>44136</v>
      </c>
      <c r="N606" s="64"/>
      <c r="O606" s="11" t="s">
        <v>5596</v>
      </c>
      <c r="P606" s="11" t="s">
        <v>116</v>
      </c>
      <c r="Q606" s="11" t="s">
        <v>114</v>
      </c>
      <c r="R606" s="11" t="s">
        <v>210</v>
      </c>
      <c r="S606" s="11" t="s">
        <v>8156</v>
      </c>
      <c r="T606" s="11" t="s">
        <v>89</v>
      </c>
      <c r="U606" s="11" t="s">
        <v>30</v>
      </c>
      <c r="V606" s="11">
        <v>14</v>
      </c>
      <c r="W606" s="18"/>
      <c r="X606" s="11" t="s">
        <v>7709</v>
      </c>
    </row>
    <row r="607" customHeight="1" spans="1:24">
      <c r="A607" s="11">
        <v>34</v>
      </c>
      <c r="B607" s="11" t="s">
        <v>5622</v>
      </c>
      <c r="C607" s="11" t="s">
        <v>5628</v>
      </c>
      <c r="D607" s="11" t="s">
        <v>114</v>
      </c>
      <c r="E607" s="11" t="s">
        <v>210</v>
      </c>
      <c r="F607" s="11" t="s">
        <v>5633</v>
      </c>
      <c r="G607" s="11" t="s">
        <v>89</v>
      </c>
      <c r="H607" s="11" t="s">
        <v>30</v>
      </c>
      <c r="I607" s="11">
        <v>14</v>
      </c>
      <c r="J607" s="11"/>
      <c r="K607" s="11" t="s">
        <v>7709</v>
      </c>
      <c r="L607" s="11" t="s">
        <v>7718</v>
      </c>
      <c r="M607" s="63">
        <v>44136</v>
      </c>
      <c r="N607" s="64"/>
      <c r="O607" s="11" t="s">
        <v>5622</v>
      </c>
      <c r="P607" s="11" t="s">
        <v>5628</v>
      </c>
      <c r="Q607" s="11" t="s">
        <v>114</v>
      </c>
      <c r="R607" s="11" t="s">
        <v>210</v>
      </c>
      <c r="S607" s="11" t="s">
        <v>8157</v>
      </c>
      <c r="T607" s="11" t="s">
        <v>89</v>
      </c>
      <c r="U607" s="11" t="s">
        <v>30</v>
      </c>
      <c r="V607" s="11">
        <v>14</v>
      </c>
      <c r="W607" s="18"/>
      <c r="X607" s="11" t="s">
        <v>7709</v>
      </c>
    </row>
    <row r="608" customHeight="1" spans="1:24">
      <c r="A608" s="11">
        <v>35</v>
      </c>
      <c r="B608" s="11" t="s">
        <v>5622</v>
      </c>
      <c r="C608" s="11" t="s">
        <v>5628</v>
      </c>
      <c r="D608" s="11" t="s">
        <v>114</v>
      </c>
      <c r="E608" s="11" t="s">
        <v>210</v>
      </c>
      <c r="F608" s="11" t="s">
        <v>5634</v>
      </c>
      <c r="G608" s="11" t="s">
        <v>89</v>
      </c>
      <c r="H608" s="11" t="s">
        <v>30</v>
      </c>
      <c r="I608" s="11">
        <v>14</v>
      </c>
      <c r="J608" s="11"/>
      <c r="K608" s="11" t="s">
        <v>7709</v>
      </c>
      <c r="L608" s="11" t="s">
        <v>7718</v>
      </c>
      <c r="M608" s="63">
        <v>44136</v>
      </c>
      <c r="N608" s="64"/>
      <c r="O608" s="11" t="s">
        <v>5622</v>
      </c>
      <c r="P608" s="11" t="s">
        <v>5628</v>
      </c>
      <c r="Q608" s="11" t="s">
        <v>114</v>
      </c>
      <c r="R608" s="11" t="s">
        <v>210</v>
      </c>
      <c r="S608" s="11" t="s">
        <v>8158</v>
      </c>
      <c r="T608" s="11" t="s">
        <v>89</v>
      </c>
      <c r="U608" s="11" t="s">
        <v>30</v>
      </c>
      <c r="V608" s="11">
        <v>14</v>
      </c>
      <c r="W608" s="18"/>
      <c r="X608" s="11" t="s">
        <v>7709</v>
      </c>
    </row>
    <row r="609" customHeight="1" spans="1:24">
      <c r="A609" s="11">
        <v>37</v>
      </c>
      <c r="B609" s="11" t="s">
        <v>5622</v>
      </c>
      <c r="C609" s="11" t="s">
        <v>5628</v>
      </c>
      <c r="D609" s="11" t="s">
        <v>114</v>
      </c>
      <c r="E609" s="11" t="s">
        <v>210</v>
      </c>
      <c r="F609" s="11" t="s">
        <v>5637</v>
      </c>
      <c r="G609" s="11" t="s">
        <v>89</v>
      </c>
      <c r="H609" s="11" t="s">
        <v>30</v>
      </c>
      <c r="I609" s="11">
        <v>14</v>
      </c>
      <c r="J609" s="11"/>
      <c r="K609" s="11" t="s">
        <v>7709</v>
      </c>
      <c r="L609" s="11" t="s">
        <v>7718</v>
      </c>
      <c r="M609" s="63">
        <v>44136</v>
      </c>
      <c r="N609" s="64"/>
      <c r="O609" s="11" t="s">
        <v>5622</v>
      </c>
      <c r="P609" s="11" t="s">
        <v>5628</v>
      </c>
      <c r="Q609" s="11" t="s">
        <v>114</v>
      </c>
      <c r="R609" s="11" t="s">
        <v>210</v>
      </c>
      <c r="S609" s="11" t="s">
        <v>8159</v>
      </c>
      <c r="T609" s="11" t="s">
        <v>89</v>
      </c>
      <c r="U609" s="11" t="s">
        <v>30</v>
      </c>
      <c r="V609" s="11">
        <v>14</v>
      </c>
      <c r="W609" s="18"/>
      <c r="X609" s="11" t="s">
        <v>7709</v>
      </c>
    </row>
    <row r="610" customHeight="1" spans="1:24">
      <c r="A610" s="11">
        <v>61</v>
      </c>
      <c r="B610" s="11" t="s">
        <v>5671</v>
      </c>
      <c r="C610" s="11" t="s">
        <v>5672</v>
      </c>
      <c r="D610" s="11" t="s">
        <v>114</v>
      </c>
      <c r="E610" s="11" t="s">
        <v>210</v>
      </c>
      <c r="F610" s="11" t="s">
        <v>5673</v>
      </c>
      <c r="G610" s="11" t="s">
        <v>89</v>
      </c>
      <c r="H610" s="11" t="s">
        <v>30</v>
      </c>
      <c r="I610" s="11">
        <v>14</v>
      </c>
      <c r="J610" s="11"/>
      <c r="K610" s="11" t="s">
        <v>7709</v>
      </c>
      <c r="L610" s="11" t="s">
        <v>7718</v>
      </c>
      <c r="M610" s="63">
        <v>44136</v>
      </c>
      <c r="N610" s="64"/>
      <c r="O610" s="11" t="s">
        <v>5671</v>
      </c>
      <c r="P610" s="11" t="s">
        <v>5672</v>
      </c>
      <c r="Q610" s="11" t="s">
        <v>114</v>
      </c>
      <c r="R610" s="11" t="s">
        <v>210</v>
      </c>
      <c r="S610" s="11" t="s">
        <v>8160</v>
      </c>
      <c r="T610" s="11" t="s">
        <v>89</v>
      </c>
      <c r="U610" s="11" t="s">
        <v>30</v>
      </c>
      <c r="V610" s="11">
        <v>14</v>
      </c>
      <c r="W610" s="18"/>
      <c r="X610" s="11" t="s">
        <v>7709</v>
      </c>
    </row>
    <row r="611" customHeight="1" spans="1:24">
      <c r="A611" s="11">
        <v>64</v>
      </c>
      <c r="B611" s="11" t="s">
        <v>5671</v>
      </c>
      <c r="C611" s="11" t="s">
        <v>5677</v>
      </c>
      <c r="D611" s="11" t="s">
        <v>114</v>
      </c>
      <c r="E611" s="11" t="s">
        <v>210</v>
      </c>
      <c r="F611" s="11" t="s">
        <v>5678</v>
      </c>
      <c r="G611" s="11" t="s">
        <v>89</v>
      </c>
      <c r="H611" s="11" t="s">
        <v>30</v>
      </c>
      <c r="I611" s="11">
        <v>14</v>
      </c>
      <c r="J611" s="11"/>
      <c r="K611" s="11" t="s">
        <v>7709</v>
      </c>
      <c r="L611" s="11" t="s">
        <v>7718</v>
      </c>
      <c r="M611" s="63">
        <v>44136</v>
      </c>
      <c r="N611" s="64"/>
      <c r="O611" s="11" t="s">
        <v>5671</v>
      </c>
      <c r="P611" s="11" t="s">
        <v>5677</v>
      </c>
      <c r="Q611" s="11" t="s">
        <v>114</v>
      </c>
      <c r="R611" s="11" t="s">
        <v>210</v>
      </c>
      <c r="S611" s="11" t="s">
        <v>8161</v>
      </c>
      <c r="T611" s="11" t="s">
        <v>89</v>
      </c>
      <c r="U611" s="11" t="s">
        <v>30</v>
      </c>
      <c r="V611" s="11">
        <v>14</v>
      </c>
      <c r="W611" s="18"/>
      <c r="X611" s="11" t="s">
        <v>7709</v>
      </c>
    </row>
    <row r="612" customHeight="1" spans="1:24">
      <c r="A612" s="11">
        <v>72</v>
      </c>
      <c r="B612" s="11" t="s">
        <v>5671</v>
      </c>
      <c r="C612" s="11" t="s">
        <v>5681</v>
      </c>
      <c r="D612" s="11" t="s">
        <v>114</v>
      </c>
      <c r="E612" s="11" t="s">
        <v>210</v>
      </c>
      <c r="F612" s="11" t="s">
        <v>5688</v>
      </c>
      <c r="G612" s="11" t="s">
        <v>89</v>
      </c>
      <c r="H612" s="11" t="s">
        <v>30</v>
      </c>
      <c r="I612" s="11">
        <v>14</v>
      </c>
      <c r="J612" s="11"/>
      <c r="K612" s="11" t="s">
        <v>7709</v>
      </c>
      <c r="L612" s="11" t="s">
        <v>7718</v>
      </c>
      <c r="M612" s="63">
        <v>44136</v>
      </c>
      <c r="N612" s="64"/>
      <c r="O612" s="11" t="s">
        <v>5671</v>
      </c>
      <c r="P612" s="11" t="s">
        <v>5681</v>
      </c>
      <c r="Q612" s="11" t="s">
        <v>114</v>
      </c>
      <c r="R612" s="11" t="s">
        <v>210</v>
      </c>
      <c r="S612" s="11" t="s">
        <v>8162</v>
      </c>
      <c r="T612" s="11" t="s">
        <v>89</v>
      </c>
      <c r="U612" s="11" t="s">
        <v>30</v>
      </c>
      <c r="V612" s="11">
        <v>14</v>
      </c>
      <c r="W612" s="18"/>
      <c r="X612" s="11" t="s">
        <v>7709</v>
      </c>
    </row>
    <row r="613" customHeight="1" spans="1:24">
      <c r="A613" s="11">
        <v>73</v>
      </c>
      <c r="B613" s="11" t="s">
        <v>5671</v>
      </c>
      <c r="C613" s="11" t="s">
        <v>5681</v>
      </c>
      <c r="D613" s="11" t="s">
        <v>114</v>
      </c>
      <c r="E613" s="11" t="s">
        <v>210</v>
      </c>
      <c r="F613" s="11" t="s">
        <v>5689</v>
      </c>
      <c r="G613" s="11" t="s">
        <v>89</v>
      </c>
      <c r="H613" s="11" t="s">
        <v>30</v>
      </c>
      <c r="I613" s="11">
        <v>14</v>
      </c>
      <c r="J613" s="11"/>
      <c r="K613" s="11" t="s">
        <v>7709</v>
      </c>
      <c r="L613" s="11" t="s">
        <v>7718</v>
      </c>
      <c r="M613" s="63">
        <v>44136</v>
      </c>
      <c r="N613" s="64"/>
      <c r="O613" s="11" t="s">
        <v>5671</v>
      </c>
      <c r="P613" s="11" t="s">
        <v>5681</v>
      </c>
      <c r="Q613" s="11" t="s">
        <v>114</v>
      </c>
      <c r="R613" s="11" t="s">
        <v>210</v>
      </c>
      <c r="S613" s="11" t="s">
        <v>8163</v>
      </c>
      <c r="T613" s="11" t="s">
        <v>89</v>
      </c>
      <c r="U613" s="11" t="s">
        <v>30</v>
      </c>
      <c r="V613" s="11">
        <v>14</v>
      </c>
      <c r="W613" s="18"/>
      <c r="X613" s="11" t="s">
        <v>7709</v>
      </c>
    </row>
    <row r="614" customHeight="1" spans="1:24">
      <c r="A614" s="11">
        <v>74</v>
      </c>
      <c r="B614" s="11" t="s">
        <v>5671</v>
      </c>
      <c r="C614" s="11" t="s">
        <v>5681</v>
      </c>
      <c r="D614" s="11" t="s">
        <v>114</v>
      </c>
      <c r="E614" s="11" t="s">
        <v>210</v>
      </c>
      <c r="F614" s="11" t="s">
        <v>5690</v>
      </c>
      <c r="G614" s="11" t="s">
        <v>89</v>
      </c>
      <c r="H614" s="11" t="s">
        <v>30</v>
      </c>
      <c r="I614" s="11">
        <v>14</v>
      </c>
      <c r="J614" s="11"/>
      <c r="K614" s="11" t="s">
        <v>7709</v>
      </c>
      <c r="L614" s="11" t="s">
        <v>7718</v>
      </c>
      <c r="M614" s="63">
        <v>44136</v>
      </c>
      <c r="N614" s="64"/>
      <c r="O614" s="11" t="s">
        <v>5671</v>
      </c>
      <c r="P614" s="11" t="s">
        <v>5681</v>
      </c>
      <c r="Q614" s="11" t="s">
        <v>114</v>
      </c>
      <c r="R614" s="11" t="s">
        <v>210</v>
      </c>
      <c r="S614" s="11" t="s">
        <v>8164</v>
      </c>
      <c r="T614" s="11" t="s">
        <v>89</v>
      </c>
      <c r="U614" s="11" t="s">
        <v>30</v>
      </c>
      <c r="V614" s="11">
        <v>14</v>
      </c>
      <c r="W614" s="18"/>
      <c r="X614" s="11" t="s">
        <v>7709</v>
      </c>
    </row>
    <row r="615" customHeight="1" spans="1:24">
      <c r="A615" s="11">
        <v>75</v>
      </c>
      <c r="B615" s="11" t="s">
        <v>5671</v>
      </c>
      <c r="C615" s="11" t="s">
        <v>5681</v>
      </c>
      <c r="D615" s="11" t="s">
        <v>114</v>
      </c>
      <c r="E615" s="11" t="s">
        <v>210</v>
      </c>
      <c r="F615" s="11" t="s">
        <v>5691</v>
      </c>
      <c r="G615" s="11" t="s">
        <v>89</v>
      </c>
      <c r="H615" s="11" t="s">
        <v>30</v>
      </c>
      <c r="I615" s="11">
        <v>14</v>
      </c>
      <c r="J615" s="11"/>
      <c r="K615" s="11" t="s">
        <v>7709</v>
      </c>
      <c r="L615" s="11" t="s">
        <v>7718</v>
      </c>
      <c r="M615" s="63">
        <v>44136</v>
      </c>
      <c r="N615" s="64"/>
      <c r="O615" s="11" t="s">
        <v>5671</v>
      </c>
      <c r="P615" s="11" t="s">
        <v>5681</v>
      </c>
      <c r="Q615" s="11" t="s">
        <v>114</v>
      </c>
      <c r="R615" s="11" t="s">
        <v>210</v>
      </c>
      <c r="S615" s="11" t="s">
        <v>8165</v>
      </c>
      <c r="T615" s="11" t="s">
        <v>89</v>
      </c>
      <c r="U615" s="11" t="s">
        <v>30</v>
      </c>
      <c r="V615" s="11">
        <v>14</v>
      </c>
      <c r="W615" s="18"/>
      <c r="X615" s="11" t="s">
        <v>7709</v>
      </c>
    </row>
    <row r="616" customHeight="1" spans="1:24">
      <c r="A616" s="11">
        <v>76</v>
      </c>
      <c r="B616" s="11" t="s">
        <v>5671</v>
      </c>
      <c r="C616" s="11" t="s">
        <v>5681</v>
      </c>
      <c r="D616" s="11" t="s">
        <v>114</v>
      </c>
      <c r="E616" s="11" t="s">
        <v>210</v>
      </c>
      <c r="F616" s="11" t="s">
        <v>5692</v>
      </c>
      <c r="G616" s="11" t="s">
        <v>89</v>
      </c>
      <c r="H616" s="11" t="s">
        <v>30</v>
      </c>
      <c r="I616" s="11">
        <v>14</v>
      </c>
      <c r="J616" s="11"/>
      <c r="K616" s="11" t="s">
        <v>7709</v>
      </c>
      <c r="L616" s="11" t="s">
        <v>7718</v>
      </c>
      <c r="M616" s="63">
        <v>44136</v>
      </c>
      <c r="N616" s="64"/>
      <c r="O616" s="11" t="s">
        <v>5671</v>
      </c>
      <c r="P616" s="11" t="s">
        <v>5681</v>
      </c>
      <c r="Q616" s="11" t="s">
        <v>114</v>
      </c>
      <c r="R616" s="11" t="s">
        <v>210</v>
      </c>
      <c r="S616" s="11" t="s">
        <v>8166</v>
      </c>
      <c r="T616" s="11" t="s">
        <v>89</v>
      </c>
      <c r="U616" s="11" t="s">
        <v>30</v>
      </c>
      <c r="V616" s="11">
        <v>14</v>
      </c>
      <c r="W616" s="18"/>
      <c r="X616" s="11" t="s">
        <v>7709</v>
      </c>
    </row>
    <row r="617" customHeight="1" spans="1:24">
      <c r="A617" s="11">
        <v>79</v>
      </c>
      <c r="B617" s="11" t="s">
        <v>5671</v>
      </c>
      <c r="C617" s="11" t="s">
        <v>5681</v>
      </c>
      <c r="D617" s="11" t="s">
        <v>114</v>
      </c>
      <c r="E617" s="11" t="s">
        <v>210</v>
      </c>
      <c r="F617" s="11" t="s">
        <v>5695</v>
      </c>
      <c r="G617" s="11" t="s">
        <v>89</v>
      </c>
      <c r="H617" s="11" t="s">
        <v>30</v>
      </c>
      <c r="I617" s="11">
        <v>14</v>
      </c>
      <c r="J617" s="11"/>
      <c r="K617" s="11" t="s">
        <v>7709</v>
      </c>
      <c r="L617" s="11" t="s">
        <v>7718</v>
      </c>
      <c r="M617" s="63">
        <v>44136</v>
      </c>
      <c r="N617" s="64"/>
      <c r="O617" s="11" t="s">
        <v>5671</v>
      </c>
      <c r="P617" s="11" t="s">
        <v>5681</v>
      </c>
      <c r="Q617" s="11" t="s">
        <v>114</v>
      </c>
      <c r="R617" s="11" t="s">
        <v>210</v>
      </c>
      <c r="S617" s="11" t="s">
        <v>8167</v>
      </c>
      <c r="T617" s="11" t="s">
        <v>89</v>
      </c>
      <c r="U617" s="11" t="s">
        <v>30</v>
      </c>
      <c r="V617" s="11">
        <v>14</v>
      </c>
      <c r="W617" s="18"/>
      <c r="X617" s="11" t="s">
        <v>7709</v>
      </c>
    </row>
    <row r="618" customHeight="1" spans="1:24">
      <c r="A618" s="11">
        <v>89</v>
      </c>
      <c r="B618" s="11" t="s">
        <v>5671</v>
      </c>
      <c r="C618" s="11" t="s">
        <v>5702</v>
      </c>
      <c r="D618" s="11" t="s">
        <v>114</v>
      </c>
      <c r="E618" s="11" t="s">
        <v>210</v>
      </c>
      <c r="F618" s="11" t="s">
        <v>5707</v>
      </c>
      <c r="G618" s="11" t="s">
        <v>89</v>
      </c>
      <c r="H618" s="11" t="s">
        <v>30</v>
      </c>
      <c r="I618" s="11">
        <v>14</v>
      </c>
      <c r="J618" s="11"/>
      <c r="K618" s="11" t="s">
        <v>7709</v>
      </c>
      <c r="L618" s="11" t="s">
        <v>7718</v>
      </c>
      <c r="M618" s="63">
        <v>44136</v>
      </c>
      <c r="N618" s="64"/>
      <c r="O618" s="11" t="s">
        <v>5671</v>
      </c>
      <c r="P618" s="11" t="s">
        <v>5702</v>
      </c>
      <c r="Q618" s="11" t="s">
        <v>114</v>
      </c>
      <c r="R618" s="11" t="s">
        <v>210</v>
      </c>
      <c r="S618" s="11" t="s">
        <v>8168</v>
      </c>
      <c r="T618" s="11" t="s">
        <v>89</v>
      </c>
      <c r="U618" s="11" t="s">
        <v>30</v>
      </c>
      <c r="V618" s="11">
        <v>14</v>
      </c>
      <c r="W618" s="18"/>
      <c r="X618" s="11" t="s">
        <v>7709</v>
      </c>
    </row>
    <row r="619" customHeight="1" spans="1:24">
      <c r="A619" s="11">
        <v>90</v>
      </c>
      <c r="B619" s="11" t="s">
        <v>5671</v>
      </c>
      <c r="C619" s="11" t="s">
        <v>5702</v>
      </c>
      <c r="D619" s="11" t="s">
        <v>114</v>
      </c>
      <c r="E619" s="11" t="s">
        <v>210</v>
      </c>
      <c r="F619" s="11" t="s">
        <v>5708</v>
      </c>
      <c r="G619" s="11" t="s">
        <v>89</v>
      </c>
      <c r="H619" s="11" t="s">
        <v>30</v>
      </c>
      <c r="I619" s="11">
        <v>14</v>
      </c>
      <c r="J619" s="11"/>
      <c r="K619" s="11" t="s">
        <v>7709</v>
      </c>
      <c r="L619" s="11" t="s">
        <v>7718</v>
      </c>
      <c r="M619" s="63">
        <v>44136</v>
      </c>
      <c r="N619" s="64"/>
      <c r="O619" s="11" t="s">
        <v>5671</v>
      </c>
      <c r="P619" s="11" t="s">
        <v>5702</v>
      </c>
      <c r="Q619" s="11" t="s">
        <v>114</v>
      </c>
      <c r="R619" s="11" t="s">
        <v>210</v>
      </c>
      <c r="S619" s="11" t="s">
        <v>8169</v>
      </c>
      <c r="T619" s="11" t="s">
        <v>89</v>
      </c>
      <c r="U619" s="11" t="s">
        <v>30</v>
      </c>
      <c r="V619" s="11">
        <v>14</v>
      </c>
      <c r="W619" s="18"/>
      <c r="X619" s="11" t="s">
        <v>7709</v>
      </c>
    </row>
    <row r="620" customHeight="1" spans="1:24">
      <c r="A620" s="11">
        <v>91</v>
      </c>
      <c r="B620" s="11" t="s">
        <v>5671</v>
      </c>
      <c r="C620" s="11" t="s">
        <v>5702</v>
      </c>
      <c r="D620" s="11" t="s">
        <v>114</v>
      </c>
      <c r="E620" s="11" t="s">
        <v>210</v>
      </c>
      <c r="F620" s="11" t="s">
        <v>5709</v>
      </c>
      <c r="G620" s="11" t="s">
        <v>89</v>
      </c>
      <c r="H620" s="11" t="s">
        <v>30</v>
      </c>
      <c r="I620" s="11">
        <v>14</v>
      </c>
      <c r="J620" s="11"/>
      <c r="K620" s="11" t="s">
        <v>7709</v>
      </c>
      <c r="L620" s="11" t="s">
        <v>7718</v>
      </c>
      <c r="M620" s="63">
        <v>44136</v>
      </c>
      <c r="N620" s="64"/>
      <c r="O620" s="11" t="s">
        <v>5671</v>
      </c>
      <c r="P620" s="11" t="s">
        <v>5702</v>
      </c>
      <c r="Q620" s="11" t="s">
        <v>114</v>
      </c>
      <c r="R620" s="11" t="s">
        <v>210</v>
      </c>
      <c r="S620" s="11" t="s">
        <v>8170</v>
      </c>
      <c r="T620" s="11" t="s">
        <v>89</v>
      </c>
      <c r="U620" s="11" t="s">
        <v>30</v>
      </c>
      <c r="V620" s="11">
        <v>14</v>
      </c>
      <c r="W620" s="18"/>
      <c r="X620" s="11" t="s">
        <v>7709</v>
      </c>
    </row>
    <row r="621" customHeight="1" spans="1:24">
      <c r="A621" s="11">
        <v>100</v>
      </c>
      <c r="B621" s="11" t="s">
        <v>5671</v>
      </c>
      <c r="C621" s="11" t="s">
        <v>5718</v>
      </c>
      <c r="D621" s="11" t="s">
        <v>114</v>
      </c>
      <c r="E621" s="11" t="s">
        <v>210</v>
      </c>
      <c r="F621" s="11" t="s">
        <v>5719</v>
      </c>
      <c r="G621" s="11" t="s">
        <v>89</v>
      </c>
      <c r="H621" s="11" t="s">
        <v>30</v>
      </c>
      <c r="I621" s="11">
        <v>14</v>
      </c>
      <c r="J621" s="11"/>
      <c r="K621" s="11" t="s">
        <v>7709</v>
      </c>
      <c r="L621" s="11" t="s">
        <v>7718</v>
      </c>
      <c r="M621" s="63">
        <v>44136</v>
      </c>
      <c r="N621" s="64"/>
      <c r="O621" s="11" t="s">
        <v>5671</v>
      </c>
      <c r="P621" s="11" t="s">
        <v>5718</v>
      </c>
      <c r="Q621" s="11" t="s">
        <v>114</v>
      </c>
      <c r="R621" s="11" t="s">
        <v>210</v>
      </c>
      <c r="S621" s="11" t="s">
        <v>8171</v>
      </c>
      <c r="T621" s="11" t="s">
        <v>89</v>
      </c>
      <c r="U621" s="11" t="s">
        <v>30</v>
      </c>
      <c r="V621" s="11">
        <v>14</v>
      </c>
      <c r="W621" s="18"/>
      <c r="X621" s="11" t="s">
        <v>7709</v>
      </c>
    </row>
    <row r="622" customHeight="1" spans="1:24">
      <c r="A622" s="11">
        <v>101</v>
      </c>
      <c r="B622" s="11" t="s">
        <v>5671</v>
      </c>
      <c r="C622" s="11" t="s">
        <v>5718</v>
      </c>
      <c r="D622" s="11" t="s">
        <v>114</v>
      </c>
      <c r="E622" s="11" t="s">
        <v>210</v>
      </c>
      <c r="F622" s="11" t="s">
        <v>8172</v>
      </c>
      <c r="G622" s="11" t="s">
        <v>89</v>
      </c>
      <c r="H622" s="11" t="s">
        <v>30</v>
      </c>
      <c r="I622" s="11">
        <v>14</v>
      </c>
      <c r="J622" s="11"/>
      <c r="K622" s="11" t="s">
        <v>7709</v>
      </c>
      <c r="L622" s="11" t="s">
        <v>7718</v>
      </c>
      <c r="M622" s="63">
        <v>44136</v>
      </c>
      <c r="N622" s="64"/>
      <c r="O622" s="11" t="s">
        <v>5671</v>
      </c>
      <c r="P622" s="11" t="s">
        <v>5718</v>
      </c>
      <c r="Q622" s="11" t="s">
        <v>114</v>
      </c>
      <c r="R622" s="11" t="s">
        <v>210</v>
      </c>
      <c r="S622" s="11" t="s">
        <v>8173</v>
      </c>
      <c r="T622" s="11" t="s">
        <v>89</v>
      </c>
      <c r="U622" s="11" t="s">
        <v>30</v>
      </c>
      <c r="V622" s="11">
        <v>14</v>
      </c>
      <c r="W622" s="18"/>
      <c r="X622" s="11" t="s">
        <v>7709</v>
      </c>
    </row>
    <row r="623" customHeight="1" spans="1:24">
      <c r="A623" s="11">
        <v>115</v>
      </c>
      <c r="B623" s="11" t="s">
        <v>5671</v>
      </c>
      <c r="C623" s="11" t="s">
        <v>5737</v>
      </c>
      <c r="D623" s="11" t="s">
        <v>114</v>
      </c>
      <c r="E623" s="11" t="s">
        <v>210</v>
      </c>
      <c r="F623" s="27" t="s">
        <v>5738</v>
      </c>
      <c r="G623" s="11" t="s">
        <v>89</v>
      </c>
      <c r="H623" s="11" t="s">
        <v>30</v>
      </c>
      <c r="I623" s="11">
        <v>14</v>
      </c>
      <c r="J623" s="11"/>
      <c r="K623" s="11" t="s">
        <v>7709</v>
      </c>
      <c r="L623" s="11" t="s">
        <v>7718</v>
      </c>
      <c r="M623" s="63">
        <v>44136</v>
      </c>
      <c r="N623" s="64"/>
      <c r="O623" s="11" t="s">
        <v>5671</v>
      </c>
      <c r="P623" s="11" t="s">
        <v>5737</v>
      </c>
      <c r="Q623" s="11" t="s">
        <v>114</v>
      </c>
      <c r="R623" s="11" t="s">
        <v>210</v>
      </c>
      <c r="S623" s="11" t="s">
        <v>8174</v>
      </c>
      <c r="T623" s="11" t="s">
        <v>89</v>
      </c>
      <c r="U623" s="11" t="s">
        <v>30</v>
      </c>
      <c r="V623" s="11">
        <v>14</v>
      </c>
      <c r="W623" s="18"/>
      <c r="X623" s="11" t="s">
        <v>7709</v>
      </c>
    </row>
    <row r="624" customHeight="1" spans="1:24">
      <c r="A624" s="11">
        <v>116</v>
      </c>
      <c r="B624" s="11" t="s">
        <v>5671</v>
      </c>
      <c r="C624" s="11" t="s">
        <v>5737</v>
      </c>
      <c r="D624" s="11" t="s">
        <v>114</v>
      </c>
      <c r="E624" s="11" t="s">
        <v>210</v>
      </c>
      <c r="F624" s="27" t="s">
        <v>5739</v>
      </c>
      <c r="G624" s="11" t="s">
        <v>89</v>
      </c>
      <c r="H624" s="11" t="s">
        <v>30</v>
      </c>
      <c r="I624" s="11">
        <v>14</v>
      </c>
      <c r="J624" s="11"/>
      <c r="K624" s="11" t="s">
        <v>7709</v>
      </c>
      <c r="L624" s="11" t="s">
        <v>7718</v>
      </c>
      <c r="M624" s="63">
        <v>44136</v>
      </c>
      <c r="N624" s="64"/>
      <c r="O624" s="11" t="s">
        <v>5671</v>
      </c>
      <c r="P624" s="11" t="s">
        <v>5737</v>
      </c>
      <c r="Q624" s="11" t="s">
        <v>114</v>
      </c>
      <c r="R624" s="11" t="s">
        <v>210</v>
      </c>
      <c r="S624" s="11" t="s">
        <v>8175</v>
      </c>
      <c r="T624" s="11" t="s">
        <v>89</v>
      </c>
      <c r="U624" s="11" t="s">
        <v>30</v>
      </c>
      <c r="V624" s="11">
        <v>14</v>
      </c>
      <c r="W624" s="18"/>
      <c r="X624" s="11" t="s">
        <v>7709</v>
      </c>
    </row>
    <row r="625" customHeight="1" spans="1:24">
      <c r="A625" s="11">
        <v>126</v>
      </c>
      <c r="B625" s="11" t="s">
        <v>5743</v>
      </c>
      <c r="C625" s="11" t="s">
        <v>5765</v>
      </c>
      <c r="D625" s="11" t="s">
        <v>114</v>
      </c>
      <c r="E625" s="11" t="s">
        <v>210</v>
      </c>
      <c r="F625" s="11" t="s">
        <v>5765</v>
      </c>
      <c r="G625" s="11" t="s">
        <v>89</v>
      </c>
      <c r="H625" s="11" t="s">
        <v>30</v>
      </c>
      <c r="I625" s="11">
        <v>14</v>
      </c>
      <c r="J625" s="11"/>
      <c r="K625" s="11" t="s">
        <v>7709</v>
      </c>
      <c r="L625" s="11" t="s">
        <v>7718</v>
      </c>
      <c r="M625" s="63">
        <v>44136</v>
      </c>
      <c r="N625" s="64"/>
      <c r="O625" s="11" t="s">
        <v>5743</v>
      </c>
      <c r="P625" s="11" t="s">
        <v>5765</v>
      </c>
      <c r="Q625" s="11" t="s">
        <v>114</v>
      </c>
      <c r="R625" s="11" t="s">
        <v>210</v>
      </c>
      <c r="S625" s="11" t="s">
        <v>5765</v>
      </c>
      <c r="T625" s="11" t="s">
        <v>89</v>
      </c>
      <c r="U625" s="11" t="s">
        <v>30</v>
      </c>
      <c r="V625" s="11">
        <v>14</v>
      </c>
      <c r="W625" s="18"/>
      <c r="X625" s="11" t="s">
        <v>7709</v>
      </c>
    </row>
    <row r="626" customHeight="1" spans="1:24">
      <c r="A626" s="11">
        <v>130</v>
      </c>
      <c r="B626" s="11" t="s">
        <v>5743</v>
      </c>
      <c r="C626" s="11" t="s">
        <v>5772</v>
      </c>
      <c r="D626" s="11" t="s">
        <v>114</v>
      </c>
      <c r="E626" s="11" t="s">
        <v>210</v>
      </c>
      <c r="F626" s="11" t="s">
        <v>5772</v>
      </c>
      <c r="G626" s="11" t="s">
        <v>89</v>
      </c>
      <c r="H626" s="11" t="s">
        <v>30</v>
      </c>
      <c r="I626" s="11">
        <v>14</v>
      </c>
      <c r="J626" s="11"/>
      <c r="K626" s="11" t="s">
        <v>7709</v>
      </c>
      <c r="L626" s="11" t="s">
        <v>7718</v>
      </c>
      <c r="M626" s="63">
        <v>44136</v>
      </c>
      <c r="N626" s="64"/>
      <c r="O626" s="11" t="s">
        <v>5743</v>
      </c>
      <c r="P626" s="11" t="s">
        <v>5772</v>
      </c>
      <c r="Q626" s="11" t="s">
        <v>114</v>
      </c>
      <c r="R626" s="11" t="s">
        <v>210</v>
      </c>
      <c r="S626" s="11" t="s">
        <v>5772</v>
      </c>
      <c r="T626" s="11" t="s">
        <v>89</v>
      </c>
      <c r="U626" s="11" t="s">
        <v>30</v>
      </c>
      <c r="V626" s="11">
        <v>14</v>
      </c>
      <c r="W626" s="18"/>
      <c r="X626" s="11" t="s">
        <v>7709</v>
      </c>
    </row>
    <row r="627" customHeight="1" spans="1:24">
      <c r="A627" s="11">
        <v>132</v>
      </c>
      <c r="B627" s="11" t="s">
        <v>5743</v>
      </c>
      <c r="C627" s="11" t="s">
        <v>5774</v>
      </c>
      <c r="D627" s="11" t="s">
        <v>114</v>
      </c>
      <c r="E627" s="11" t="s">
        <v>210</v>
      </c>
      <c r="F627" s="11" t="s">
        <v>5777</v>
      </c>
      <c r="G627" s="11" t="s">
        <v>89</v>
      </c>
      <c r="H627" s="11" t="s">
        <v>30</v>
      </c>
      <c r="I627" s="11">
        <v>14</v>
      </c>
      <c r="J627" s="11"/>
      <c r="K627" s="11" t="s">
        <v>7709</v>
      </c>
      <c r="L627" s="11" t="s">
        <v>7718</v>
      </c>
      <c r="M627" s="63">
        <v>44136</v>
      </c>
      <c r="N627" s="64"/>
      <c r="O627" s="11" t="s">
        <v>5743</v>
      </c>
      <c r="P627" s="11" t="s">
        <v>5774</v>
      </c>
      <c r="Q627" s="11" t="s">
        <v>114</v>
      </c>
      <c r="R627" s="11" t="s">
        <v>210</v>
      </c>
      <c r="S627" s="11" t="s">
        <v>8176</v>
      </c>
      <c r="T627" s="11" t="s">
        <v>89</v>
      </c>
      <c r="U627" s="11" t="s">
        <v>30</v>
      </c>
      <c r="V627" s="11">
        <v>14</v>
      </c>
      <c r="W627" s="18"/>
      <c r="X627" s="11" t="s">
        <v>7709</v>
      </c>
    </row>
    <row r="628" customHeight="1" spans="1:24">
      <c r="A628" s="11">
        <v>141</v>
      </c>
      <c r="B628" s="11" t="s">
        <v>5743</v>
      </c>
      <c r="C628" s="11" t="s">
        <v>5782</v>
      </c>
      <c r="D628" s="11" t="s">
        <v>114</v>
      </c>
      <c r="E628" s="11" t="s">
        <v>210</v>
      </c>
      <c r="F628" s="11" t="s">
        <v>5792</v>
      </c>
      <c r="G628" s="11" t="s">
        <v>89</v>
      </c>
      <c r="H628" s="11" t="s">
        <v>30</v>
      </c>
      <c r="I628" s="11">
        <v>14</v>
      </c>
      <c r="J628" s="11"/>
      <c r="K628" s="11" t="s">
        <v>7709</v>
      </c>
      <c r="L628" s="11" t="s">
        <v>7718</v>
      </c>
      <c r="M628" s="63">
        <v>44136</v>
      </c>
      <c r="N628" s="64"/>
      <c r="O628" s="11" t="s">
        <v>5743</v>
      </c>
      <c r="P628" s="11" t="s">
        <v>5782</v>
      </c>
      <c r="Q628" s="11" t="s">
        <v>114</v>
      </c>
      <c r="R628" s="11" t="s">
        <v>210</v>
      </c>
      <c r="S628" s="11" t="s">
        <v>8177</v>
      </c>
      <c r="T628" s="11" t="s">
        <v>89</v>
      </c>
      <c r="U628" s="11" t="s">
        <v>30</v>
      </c>
      <c r="V628" s="11">
        <v>14</v>
      </c>
      <c r="W628" s="18"/>
      <c r="X628" s="11" t="s">
        <v>7709</v>
      </c>
    </row>
    <row r="629" customHeight="1" spans="1:24">
      <c r="A629" s="11">
        <v>142</v>
      </c>
      <c r="B629" s="11" t="s">
        <v>5743</v>
      </c>
      <c r="C629" s="11" t="s">
        <v>5782</v>
      </c>
      <c r="D629" s="11" t="s">
        <v>114</v>
      </c>
      <c r="E629" s="11" t="s">
        <v>210</v>
      </c>
      <c r="F629" s="11" t="s">
        <v>5793</v>
      </c>
      <c r="G629" s="11" t="s">
        <v>89</v>
      </c>
      <c r="H629" s="11" t="s">
        <v>30</v>
      </c>
      <c r="I629" s="11">
        <v>14</v>
      </c>
      <c r="J629" s="11"/>
      <c r="K629" s="11" t="s">
        <v>7709</v>
      </c>
      <c r="L629" s="11" t="s">
        <v>7718</v>
      </c>
      <c r="M629" s="63">
        <v>44136</v>
      </c>
      <c r="N629" s="64"/>
      <c r="O629" s="11" t="s">
        <v>5743</v>
      </c>
      <c r="P629" s="11" t="s">
        <v>5782</v>
      </c>
      <c r="Q629" s="11" t="s">
        <v>114</v>
      </c>
      <c r="R629" s="11" t="s">
        <v>210</v>
      </c>
      <c r="S629" s="11" t="s">
        <v>8178</v>
      </c>
      <c r="T629" s="11" t="s">
        <v>89</v>
      </c>
      <c r="U629" s="11" t="s">
        <v>30</v>
      </c>
      <c r="V629" s="11">
        <v>14</v>
      </c>
      <c r="W629" s="18"/>
      <c r="X629" s="11" t="s">
        <v>7709</v>
      </c>
    </row>
    <row r="630" customHeight="1" spans="1:24">
      <c r="A630" s="11">
        <v>143</v>
      </c>
      <c r="B630" s="11" t="s">
        <v>5743</v>
      </c>
      <c r="C630" s="11" t="s">
        <v>5782</v>
      </c>
      <c r="D630" s="11" t="s">
        <v>114</v>
      </c>
      <c r="E630" s="11" t="s">
        <v>210</v>
      </c>
      <c r="F630" s="11" t="s">
        <v>5794</v>
      </c>
      <c r="G630" s="11" t="s">
        <v>89</v>
      </c>
      <c r="H630" s="11" t="s">
        <v>30</v>
      </c>
      <c r="I630" s="11">
        <v>14</v>
      </c>
      <c r="J630" s="11"/>
      <c r="K630" s="11" t="s">
        <v>7709</v>
      </c>
      <c r="L630" s="11" t="s">
        <v>7718</v>
      </c>
      <c r="M630" s="63">
        <v>44136</v>
      </c>
      <c r="N630" s="64"/>
      <c r="O630" s="11" t="s">
        <v>5743</v>
      </c>
      <c r="P630" s="11" t="s">
        <v>5782</v>
      </c>
      <c r="Q630" s="11" t="s">
        <v>114</v>
      </c>
      <c r="R630" s="11" t="s">
        <v>210</v>
      </c>
      <c r="S630" s="11" t="s">
        <v>8179</v>
      </c>
      <c r="T630" s="11" t="s">
        <v>89</v>
      </c>
      <c r="U630" s="11" t="s">
        <v>30</v>
      </c>
      <c r="V630" s="11">
        <v>14</v>
      </c>
      <c r="W630" s="18"/>
      <c r="X630" s="11" t="s">
        <v>7709</v>
      </c>
    </row>
    <row r="631" customHeight="1" spans="1:24">
      <c r="A631" s="11">
        <v>156</v>
      </c>
      <c r="B631" s="11" t="s">
        <v>5795</v>
      </c>
      <c r="C631" s="11" t="s">
        <v>5811</v>
      </c>
      <c r="D631" s="11" t="s">
        <v>114</v>
      </c>
      <c r="E631" s="11" t="s">
        <v>210</v>
      </c>
      <c r="F631" s="11" t="s">
        <v>5812</v>
      </c>
      <c r="G631" s="11" t="s">
        <v>126</v>
      </c>
      <c r="H631" s="11" t="s">
        <v>30</v>
      </c>
      <c r="I631" s="11">
        <v>14</v>
      </c>
      <c r="J631" s="11"/>
      <c r="K631" s="11" t="s">
        <v>7709</v>
      </c>
      <c r="L631" s="11" t="s">
        <v>7718</v>
      </c>
      <c r="M631" s="63">
        <v>44136</v>
      </c>
      <c r="N631" s="64"/>
      <c r="O631" s="11" t="s">
        <v>5795</v>
      </c>
      <c r="P631" s="11" t="s">
        <v>5811</v>
      </c>
      <c r="Q631" s="11" t="s">
        <v>114</v>
      </c>
      <c r="R631" s="11" t="s">
        <v>210</v>
      </c>
      <c r="S631" s="11" t="s">
        <v>5811</v>
      </c>
      <c r="T631" s="11" t="s">
        <v>126</v>
      </c>
      <c r="U631" s="11" t="s">
        <v>30</v>
      </c>
      <c r="V631" s="11">
        <v>14</v>
      </c>
      <c r="W631" s="18"/>
      <c r="X631" s="11" t="s">
        <v>7709</v>
      </c>
    </row>
    <row r="632" customHeight="1" spans="1:24">
      <c r="A632" s="11">
        <v>164</v>
      </c>
      <c r="B632" s="11" t="s">
        <v>5822</v>
      </c>
      <c r="C632" s="11" t="s">
        <v>5822</v>
      </c>
      <c r="D632" s="11" t="s">
        <v>64</v>
      </c>
      <c r="E632" s="11" t="s">
        <v>8180</v>
      </c>
      <c r="F632" s="11" t="s">
        <v>5830</v>
      </c>
      <c r="G632" s="11" t="s">
        <v>89</v>
      </c>
      <c r="H632" s="11" t="s">
        <v>30</v>
      </c>
      <c r="I632" s="11">
        <v>14</v>
      </c>
      <c r="J632" s="11"/>
      <c r="K632" s="11" t="s">
        <v>7709</v>
      </c>
      <c r="L632" s="11" t="s">
        <v>7718</v>
      </c>
      <c r="M632" s="63">
        <v>44136</v>
      </c>
      <c r="N632" s="64"/>
      <c r="O632" s="11" t="s">
        <v>5822</v>
      </c>
      <c r="P632" s="11" t="s">
        <v>5822</v>
      </c>
      <c r="Q632" s="11" t="s">
        <v>64</v>
      </c>
      <c r="R632" s="11" t="s">
        <v>8180</v>
      </c>
      <c r="S632" s="11" t="s">
        <v>8181</v>
      </c>
      <c r="T632" s="11" t="s">
        <v>89</v>
      </c>
      <c r="U632" s="11" t="s">
        <v>30</v>
      </c>
      <c r="V632" s="11">
        <v>14</v>
      </c>
      <c r="W632" s="11"/>
      <c r="X632" s="11" t="s">
        <v>7709</v>
      </c>
    </row>
    <row r="633" customHeight="1" spans="1:24">
      <c r="A633" s="11">
        <v>179</v>
      </c>
      <c r="B633" s="11" t="s">
        <v>5849</v>
      </c>
      <c r="C633" s="11" t="s">
        <v>5850</v>
      </c>
      <c r="D633" s="11" t="s">
        <v>64</v>
      </c>
      <c r="E633" s="11" t="s">
        <v>5851</v>
      </c>
      <c r="F633" s="11" t="s">
        <v>5855</v>
      </c>
      <c r="G633" s="11" t="s">
        <v>89</v>
      </c>
      <c r="H633" s="11" t="s">
        <v>30</v>
      </c>
      <c r="I633" s="11">
        <v>14</v>
      </c>
      <c r="J633" s="11"/>
      <c r="K633" s="11" t="s">
        <v>7709</v>
      </c>
      <c r="L633" s="11" t="s">
        <v>7718</v>
      </c>
      <c r="M633" s="63">
        <v>44136</v>
      </c>
      <c r="N633" s="64"/>
      <c r="O633" s="11" t="s">
        <v>5849</v>
      </c>
      <c r="P633" s="11" t="s">
        <v>5850</v>
      </c>
      <c r="Q633" s="11" t="s">
        <v>64</v>
      </c>
      <c r="R633" s="11" t="s">
        <v>5851</v>
      </c>
      <c r="S633" s="11" t="s">
        <v>8182</v>
      </c>
      <c r="T633" s="11" t="s">
        <v>89</v>
      </c>
      <c r="U633" s="11" t="s">
        <v>30</v>
      </c>
      <c r="V633" s="11">
        <v>14</v>
      </c>
      <c r="W633" s="11"/>
      <c r="X633" s="11" t="s">
        <v>7709</v>
      </c>
    </row>
    <row r="634" customHeight="1" spans="1:24">
      <c r="A634" s="11">
        <v>180</v>
      </c>
      <c r="B634" s="11" t="s">
        <v>5849</v>
      </c>
      <c r="C634" s="11" t="s">
        <v>5850</v>
      </c>
      <c r="D634" s="11" t="s">
        <v>64</v>
      </c>
      <c r="E634" s="11" t="s">
        <v>5851</v>
      </c>
      <c r="F634" s="11" t="s">
        <v>5856</v>
      </c>
      <c r="G634" s="11" t="s">
        <v>89</v>
      </c>
      <c r="H634" s="11" t="s">
        <v>30</v>
      </c>
      <c r="I634" s="11">
        <v>14</v>
      </c>
      <c r="J634" s="11"/>
      <c r="K634" s="11" t="s">
        <v>7709</v>
      </c>
      <c r="L634" s="11" t="s">
        <v>7718</v>
      </c>
      <c r="M634" s="63">
        <v>44136</v>
      </c>
      <c r="N634" s="64"/>
      <c r="O634" s="11" t="s">
        <v>5849</v>
      </c>
      <c r="P634" s="11" t="s">
        <v>5850</v>
      </c>
      <c r="Q634" s="11" t="s">
        <v>64</v>
      </c>
      <c r="R634" s="11" t="s">
        <v>5851</v>
      </c>
      <c r="S634" s="11" t="s">
        <v>8183</v>
      </c>
      <c r="T634" s="11" t="s">
        <v>89</v>
      </c>
      <c r="U634" s="11" t="s">
        <v>30</v>
      </c>
      <c r="V634" s="11">
        <v>14</v>
      </c>
      <c r="W634" s="11"/>
      <c r="X634" s="11" t="s">
        <v>7709</v>
      </c>
    </row>
    <row r="635" customHeight="1" spans="1:24">
      <c r="A635" s="11">
        <v>242</v>
      </c>
      <c r="B635" s="11" t="s">
        <v>5948</v>
      </c>
      <c r="C635" s="11" t="s">
        <v>5949</v>
      </c>
      <c r="D635" s="11" t="s">
        <v>114</v>
      </c>
      <c r="E635" s="11" t="s">
        <v>5950</v>
      </c>
      <c r="F635" s="11" t="s">
        <v>5951</v>
      </c>
      <c r="G635" s="11" t="s">
        <v>67</v>
      </c>
      <c r="H635" s="11" t="s">
        <v>30</v>
      </c>
      <c r="I635" s="11">
        <v>14</v>
      </c>
      <c r="J635" s="11"/>
      <c r="K635" s="11" t="s">
        <v>7709</v>
      </c>
      <c r="L635" s="11" t="s">
        <v>8111</v>
      </c>
      <c r="M635" s="63">
        <v>44136</v>
      </c>
      <c r="N635" s="64"/>
      <c r="O635" s="11" t="s">
        <v>5948</v>
      </c>
      <c r="P635" s="11" t="s">
        <v>5949</v>
      </c>
      <c r="Q635" s="11" t="s">
        <v>114</v>
      </c>
      <c r="R635" s="11" t="s">
        <v>5950</v>
      </c>
      <c r="S635" s="11" t="s">
        <v>5951</v>
      </c>
      <c r="T635" s="11" t="s">
        <v>2447</v>
      </c>
      <c r="U635" s="11" t="s">
        <v>30</v>
      </c>
      <c r="V635" s="11">
        <v>14</v>
      </c>
      <c r="W635" s="11"/>
      <c r="X635" s="11" t="s">
        <v>7709</v>
      </c>
    </row>
    <row r="636" customHeight="1" spans="1:24">
      <c r="A636" s="11">
        <v>243</v>
      </c>
      <c r="B636" s="11" t="s">
        <v>5948</v>
      </c>
      <c r="C636" s="11" t="s">
        <v>5949</v>
      </c>
      <c r="D636" s="11" t="s">
        <v>114</v>
      </c>
      <c r="E636" s="11" t="s">
        <v>5950</v>
      </c>
      <c r="F636" s="11" t="s">
        <v>5952</v>
      </c>
      <c r="G636" s="11" t="s">
        <v>67</v>
      </c>
      <c r="H636" s="11" t="s">
        <v>30</v>
      </c>
      <c r="I636" s="11">
        <v>14</v>
      </c>
      <c r="J636" s="11"/>
      <c r="K636" s="11" t="s">
        <v>7709</v>
      </c>
      <c r="L636" s="11" t="s">
        <v>8111</v>
      </c>
      <c r="M636" s="63">
        <v>44136</v>
      </c>
      <c r="N636" s="64"/>
      <c r="O636" s="11" t="s">
        <v>5948</v>
      </c>
      <c r="P636" s="11" t="s">
        <v>5949</v>
      </c>
      <c r="Q636" s="11" t="s">
        <v>114</v>
      </c>
      <c r="R636" s="11" t="s">
        <v>5950</v>
      </c>
      <c r="S636" s="11" t="s">
        <v>5952</v>
      </c>
      <c r="T636" s="11" t="s">
        <v>2447</v>
      </c>
      <c r="U636" s="11" t="s">
        <v>30</v>
      </c>
      <c r="V636" s="11">
        <v>14</v>
      </c>
      <c r="W636" s="11"/>
      <c r="X636" s="11" t="s">
        <v>7709</v>
      </c>
    </row>
    <row r="637" customHeight="1" spans="1:24">
      <c r="A637" s="11">
        <v>210</v>
      </c>
      <c r="B637" s="11" t="s">
        <v>5896</v>
      </c>
      <c r="C637" s="11" t="s">
        <v>5905</v>
      </c>
      <c r="D637" s="11" t="s">
        <v>114</v>
      </c>
      <c r="E637" s="11" t="s">
        <v>8184</v>
      </c>
      <c r="F637" s="11" t="s">
        <v>5907</v>
      </c>
      <c r="G637" s="11" t="s">
        <v>126</v>
      </c>
      <c r="H637" s="11" t="s">
        <v>30</v>
      </c>
      <c r="I637" s="11">
        <v>14</v>
      </c>
      <c r="J637" s="11"/>
      <c r="K637" s="11" t="s">
        <v>7709</v>
      </c>
      <c r="L637" s="11" t="s">
        <v>8185</v>
      </c>
      <c r="M637" s="63">
        <v>44136</v>
      </c>
      <c r="N637" s="64"/>
      <c r="O637" s="11" t="s">
        <v>5896</v>
      </c>
      <c r="P637" s="11" t="s">
        <v>5900</v>
      </c>
      <c r="Q637" s="11" t="s">
        <v>114</v>
      </c>
      <c r="R637" s="11" t="s">
        <v>8184</v>
      </c>
      <c r="S637" s="11" t="s">
        <v>5907</v>
      </c>
      <c r="T637" s="11" t="s">
        <v>78</v>
      </c>
      <c r="U637" s="11" t="s">
        <v>30</v>
      </c>
      <c r="V637" s="11">
        <v>14</v>
      </c>
      <c r="W637" s="11"/>
      <c r="X637" s="11" t="s">
        <v>7709</v>
      </c>
    </row>
    <row r="638" customHeight="1" spans="1:24">
      <c r="A638" s="11">
        <v>19</v>
      </c>
      <c r="B638" s="11" t="s">
        <v>5596</v>
      </c>
      <c r="C638" s="11" t="s">
        <v>116</v>
      </c>
      <c r="D638" s="11" t="s">
        <v>114</v>
      </c>
      <c r="E638" s="11" t="s">
        <v>210</v>
      </c>
      <c r="F638" s="11" t="s">
        <v>5617</v>
      </c>
      <c r="G638" s="11" t="s">
        <v>89</v>
      </c>
      <c r="H638" s="11" t="s">
        <v>30</v>
      </c>
      <c r="I638" s="11">
        <v>14</v>
      </c>
      <c r="J638" s="11"/>
      <c r="K638" s="11" t="s">
        <v>7709</v>
      </c>
      <c r="L638" s="11" t="s">
        <v>7718</v>
      </c>
      <c r="M638" s="63">
        <v>44136</v>
      </c>
      <c r="N638" s="64"/>
      <c r="O638" s="11" t="s">
        <v>5596</v>
      </c>
      <c r="P638" s="11" t="s">
        <v>116</v>
      </c>
      <c r="Q638" s="11" t="s">
        <v>114</v>
      </c>
      <c r="R638" s="11" t="s">
        <v>210</v>
      </c>
      <c r="S638" s="11" t="s">
        <v>8186</v>
      </c>
      <c r="T638" s="11" t="s">
        <v>89</v>
      </c>
      <c r="U638" s="11" t="s">
        <v>30</v>
      </c>
      <c r="V638" s="11">
        <v>14</v>
      </c>
      <c r="W638" s="18"/>
      <c r="X638" s="11" t="s">
        <v>7709</v>
      </c>
    </row>
    <row r="639" customHeight="1" spans="1:24">
      <c r="A639" s="11">
        <v>20</v>
      </c>
      <c r="B639" s="11" t="s">
        <v>5596</v>
      </c>
      <c r="C639" s="11" t="s">
        <v>116</v>
      </c>
      <c r="D639" s="11" t="s">
        <v>114</v>
      </c>
      <c r="E639" s="11" t="s">
        <v>210</v>
      </c>
      <c r="F639" s="11" t="s">
        <v>8187</v>
      </c>
      <c r="G639" s="11" t="s">
        <v>89</v>
      </c>
      <c r="H639" s="11" t="s">
        <v>30</v>
      </c>
      <c r="I639" s="11">
        <v>14</v>
      </c>
      <c r="J639" s="11"/>
      <c r="K639" s="11" t="s">
        <v>7709</v>
      </c>
      <c r="L639" s="11" t="s">
        <v>7710</v>
      </c>
      <c r="M639" s="63">
        <v>44136</v>
      </c>
      <c r="N639" s="64"/>
      <c r="O639" s="64"/>
      <c r="P639" s="64"/>
      <c r="Q639" s="64"/>
      <c r="R639" s="64"/>
      <c r="S639" s="64"/>
      <c r="T639" s="64"/>
      <c r="U639" s="64"/>
      <c r="V639" s="64"/>
      <c r="W639" s="64"/>
      <c r="X639" s="64"/>
    </row>
    <row r="640" customHeight="1" spans="1:24">
      <c r="A640" s="11">
        <v>21</v>
      </c>
      <c r="B640" s="11" t="s">
        <v>5596</v>
      </c>
      <c r="C640" s="11" t="s">
        <v>116</v>
      </c>
      <c r="D640" s="11" t="s">
        <v>114</v>
      </c>
      <c r="E640" s="11" t="s">
        <v>210</v>
      </c>
      <c r="F640" s="11" t="s">
        <v>8188</v>
      </c>
      <c r="G640" s="11" t="s">
        <v>89</v>
      </c>
      <c r="H640" s="11" t="s">
        <v>30</v>
      </c>
      <c r="I640" s="11">
        <v>14</v>
      </c>
      <c r="J640" s="11"/>
      <c r="K640" s="11" t="s">
        <v>7709</v>
      </c>
      <c r="L640" s="11" t="s">
        <v>7710</v>
      </c>
      <c r="M640" s="63">
        <v>44136</v>
      </c>
      <c r="N640" s="64"/>
      <c r="O640" s="64"/>
      <c r="P640" s="64"/>
      <c r="Q640" s="64"/>
      <c r="R640" s="64"/>
      <c r="S640" s="64"/>
      <c r="T640" s="64"/>
      <c r="U640" s="64"/>
      <c r="V640" s="64"/>
      <c r="W640" s="64"/>
      <c r="X640" s="64"/>
    </row>
    <row r="641" customHeight="1" spans="1:24">
      <c r="A641" s="11">
        <v>52</v>
      </c>
      <c r="B641" s="11" t="s">
        <v>5648</v>
      </c>
      <c r="C641" s="11" t="s">
        <v>5660</v>
      </c>
      <c r="D641" s="11" t="s">
        <v>114</v>
      </c>
      <c r="E641" s="11" t="s">
        <v>210</v>
      </c>
      <c r="F641" s="11" t="s">
        <v>5661</v>
      </c>
      <c r="G641" s="11" t="s">
        <v>89</v>
      </c>
      <c r="H641" s="11" t="s">
        <v>30</v>
      </c>
      <c r="I641" s="11">
        <v>14</v>
      </c>
      <c r="J641" s="11"/>
      <c r="K641" s="11" t="s">
        <v>7709</v>
      </c>
      <c r="L641" s="11" t="s">
        <v>7718</v>
      </c>
      <c r="M641" s="63">
        <v>44136</v>
      </c>
      <c r="N641" s="64"/>
      <c r="O641" s="11" t="s">
        <v>5648</v>
      </c>
      <c r="P641" s="11" t="s">
        <v>5660</v>
      </c>
      <c r="Q641" s="11" t="s">
        <v>114</v>
      </c>
      <c r="R641" s="11" t="s">
        <v>210</v>
      </c>
      <c r="S641" s="11" t="s">
        <v>8189</v>
      </c>
      <c r="T641" s="11" t="s">
        <v>89</v>
      </c>
      <c r="U641" s="11" t="s">
        <v>30</v>
      </c>
      <c r="V641" s="11">
        <v>14</v>
      </c>
      <c r="W641" s="18"/>
      <c r="X641" s="11" t="s">
        <v>7709</v>
      </c>
    </row>
    <row r="642" customHeight="1" spans="1:24">
      <c r="A642" s="11">
        <v>53</v>
      </c>
      <c r="B642" s="11" t="s">
        <v>5648</v>
      </c>
      <c r="C642" s="11" t="s">
        <v>5660</v>
      </c>
      <c r="D642" s="11" t="s">
        <v>114</v>
      </c>
      <c r="E642" s="11" t="s">
        <v>210</v>
      </c>
      <c r="F642" s="11" t="s">
        <v>8190</v>
      </c>
      <c r="G642" s="11" t="s">
        <v>89</v>
      </c>
      <c r="H642" s="11" t="s">
        <v>30</v>
      </c>
      <c r="I642" s="11">
        <v>14</v>
      </c>
      <c r="J642" s="11"/>
      <c r="K642" s="11" t="s">
        <v>7709</v>
      </c>
      <c r="L642" s="11" t="s">
        <v>7710</v>
      </c>
      <c r="M642" s="63">
        <v>44136</v>
      </c>
      <c r="N642" s="64"/>
      <c r="O642" s="64"/>
      <c r="P642" s="64"/>
      <c r="Q642" s="64"/>
      <c r="R642" s="64"/>
      <c r="S642" s="64"/>
      <c r="T642" s="64"/>
      <c r="U642" s="64"/>
      <c r="V642" s="64"/>
      <c r="W642" s="64"/>
      <c r="X642" s="64"/>
    </row>
    <row r="643" customHeight="1" spans="1:24">
      <c r="A643" s="11">
        <v>54</v>
      </c>
      <c r="B643" s="11" t="s">
        <v>5648</v>
      </c>
      <c r="C643" s="11" t="s">
        <v>5660</v>
      </c>
      <c r="D643" s="11" t="s">
        <v>114</v>
      </c>
      <c r="E643" s="11" t="s">
        <v>210</v>
      </c>
      <c r="F643" s="11" t="s">
        <v>8191</v>
      </c>
      <c r="G643" s="11" t="s">
        <v>89</v>
      </c>
      <c r="H643" s="11" t="s">
        <v>30</v>
      </c>
      <c r="I643" s="11">
        <v>14</v>
      </c>
      <c r="J643" s="11"/>
      <c r="K643" s="11" t="s">
        <v>7709</v>
      </c>
      <c r="L643" s="11" t="s">
        <v>7710</v>
      </c>
      <c r="M643" s="63">
        <v>44136</v>
      </c>
      <c r="N643" s="64"/>
      <c r="O643" s="64"/>
      <c r="P643" s="64"/>
      <c r="Q643" s="64"/>
      <c r="R643" s="64"/>
      <c r="S643" s="64"/>
      <c r="T643" s="64"/>
      <c r="U643" s="64"/>
      <c r="V643" s="64"/>
      <c r="W643" s="64"/>
      <c r="X643" s="64"/>
    </row>
    <row r="644" customHeight="1" spans="1:24">
      <c r="A644" s="11">
        <v>34</v>
      </c>
      <c r="B644" s="11" t="s">
        <v>5622</v>
      </c>
      <c r="C644" s="11" t="s">
        <v>5628</v>
      </c>
      <c r="D644" s="11" t="s">
        <v>114</v>
      </c>
      <c r="E644" s="11" t="s">
        <v>210</v>
      </c>
      <c r="F644" s="11" t="s">
        <v>5635</v>
      </c>
      <c r="G644" s="11" t="s">
        <v>89</v>
      </c>
      <c r="H644" s="11" t="s">
        <v>30</v>
      </c>
      <c r="I644" s="11">
        <v>14</v>
      </c>
      <c r="J644" s="11"/>
      <c r="K644" s="11" t="s">
        <v>7709</v>
      </c>
      <c r="L644" s="70" t="s">
        <v>7777</v>
      </c>
      <c r="M644" s="63">
        <v>44136</v>
      </c>
      <c r="N644" s="64"/>
      <c r="O644" s="11" t="s">
        <v>5622</v>
      </c>
      <c r="P644" s="11" t="s">
        <v>5628</v>
      </c>
      <c r="Q644" s="11" t="s">
        <v>114</v>
      </c>
      <c r="R644" s="11" t="s">
        <v>210</v>
      </c>
      <c r="S644" s="11" t="s">
        <v>8192</v>
      </c>
      <c r="T644" s="11" t="s">
        <v>89</v>
      </c>
      <c r="U644" s="11" t="s">
        <v>30</v>
      </c>
      <c r="V644" s="11">
        <v>14</v>
      </c>
      <c r="W644" s="18"/>
      <c r="X644" s="11" t="s">
        <v>7709</v>
      </c>
    </row>
    <row r="645" customHeight="1" spans="1:24">
      <c r="A645" s="11">
        <v>35</v>
      </c>
      <c r="B645" s="11" t="s">
        <v>5622</v>
      </c>
      <c r="C645" s="11" t="s">
        <v>5628</v>
      </c>
      <c r="D645" s="11" t="s">
        <v>114</v>
      </c>
      <c r="E645" s="11" t="s">
        <v>210</v>
      </c>
      <c r="F645" s="11" t="s">
        <v>5636</v>
      </c>
      <c r="G645" s="11" t="s">
        <v>89</v>
      </c>
      <c r="H645" s="11" t="s">
        <v>30</v>
      </c>
      <c r="I645" s="11">
        <v>14</v>
      </c>
      <c r="J645" s="11"/>
      <c r="K645" s="11" t="s">
        <v>7709</v>
      </c>
      <c r="L645" s="74"/>
      <c r="M645" s="63">
        <v>44136</v>
      </c>
      <c r="N645" s="64"/>
      <c r="O645" s="64"/>
      <c r="P645" s="64"/>
      <c r="Q645" s="64"/>
      <c r="R645" s="64"/>
      <c r="S645" s="64"/>
      <c r="T645" s="64"/>
      <c r="U645" s="64"/>
      <c r="V645" s="64"/>
      <c r="W645" s="64"/>
      <c r="X645" s="64"/>
    </row>
    <row r="646" customHeight="1" spans="1:24">
      <c r="A646" s="11">
        <v>39</v>
      </c>
      <c r="B646" s="11" t="s">
        <v>5622</v>
      </c>
      <c r="C646" s="11" t="s">
        <v>5639</v>
      </c>
      <c r="D646" s="11" t="s">
        <v>114</v>
      </c>
      <c r="E646" s="11" t="s">
        <v>210</v>
      </c>
      <c r="F646" s="11" t="s">
        <v>5640</v>
      </c>
      <c r="G646" s="11" t="s">
        <v>89</v>
      </c>
      <c r="H646" s="11" t="s">
        <v>30</v>
      </c>
      <c r="I646" s="11">
        <v>14</v>
      </c>
      <c r="J646" s="11"/>
      <c r="K646" s="11" t="s">
        <v>7709</v>
      </c>
      <c r="L646" s="70" t="s">
        <v>7777</v>
      </c>
      <c r="M646" s="63">
        <v>44136</v>
      </c>
      <c r="N646" s="64"/>
      <c r="O646" s="11" t="s">
        <v>5622</v>
      </c>
      <c r="P646" s="11" t="s">
        <v>5639</v>
      </c>
      <c r="Q646" s="11" t="s">
        <v>114</v>
      </c>
      <c r="R646" s="11" t="s">
        <v>210</v>
      </c>
      <c r="S646" s="11" t="s">
        <v>5639</v>
      </c>
      <c r="T646" s="11" t="s">
        <v>89</v>
      </c>
      <c r="U646" s="11" t="s">
        <v>30</v>
      </c>
      <c r="V646" s="11">
        <v>14</v>
      </c>
      <c r="W646" s="18"/>
      <c r="X646" s="11" t="s">
        <v>7709</v>
      </c>
    </row>
    <row r="647" customHeight="1" spans="1:24">
      <c r="A647" s="11">
        <v>40</v>
      </c>
      <c r="B647" s="11" t="s">
        <v>5622</v>
      </c>
      <c r="C647" s="11" t="s">
        <v>5639</v>
      </c>
      <c r="D647" s="11" t="s">
        <v>114</v>
      </c>
      <c r="E647" s="11" t="s">
        <v>210</v>
      </c>
      <c r="F647" s="11" t="s">
        <v>5641</v>
      </c>
      <c r="G647" s="11" t="s">
        <v>89</v>
      </c>
      <c r="H647" s="11" t="s">
        <v>30</v>
      </c>
      <c r="I647" s="11">
        <v>14</v>
      </c>
      <c r="J647" s="11"/>
      <c r="K647" s="11" t="s">
        <v>7709</v>
      </c>
      <c r="L647" s="76"/>
      <c r="M647" s="63">
        <v>44136</v>
      </c>
      <c r="N647" s="64"/>
      <c r="O647" s="64"/>
      <c r="P647" s="64"/>
      <c r="Q647" s="64"/>
      <c r="R647" s="64"/>
      <c r="S647" s="64"/>
      <c r="T647" s="64"/>
      <c r="U647" s="64"/>
      <c r="V647" s="64"/>
      <c r="W647" s="64"/>
      <c r="X647" s="64"/>
    </row>
    <row r="648" customHeight="1" spans="1:24">
      <c r="A648" s="11">
        <v>41</v>
      </c>
      <c r="B648" s="11" t="s">
        <v>5622</v>
      </c>
      <c r="C648" s="11" t="s">
        <v>5639</v>
      </c>
      <c r="D648" s="11" t="s">
        <v>114</v>
      </c>
      <c r="E648" s="11" t="s">
        <v>210</v>
      </c>
      <c r="F648" s="11" t="s">
        <v>5642</v>
      </c>
      <c r="G648" s="11" t="s">
        <v>89</v>
      </c>
      <c r="H648" s="11" t="s">
        <v>30</v>
      </c>
      <c r="I648" s="11">
        <v>14</v>
      </c>
      <c r="J648" s="11"/>
      <c r="K648" s="11" t="s">
        <v>7709</v>
      </c>
      <c r="L648" s="76"/>
      <c r="M648" s="63">
        <v>44136</v>
      </c>
      <c r="N648" s="64"/>
      <c r="O648" s="64"/>
      <c r="P648" s="64"/>
      <c r="Q648" s="64"/>
      <c r="R648" s="64"/>
      <c r="S648" s="64"/>
      <c r="T648" s="64"/>
      <c r="U648" s="64"/>
      <c r="V648" s="64"/>
      <c r="W648" s="64"/>
      <c r="X648" s="64"/>
    </row>
    <row r="649" customHeight="1" spans="1:24">
      <c r="A649" s="11">
        <v>42</v>
      </c>
      <c r="B649" s="11" t="s">
        <v>5622</v>
      </c>
      <c r="C649" s="11" t="s">
        <v>5639</v>
      </c>
      <c r="D649" s="11" t="s">
        <v>114</v>
      </c>
      <c r="E649" s="11" t="s">
        <v>210</v>
      </c>
      <c r="F649" s="11" t="s">
        <v>5643</v>
      </c>
      <c r="G649" s="11" t="s">
        <v>89</v>
      </c>
      <c r="H649" s="11" t="s">
        <v>30</v>
      </c>
      <c r="I649" s="11">
        <v>14</v>
      </c>
      <c r="J649" s="11"/>
      <c r="K649" s="11" t="s">
        <v>7709</v>
      </c>
      <c r="L649" s="74"/>
      <c r="M649" s="63">
        <v>44136</v>
      </c>
      <c r="N649" s="64"/>
      <c r="O649" s="64"/>
      <c r="P649" s="64"/>
      <c r="Q649" s="64"/>
      <c r="R649" s="64"/>
      <c r="S649" s="64"/>
      <c r="T649" s="64"/>
      <c r="U649" s="64"/>
      <c r="V649" s="64"/>
      <c r="W649" s="64"/>
      <c r="X649" s="64"/>
    </row>
    <row r="650" customHeight="1" spans="1:24">
      <c r="A650" s="18"/>
      <c r="B650" s="11" t="s">
        <v>5622</v>
      </c>
      <c r="C650" s="11" t="s">
        <v>5644</v>
      </c>
      <c r="D650" s="11" t="s">
        <v>114</v>
      </c>
      <c r="E650" s="11" t="s">
        <v>210</v>
      </c>
      <c r="F650" s="11" t="s">
        <v>5645</v>
      </c>
      <c r="G650" s="11" t="s">
        <v>89</v>
      </c>
      <c r="H650" s="11" t="s">
        <v>30</v>
      </c>
      <c r="I650" s="11">
        <v>14</v>
      </c>
      <c r="J650" s="11"/>
      <c r="K650" s="11" t="s">
        <v>7709</v>
      </c>
      <c r="L650" s="70" t="s">
        <v>7777</v>
      </c>
      <c r="M650" s="63">
        <v>44136</v>
      </c>
      <c r="N650" s="64"/>
      <c r="O650" s="11" t="s">
        <v>5622</v>
      </c>
      <c r="P650" s="11" t="s">
        <v>5644</v>
      </c>
      <c r="Q650" s="11" t="s">
        <v>114</v>
      </c>
      <c r="R650" s="11" t="s">
        <v>210</v>
      </c>
      <c r="S650" s="11" t="s">
        <v>5644</v>
      </c>
      <c r="T650" s="11" t="s">
        <v>89</v>
      </c>
      <c r="U650" s="11" t="s">
        <v>30</v>
      </c>
      <c r="V650" s="11">
        <v>14</v>
      </c>
      <c r="W650" s="18"/>
      <c r="X650" s="11" t="s">
        <v>7709</v>
      </c>
    </row>
    <row r="651" customHeight="1" spans="1:24">
      <c r="A651" s="18"/>
      <c r="B651" s="11" t="s">
        <v>5622</v>
      </c>
      <c r="C651" s="11" t="s">
        <v>5644</v>
      </c>
      <c r="D651" s="11" t="s">
        <v>114</v>
      </c>
      <c r="E651" s="11" t="s">
        <v>210</v>
      </c>
      <c r="F651" s="11" t="s">
        <v>5646</v>
      </c>
      <c r="G651" s="11" t="s">
        <v>89</v>
      </c>
      <c r="H651" s="11" t="s">
        <v>30</v>
      </c>
      <c r="I651" s="11">
        <v>14</v>
      </c>
      <c r="J651" s="11"/>
      <c r="K651" s="11" t="s">
        <v>7709</v>
      </c>
      <c r="L651" s="74"/>
      <c r="M651" s="63">
        <v>44136</v>
      </c>
      <c r="N651" s="64"/>
      <c r="O651" s="64"/>
      <c r="P651" s="64"/>
      <c r="Q651" s="64"/>
      <c r="R651" s="64"/>
      <c r="S651" s="64"/>
      <c r="T651" s="64"/>
      <c r="U651" s="64"/>
      <c r="V651" s="64"/>
      <c r="W651" s="64"/>
      <c r="X651" s="64"/>
    </row>
    <row r="652" customHeight="1" spans="1:24">
      <c r="A652" s="11">
        <v>62</v>
      </c>
      <c r="B652" s="11" t="s">
        <v>5671</v>
      </c>
      <c r="C652" s="11" t="s">
        <v>5672</v>
      </c>
      <c r="D652" s="11" t="s">
        <v>114</v>
      </c>
      <c r="E652" s="11" t="s">
        <v>210</v>
      </c>
      <c r="F652" s="11" t="s">
        <v>5674</v>
      </c>
      <c r="G652" s="11" t="s">
        <v>89</v>
      </c>
      <c r="H652" s="11" t="s">
        <v>30</v>
      </c>
      <c r="I652" s="11">
        <v>14</v>
      </c>
      <c r="J652" s="11"/>
      <c r="K652" s="11" t="s">
        <v>7709</v>
      </c>
      <c r="L652" s="70" t="s">
        <v>7777</v>
      </c>
      <c r="M652" s="63">
        <v>44136</v>
      </c>
      <c r="N652" s="64"/>
      <c r="O652" s="11" t="s">
        <v>5671</v>
      </c>
      <c r="P652" s="11" t="s">
        <v>5672</v>
      </c>
      <c r="Q652" s="11" t="s">
        <v>114</v>
      </c>
      <c r="R652" s="11" t="s">
        <v>210</v>
      </c>
      <c r="S652" s="11" t="s">
        <v>8193</v>
      </c>
      <c r="T652" s="11" t="s">
        <v>89</v>
      </c>
      <c r="U652" s="11" t="s">
        <v>30</v>
      </c>
      <c r="V652" s="11">
        <v>14</v>
      </c>
      <c r="W652" s="18"/>
      <c r="X652" s="11" t="s">
        <v>7709</v>
      </c>
    </row>
    <row r="653" customHeight="1" spans="1:24">
      <c r="A653" s="11">
        <v>63</v>
      </c>
      <c r="B653" s="11" t="s">
        <v>5671</v>
      </c>
      <c r="C653" s="11" t="s">
        <v>5672</v>
      </c>
      <c r="D653" s="11" t="s">
        <v>114</v>
      </c>
      <c r="E653" s="11" t="s">
        <v>210</v>
      </c>
      <c r="F653" s="11" t="s">
        <v>5675</v>
      </c>
      <c r="G653" s="11" t="s">
        <v>89</v>
      </c>
      <c r="H653" s="11" t="s">
        <v>30</v>
      </c>
      <c r="I653" s="11">
        <v>14</v>
      </c>
      <c r="J653" s="11"/>
      <c r="K653" s="11" t="s">
        <v>7709</v>
      </c>
      <c r="L653" s="74"/>
      <c r="M653" s="63">
        <v>44136</v>
      </c>
      <c r="N653" s="64"/>
      <c r="O653" s="64"/>
      <c r="P653" s="64"/>
      <c r="Q653" s="64"/>
      <c r="R653" s="64"/>
      <c r="S653" s="64"/>
      <c r="T653" s="64"/>
      <c r="U653" s="64"/>
      <c r="V653" s="64"/>
      <c r="W653" s="64"/>
      <c r="X653" s="64"/>
    </row>
    <row r="654" customHeight="1" spans="1:24">
      <c r="A654" s="11">
        <v>66</v>
      </c>
      <c r="B654" s="11" t="s">
        <v>5671</v>
      </c>
      <c r="C654" s="11" t="s">
        <v>5677</v>
      </c>
      <c r="D654" s="11" t="s">
        <v>114</v>
      </c>
      <c r="E654" s="11" t="s">
        <v>210</v>
      </c>
      <c r="F654" s="11" t="s">
        <v>5679</v>
      </c>
      <c r="G654" s="11" t="s">
        <v>89</v>
      </c>
      <c r="H654" s="11" t="s">
        <v>30</v>
      </c>
      <c r="I654" s="11">
        <v>14</v>
      </c>
      <c r="J654" s="11"/>
      <c r="K654" s="11" t="s">
        <v>7709</v>
      </c>
      <c r="L654" s="70" t="s">
        <v>7777</v>
      </c>
      <c r="M654" s="63">
        <v>44136</v>
      </c>
      <c r="N654" s="64"/>
      <c r="O654" s="11" t="s">
        <v>5671</v>
      </c>
      <c r="P654" s="11" t="s">
        <v>5677</v>
      </c>
      <c r="Q654" s="11" t="s">
        <v>114</v>
      </c>
      <c r="R654" s="11" t="s">
        <v>210</v>
      </c>
      <c r="S654" s="11" t="s">
        <v>8194</v>
      </c>
      <c r="T654" s="11" t="s">
        <v>89</v>
      </c>
      <c r="U654" s="11" t="s">
        <v>30</v>
      </c>
      <c r="V654" s="11">
        <v>14</v>
      </c>
      <c r="W654" s="18"/>
      <c r="X654" s="11" t="s">
        <v>7709</v>
      </c>
    </row>
    <row r="655" customHeight="1" spans="1:24">
      <c r="A655" s="11">
        <v>67</v>
      </c>
      <c r="B655" s="11" t="s">
        <v>5671</v>
      </c>
      <c r="C655" s="11" t="s">
        <v>5677</v>
      </c>
      <c r="D655" s="11" t="s">
        <v>114</v>
      </c>
      <c r="E655" s="11" t="s">
        <v>210</v>
      </c>
      <c r="F655" s="11" t="s">
        <v>5680</v>
      </c>
      <c r="G655" s="11" t="s">
        <v>89</v>
      </c>
      <c r="H655" s="11" t="s">
        <v>30</v>
      </c>
      <c r="I655" s="11">
        <v>14</v>
      </c>
      <c r="J655" s="11"/>
      <c r="K655" s="11" t="s">
        <v>7709</v>
      </c>
      <c r="L655" s="74"/>
      <c r="M655" s="63">
        <v>44136</v>
      </c>
      <c r="N655" s="64"/>
      <c r="O655" s="64"/>
      <c r="P655" s="64"/>
      <c r="Q655" s="64"/>
      <c r="R655" s="64"/>
      <c r="S655" s="64"/>
      <c r="T655" s="64"/>
      <c r="U655" s="64"/>
      <c r="V655" s="64"/>
      <c r="W655" s="64"/>
      <c r="X655" s="64"/>
    </row>
    <row r="656" customHeight="1" spans="1:24">
      <c r="A656" s="11">
        <v>38</v>
      </c>
      <c r="B656" s="11" t="s">
        <v>5622</v>
      </c>
      <c r="C656" s="11" t="s">
        <v>5628</v>
      </c>
      <c r="D656" s="11" t="s">
        <v>114</v>
      </c>
      <c r="E656" s="11" t="s">
        <v>210</v>
      </c>
      <c r="F656" s="11" t="s">
        <v>8195</v>
      </c>
      <c r="G656" s="11" t="s">
        <v>89</v>
      </c>
      <c r="H656" s="11" t="s">
        <v>30</v>
      </c>
      <c r="I656" s="11">
        <v>14</v>
      </c>
      <c r="J656" s="11"/>
      <c r="K656" s="11" t="s">
        <v>7709</v>
      </c>
      <c r="L656" s="11" t="s">
        <v>7710</v>
      </c>
      <c r="M656" s="63">
        <v>44136</v>
      </c>
      <c r="N656" s="64"/>
      <c r="O656" s="64"/>
      <c r="P656" s="64"/>
      <c r="Q656" s="64"/>
      <c r="R656" s="64"/>
      <c r="S656" s="64"/>
      <c r="T656" s="64"/>
      <c r="U656" s="64"/>
      <c r="V656" s="64"/>
      <c r="W656" s="64"/>
      <c r="X656" s="64"/>
    </row>
    <row r="657" customHeight="1" spans="1:24">
      <c r="A657" s="11">
        <v>96</v>
      </c>
      <c r="B657" s="11" t="s">
        <v>5671</v>
      </c>
      <c r="C657" s="11" t="s">
        <v>5702</v>
      </c>
      <c r="D657" s="11" t="s">
        <v>114</v>
      </c>
      <c r="E657" s="11" t="s">
        <v>210</v>
      </c>
      <c r="F657" s="11" t="s">
        <v>8196</v>
      </c>
      <c r="G657" s="11" t="s">
        <v>89</v>
      </c>
      <c r="H657" s="11" t="s">
        <v>30</v>
      </c>
      <c r="I657" s="11">
        <v>14</v>
      </c>
      <c r="J657" s="11"/>
      <c r="K657" s="11" t="s">
        <v>7709</v>
      </c>
      <c r="L657" s="11" t="s">
        <v>7710</v>
      </c>
      <c r="M657" s="63">
        <v>44136</v>
      </c>
      <c r="N657" s="64"/>
      <c r="O657" s="64"/>
      <c r="P657" s="64"/>
      <c r="Q657" s="64"/>
      <c r="R657" s="64"/>
      <c r="S657" s="64"/>
      <c r="T657" s="64"/>
      <c r="U657" s="64"/>
      <c r="V657" s="64"/>
      <c r="W657" s="64"/>
      <c r="X657" s="64"/>
    </row>
    <row r="658" customHeight="1" spans="1:24">
      <c r="A658" s="11">
        <v>155</v>
      </c>
      <c r="B658" s="11" t="s">
        <v>5795</v>
      </c>
      <c r="C658" s="11" t="s">
        <v>8197</v>
      </c>
      <c r="D658" s="11" t="s">
        <v>114</v>
      </c>
      <c r="E658" s="11" t="s">
        <v>210</v>
      </c>
      <c r="F658" s="11" t="s">
        <v>8197</v>
      </c>
      <c r="G658" s="11" t="s">
        <v>126</v>
      </c>
      <c r="H658" s="11" t="s">
        <v>30</v>
      </c>
      <c r="I658" s="11">
        <v>14</v>
      </c>
      <c r="J658" s="11"/>
      <c r="K658" s="11" t="s">
        <v>7709</v>
      </c>
      <c r="L658" s="11" t="s">
        <v>7710</v>
      </c>
      <c r="M658" s="63">
        <v>44136</v>
      </c>
      <c r="N658" s="64"/>
      <c r="O658" s="64"/>
      <c r="P658" s="64"/>
      <c r="Q658" s="64"/>
      <c r="R658" s="64"/>
      <c r="S658" s="64"/>
      <c r="T658" s="64"/>
      <c r="U658" s="64"/>
      <c r="V658" s="64"/>
      <c r="W658" s="64"/>
      <c r="X658" s="64"/>
    </row>
    <row r="659" customHeight="1" spans="1:24">
      <c r="A659" s="11">
        <v>118</v>
      </c>
      <c r="B659" s="11" t="s">
        <v>5648</v>
      </c>
      <c r="C659" s="11" t="s">
        <v>5740</v>
      </c>
      <c r="D659" s="11" t="s">
        <v>114</v>
      </c>
      <c r="E659" s="11" t="s">
        <v>5741</v>
      </c>
      <c r="F659" s="11" t="s">
        <v>5742</v>
      </c>
      <c r="G659" s="11" t="s">
        <v>89</v>
      </c>
      <c r="H659" s="11" t="s">
        <v>30</v>
      </c>
      <c r="I659" s="11">
        <v>14</v>
      </c>
      <c r="J659" s="11"/>
      <c r="K659" s="11" t="s">
        <v>7709</v>
      </c>
      <c r="L659" s="11" t="s">
        <v>7726</v>
      </c>
      <c r="M659" s="63">
        <v>44136</v>
      </c>
      <c r="N659" s="64"/>
      <c r="O659" s="64"/>
      <c r="P659" s="64"/>
      <c r="Q659" s="64"/>
      <c r="R659" s="64"/>
      <c r="S659" s="64"/>
      <c r="T659" s="64"/>
      <c r="U659" s="64"/>
      <c r="V659" s="64"/>
      <c r="W659" s="64"/>
      <c r="X659" s="64"/>
    </row>
    <row r="660" customHeight="1" spans="1:24">
      <c r="A660" s="11">
        <v>75</v>
      </c>
      <c r="B660" s="11" t="s">
        <v>8198</v>
      </c>
      <c r="C660" s="11" t="s">
        <v>8199</v>
      </c>
      <c r="D660" s="11" t="s">
        <v>114</v>
      </c>
      <c r="E660" s="11" t="s">
        <v>8200</v>
      </c>
      <c r="F660" s="11" t="s">
        <v>8201</v>
      </c>
      <c r="G660" s="11" t="s">
        <v>67</v>
      </c>
      <c r="H660" s="11" t="s">
        <v>31</v>
      </c>
      <c r="I660" s="11">
        <v>5</v>
      </c>
      <c r="J660" s="11"/>
      <c r="K660" s="11" t="s">
        <v>7713</v>
      </c>
      <c r="L660" s="11" t="s">
        <v>8202</v>
      </c>
      <c r="M660" s="63">
        <v>44136</v>
      </c>
      <c r="N660" s="64"/>
      <c r="O660" s="11" t="s">
        <v>8198</v>
      </c>
      <c r="P660" s="11" t="s">
        <v>8198</v>
      </c>
      <c r="Q660" s="11" t="s">
        <v>114</v>
      </c>
      <c r="R660" s="11" t="s">
        <v>8200</v>
      </c>
      <c r="S660" s="11" t="s">
        <v>8201</v>
      </c>
      <c r="T660" s="11" t="s">
        <v>67</v>
      </c>
      <c r="U660" s="11" t="s">
        <v>31</v>
      </c>
      <c r="V660" s="11">
        <v>5</v>
      </c>
      <c r="W660" s="11"/>
      <c r="X660" s="11" t="s">
        <v>7713</v>
      </c>
    </row>
    <row r="661" customHeight="1" spans="1:24">
      <c r="A661" s="11">
        <v>126</v>
      </c>
      <c r="B661" s="11" t="s">
        <v>3671</v>
      </c>
      <c r="C661" s="11" t="s">
        <v>3671</v>
      </c>
      <c r="D661" s="11" t="s">
        <v>64</v>
      </c>
      <c r="E661" s="11" t="s">
        <v>3672</v>
      </c>
      <c r="F661" s="11" t="s">
        <v>8203</v>
      </c>
      <c r="G661" s="11" t="s">
        <v>67</v>
      </c>
      <c r="H661" s="11" t="s">
        <v>32</v>
      </c>
      <c r="I661" s="11">
        <v>18</v>
      </c>
      <c r="J661" s="11"/>
      <c r="K661" s="11" t="s">
        <v>7709</v>
      </c>
      <c r="L661" s="11" t="s">
        <v>7726</v>
      </c>
      <c r="M661" s="63">
        <v>44136</v>
      </c>
      <c r="N661" s="64"/>
      <c r="O661" s="64"/>
      <c r="P661" s="64"/>
      <c r="Q661" s="64"/>
      <c r="R661" s="64"/>
      <c r="S661" s="64"/>
      <c r="T661" s="64"/>
      <c r="U661" s="64"/>
      <c r="V661" s="64"/>
      <c r="W661" s="64"/>
      <c r="X661" s="64"/>
    </row>
    <row r="662" customHeight="1" spans="1:24">
      <c r="A662" s="11">
        <v>196</v>
      </c>
      <c r="B662" s="11" t="s">
        <v>3805</v>
      </c>
      <c r="C662" s="11" t="s">
        <v>3805</v>
      </c>
      <c r="D662" s="11" t="s">
        <v>64</v>
      </c>
      <c r="E662" s="11" t="s">
        <v>3806</v>
      </c>
      <c r="F662" s="11" t="s">
        <v>3807</v>
      </c>
      <c r="G662" s="11" t="s">
        <v>487</v>
      </c>
      <c r="H662" s="11" t="s">
        <v>32</v>
      </c>
      <c r="I662" s="11">
        <v>18</v>
      </c>
      <c r="J662" s="11"/>
      <c r="K662" s="11" t="s">
        <v>7709</v>
      </c>
      <c r="L662" s="11" t="s">
        <v>8109</v>
      </c>
      <c r="M662" s="63">
        <v>44136</v>
      </c>
      <c r="N662" s="64"/>
      <c r="O662" s="11" t="s">
        <v>3793</v>
      </c>
      <c r="P662" s="11" t="s">
        <v>3793</v>
      </c>
      <c r="Q662" s="11" t="s">
        <v>64</v>
      </c>
      <c r="R662" s="11" t="s">
        <v>3806</v>
      </c>
      <c r="S662" s="11" t="s">
        <v>3807</v>
      </c>
      <c r="T662" s="11" t="s">
        <v>487</v>
      </c>
      <c r="U662" s="11" t="s">
        <v>32</v>
      </c>
      <c r="V662" s="11">
        <v>18</v>
      </c>
      <c r="W662" s="11"/>
      <c r="X662" s="11" t="s">
        <v>7709</v>
      </c>
    </row>
    <row r="663" customHeight="1" spans="1:24">
      <c r="A663" s="11">
        <v>197</v>
      </c>
      <c r="B663" s="11" t="s">
        <v>3805</v>
      </c>
      <c r="C663" s="11" t="s">
        <v>3805</v>
      </c>
      <c r="D663" s="11" t="s">
        <v>64</v>
      </c>
      <c r="E663" s="11" t="s">
        <v>3808</v>
      </c>
      <c r="F663" s="11" t="s">
        <v>3809</v>
      </c>
      <c r="G663" s="11" t="s">
        <v>487</v>
      </c>
      <c r="H663" s="11" t="s">
        <v>32</v>
      </c>
      <c r="I663" s="11">
        <v>18</v>
      </c>
      <c r="J663" s="11"/>
      <c r="K663" s="11" t="s">
        <v>7709</v>
      </c>
      <c r="L663" s="11" t="s">
        <v>8109</v>
      </c>
      <c r="M663" s="63">
        <v>44136</v>
      </c>
      <c r="N663" s="64"/>
      <c r="O663" s="11" t="s">
        <v>3793</v>
      </c>
      <c r="P663" s="11" t="s">
        <v>3793</v>
      </c>
      <c r="Q663" s="11" t="s">
        <v>64</v>
      </c>
      <c r="R663" s="11" t="s">
        <v>3808</v>
      </c>
      <c r="S663" s="11" t="s">
        <v>3809</v>
      </c>
      <c r="T663" s="11" t="s">
        <v>487</v>
      </c>
      <c r="U663" s="11" t="s">
        <v>32</v>
      </c>
      <c r="V663" s="11">
        <v>18</v>
      </c>
      <c r="W663" s="11"/>
      <c r="X663" s="11" t="s">
        <v>7709</v>
      </c>
    </row>
    <row r="664" customHeight="1" spans="1:24">
      <c r="A664" s="11">
        <v>204</v>
      </c>
      <c r="B664" s="11" t="s">
        <v>3805</v>
      </c>
      <c r="C664" s="11" t="s">
        <v>3805</v>
      </c>
      <c r="D664" s="11" t="s">
        <v>64</v>
      </c>
      <c r="E664" s="11" t="s">
        <v>3822</v>
      </c>
      <c r="F664" s="11" t="s">
        <v>3823</v>
      </c>
      <c r="G664" s="11" t="s">
        <v>487</v>
      </c>
      <c r="H664" s="11" t="s">
        <v>32</v>
      </c>
      <c r="I664" s="11">
        <v>18</v>
      </c>
      <c r="J664" s="11"/>
      <c r="K664" s="11" t="s">
        <v>7709</v>
      </c>
      <c r="L664" s="11" t="s">
        <v>8109</v>
      </c>
      <c r="M664" s="63">
        <v>44136</v>
      </c>
      <c r="N664" s="64"/>
      <c r="O664" s="11" t="s">
        <v>3810</v>
      </c>
      <c r="P664" s="11" t="s">
        <v>3810</v>
      </c>
      <c r="Q664" s="11" t="s">
        <v>64</v>
      </c>
      <c r="R664" s="11" t="s">
        <v>3822</v>
      </c>
      <c r="S664" s="11" t="s">
        <v>3823</v>
      </c>
      <c r="T664" s="11" t="s">
        <v>487</v>
      </c>
      <c r="U664" s="11" t="s">
        <v>32</v>
      </c>
      <c r="V664" s="11">
        <v>18</v>
      </c>
      <c r="W664" s="11"/>
      <c r="X664" s="11" t="s">
        <v>7709</v>
      </c>
    </row>
    <row r="665" customHeight="1" spans="1:24">
      <c r="A665" s="11">
        <v>205</v>
      </c>
      <c r="B665" s="11" t="s">
        <v>3805</v>
      </c>
      <c r="C665" s="11" t="s">
        <v>3805</v>
      </c>
      <c r="D665" s="11" t="s">
        <v>64</v>
      </c>
      <c r="E665" s="11" t="s">
        <v>3824</v>
      </c>
      <c r="F665" s="11" t="s">
        <v>3825</v>
      </c>
      <c r="G665" s="11" t="s">
        <v>487</v>
      </c>
      <c r="H665" s="11" t="s">
        <v>32</v>
      </c>
      <c r="I665" s="11">
        <v>18</v>
      </c>
      <c r="J665" s="11"/>
      <c r="K665" s="11" t="s">
        <v>7709</v>
      </c>
      <c r="L665" s="11" t="s">
        <v>8109</v>
      </c>
      <c r="M665" s="63">
        <v>44136</v>
      </c>
      <c r="N665" s="64"/>
      <c r="O665" s="11" t="s">
        <v>3810</v>
      </c>
      <c r="P665" s="11" t="s">
        <v>3810</v>
      </c>
      <c r="Q665" s="11" t="s">
        <v>64</v>
      </c>
      <c r="R665" s="11" t="s">
        <v>3824</v>
      </c>
      <c r="S665" s="11" t="s">
        <v>3825</v>
      </c>
      <c r="T665" s="11" t="s">
        <v>487</v>
      </c>
      <c r="U665" s="11" t="s">
        <v>32</v>
      </c>
      <c r="V665" s="11">
        <v>18</v>
      </c>
      <c r="W665" s="11"/>
      <c r="X665" s="11" t="s">
        <v>7709</v>
      </c>
    </row>
    <row r="666" customHeight="1" spans="1:24">
      <c r="A666" s="11">
        <v>328</v>
      </c>
      <c r="B666" s="11" t="s">
        <v>3805</v>
      </c>
      <c r="C666" s="11" t="s">
        <v>3805</v>
      </c>
      <c r="D666" s="11" t="s">
        <v>64</v>
      </c>
      <c r="E666" s="11" t="s">
        <v>4061</v>
      </c>
      <c r="F666" s="11" t="s">
        <v>4062</v>
      </c>
      <c r="G666" s="11" t="s">
        <v>78</v>
      </c>
      <c r="H666" s="11" t="s">
        <v>32</v>
      </c>
      <c r="I666" s="11">
        <v>18</v>
      </c>
      <c r="J666" s="11"/>
      <c r="K666" s="11" t="s">
        <v>7709</v>
      </c>
      <c r="L666" s="11" t="s">
        <v>8109</v>
      </c>
      <c r="M666" s="63">
        <v>44136</v>
      </c>
      <c r="N666" s="64"/>
      <c r="O666" s="11" t="s">
        <v>4048</v>
      </c>
      <c r="P666" s="11" t="s">
        <v>4048</v>
      </c>
      <c r="Q666" s="11" t="s">
        <v>64</v>
      </c>
      <c r="R666" s="11" t="s">
        <v>4061</v>
      </c>
      <c r="S666" s="11" t="s">
        <v>4062</v>
      </c>
      <c r="T666" s="11" t="s">
        <v>78</v>
      </c>
      <c r="U666" s="11" t="s">
        <v>32</v>
      </c>
      <c r="V666" s="11">
        <v>18</v>
      </c>
      <c r="W666" s="11"/>
      <c r="X666" s="18" t="s">
        <v>7709</v>
      </c>
    </row>
    <row r="667" customHeight="1" spans="1:24">
      <c r="A667" s="11">
        <v>329</v>
      </c>
      <c r="B667" s="11" t="s">
        <v>3805</v>
      </c>
      <c r="C667" s="11" t="s">
        <v>3805</v>
      </c>
      <c r="D667" s="11" t="s">
        <v>64</v>
      </c>
      <c r="E667" s="11" t="s">
        <v>4063</v>
      </c>
      <c r="F667" s="11" t="s">
        <v>4064</v>
      </c>
      <c r="G667" s="11" t="s">
        <v>78</v>
      </c>
      <c r="H667" s="11" t="s">
        <v>32</v>
      </c>
      <c r="I667" s="11">
        <v>18</v>
      </c>
      <c r="J667" s="11"/>
      <c r="K667" s="11" t="s">
        <v>7709</v>
      </c>
      <c r="L667" s="11" t="s">
        <v>8109</v>
      </c>
      <c r="M667" s="63">
        <v>44136</v>
      </c>
      <c r="N667" s="64"/>
      <c r="O667" s="11" t="s">
        <v>4048</v>
      </c>
      <c r="P667" s="11" t="s">
        <v>4048</v>
      </c>
      <c r="Q667" s="11" t="s">
        <v>64</v>
      </c>
      <c r="R667" s="11" t="s">
        <v>4063</v>
      </c>
      <c r="S667" s="11" t="s">
        <v>4064</v>
      </c>
      <c r="T667" s="11" t="s">
        <v>78</v>
      </c>
      <c r="U667" s="11" t="s">
        <v>32</v>
      </c>
      <c r="V667" s="11">
        <v>18</v>
      </c>
      <c r="W667" s="11"/>
      <c r="X667" s="18" t="s">
        <v>7709</v>
      </c>
    </row>
    <row r="668" customHeight="1" spans="1:24">
      <c r="A668" s="11">
        <v>22</v>
      </c>
      <c r="B668" s="11" t="s">
        <v>3159</v>
      </c>
      <c r="C668" s="11" t="s">
        <v>3159</v>
      </c>
      <c r="D668" s="11" t="s">
        <v>611</v>
      </c>
      <c r="E668" s="11" t="s">
        <v>3160</v>
      </c>
      <c r="F668" s="11" t="s">
        <v>3162</v>
      </c>
      <c r="G668" s="11" t="s">
        <v>67</v>
      </c>
      <c r="H668" s="11" t="s">
        <v>31</v>
      </c>
      <c r="I668" s="11">
        <v>5</v>
      </c>
      <c r="J668" s="11"/>
      <c r="K668" s="11" t="s">
        <v>7709</v>
      </c>
      <c r="L668" s="11" t="s">
        <v>8204</v>
      </c>
      <c r="M668" s="63">
        <v>44136</v>
      </c>
      <c r="N668" s="64"/>
      <c r="O668" s="11" t="s">
        <v>3159</v>
      </c>
      <c r="P668" s="11" t="s">
        <v>3159</v>
      </c>
      <c r="Q668" s="11" t="s">
        <v>611</v>
      </c>
      <c r="R668" s="11" t="s">
        <v>3160</v>
      </c>
      <c r="S668" s="11" t="s">
        <v>8131</v>
      </c>
      <c r="T668" s="11" t="s">
        <v>67</v>
      </c>
      <c r="U668" s="11" t="s">
        <v>31</v>
      </c>
      <c r="V668" s="11">
        <v>5</v>
      </c>
      <c r="W668" s="11"/>
      <c r="X668" s="11" t="s">
        <v>7709</v>
      </c>
    </row>
    <row r="669" customHeight="1" spans="1:24">
      <c r="A669" s="18">
        <v>231</v>
      </c>
      <c r="B669" s="67" t="s">
        <v>7413</v>
      </c>
      <c r="C669" s="67" t="s">
        <v>7413</v>
      </c>
      <c r="D669" s="67" t="s">
        <v>114</v>
      </c>
      <c r="E669" s="67" t="s">
        <v>7414</v>
      </c>
      <c r="F669" s="67" t="s">
        <v>7413</v>
      </c>
      <c r="G669" s="69" t="s">
        <v>126</v>
      </c>
      <c r="H669" s="67" t="s">
        <v>44</v>
      </c>
      <c r="I669" s="67">
        <v>23</v>
      </c>
      <c r="J669" s="67"/>
      <c r="K669" s="67" t="s">
        <v>7713</v>
      </c>
      <c r="L669" s="11" t="s">
        <v>8111</v>
      </c>
      <c r="M669" s="63">
        <v>44136</v>
      </c>
      <c r="N669" s="64"/>
      <c r="O669" s="67" t="s">
        <v>7413</v>
      </c>
      <c r="P669" s="67" t="s">
        <v>7413</v>
      </c>
      <c r="Q669" s="69" t="s">
        <v>114</v>
      </c>
      <c r="R669" s="67" t="s">
        <v>7414</v>
      </c>
      <c r="S669" s="67" t="s">
        <v>7413</v>
      </c>
      <c r="T669" s="69" t="s">
        <v>89</v>
      </c>
      <c r="U669" s="67" t="s">
        <v>44</v>
      </c>
      <c r="V669" s="67">
        <v>23</v>
      </c>
      <c r="W669" s="69"/>
      <c r="X669" s="67" t="s">
        <v>7713</v>
      </c>
    </row>
    <row r="670" customHeight="1" spans="1:24">
      <c r="A670" s="18">
        <v>236</v>
      </c>
      <c r="B670" s="67" t="s">
        <v>7427</v>
      </c>
      <c r="C670" s="67" t="s">
        <v>7427</v>
      </c>
      <c r="D670" s="67" t="s">
        <v>114</v>
      </c>
      <c r="E670" s="67" t="s">
        <v>7428</v>
      </c>
      <c r="F670" s="67" t="s">
        <v>7427</v>
      </c>
      <c r="G670" s="69" t="s">
        <v>126</v>
      </c>
      <c r="H670" s="67" t="s">
        <v>44</v>
      </c>
      <c r="I670" s="67">
        <v>23</v>
      </c>
      <c r="J670" s="67"/>
      <c r="K670" s="67" t="s">
        <v>7713</v>
      </c>
      <c r="L670" s="11" t="s">
        <v>8111</v>
      </c>
      <c r="M670" s="63">
        <v>44136</v>
      </c>
      <c r="N670" s="64"/>
      <c r="O670" s="67" t="s">
        <v>7427</v>
      </c>
      <c r="P670" s="67" t="s">
        <v>7427</v>
      </c>
      <c r="Q670" s="69" t="s">
        <v>114</v>
      </c>
      <c r="R670" s="67" t="s">
        <v>7428</v>
      </c>
      <c r="S670" s="67" t="s">
        <v>7427</v>
      </c>
      <c r="T670" s="69" t="s">
        <v>89</v>
      </c>
      <c r="U670" s="67" t="s">
        <v>44</v>
      </c>
      <c r="V670" s="67">
        <v>23</v>
      </c>
      <c r="W670" s="67"/>
      <c r="X670" s="67" t="s">
        <v>7713</v>
      </c>
    </row>
    <row r="671" customHeight="1" spans="1:24">
      <c r="A671" s="18">
        <v>2</v>
      </c>
      <c r="B671" s="11" t="s">
        <v>2383</v>
      </c>
      <c r="C671" s="11" t="s">
        <v>2383</v>
      </c>
      <c r="D671" s="11" t="s">
        <v>64</v>
      </c>
      <c r="E671" s="11" t="s">
        <v>2384</v>
      </c>
      <c r="F671" s="11" t="s">
        <v>8147</v>
      </c>
      <c r="G671" s="11" t="s">
        <v>89</v>
      </c>
      <c r="H671" s="11" t="s">
        <v>10</v>
      </c>
      <c r="I671" s="11">
        <v>19</v>
      </c>
      <c r="J671" s="11"/>
      <c r="K671" s="11" t="s">
        <v>7709</v>
      </c>
      <c r="L671" s="11" t="s">
        <v>8205</v>
      </c>
      <c r="M671" s="63">
        <v>44139</v>
      </c>
      <c r="N671" s="64"/>
      <c r="O671" s="64"/>
      <c r="P671" s="64"/>
      <c r="Q671" s="64"/>
      <c r="R671" s="64"/>
      <c r="S671" s="64"/>
      <c r="T671" s="64"/>
      <c r="U671" s="64"/>
      <c r="V671" s="64"/>
      <c r="W671" s="64"/>
      <c r="X671" s="64"/>
    </row>
    <row r="672" customHeight="1" spans="1:24">
      <c r="A672" s="18">
        <v>4</v>
      </c>
      <c r="B672" s="11" t="s">
        <v>8149</v>
      </c>
      <c r="C672" s="11" t="s">
        <v>8149</v>
      </c>
      <c r="D672" s="11" t="s">
        <v>64</v>
      </c>
      <c r="E672" s="11" t="s">
        <v>8150</v>
      </c>
      <c r="F672" s="11" t="s">
        <v>8151</v>
      </c>
      <c r="G672" s="11" t="s">
        <v>89</v>
      </c>
      <c r="H672" s="11" t="s">
        <v>22</v>
      </c>
      <c r="I672" s="11">
        <v>59</v>
      </c>
      <c r="J672" s="11"/>
      <c r="K672" s="11" t="s">
        <v>7709</v>
      </c>
      <c r="L672" s="11" t="s">
        <v>8205</v>
      </c>
      <c r="M672" s="63">
        <v>44139</v>
      </c>
      <c r="N672" s="64"/>
      <c r="O672" s="64"/>
      <c r="P672" s="64"/>
      <c r="Q672" s="64"/>
      <c r="R672" s="64"/>
      <c r="S672" s="64"/>
      <c r="T672" s="64"/>
      <c r="U672" s="64"/>
      <c r="V672" s="64"/>
      <c r="W672" s="64"/>
      <c r="X672" s="64"/>
    </row>
    <row r="673" customHeight="1" spans="1:24">
      <c r="A673" s="11">
        <v>34</v>
      </c>
      <c r="B673" s="11" t="s">
        <v>2294</v>
      </c>
      <c r="C673" s="11" t="s">
        <v>2294</v>
      </c>
      <c r="D673" s="11" t="s">
        <v>2236</v>
      </c>
      <c r="E673" s="11" t="s">
        <v>2295</v>
      </c>
      <c r="F673" s="11" t="s">
        <v>2294</v>
      </c>
      <c r="G673" s="11" t="s">
        <v>78</v>
      </c>
      <c r="H673" s="11" t="s">
        <v>6</v>
      </c>
      <c r="I673" s="11">
        <v>30</v>
      </c>
      <c r="J673" s="11"/>
      <c r="K673" s="11" t="s">
        <v>7713</v>
      </c>
      <c r="L673" s="11" t="s">
        <v>7718</v>
      </c>
      <c r="M673" s="63">
        <v>44140</v>
      </c>
      <c r="N673" s="64"/>
      <c r="O673" s="11" t="s">
        <v>2294</v>
      </c>
      <c r="P673" s="11" t="s">
        <v>2294</v>
      </c>
      <c r="Q673" s="11" t="s">
        <v>2236</v>
      </c>
      <c r="R673" s="11" t="s">
        <v>2295</v>
      </c>
      <c r="S673" s="11" t="s">
        <v>8206</v>
      </c>
      <c r="T673" s="11" t="s">
        <v>78</v>
      </c>
      <c r="U673" s="11" t="s">
        <v>6</v>
      </c>
      <c r="V673" s="11">
        <v>30</v>
      </c>
      <c r="W673" s="11"/>
      <c r="X673" s="11" t="s">
        <v>7713</v>
      </c>
    </row>
    <row r="674" customHeight="1" spans="1:24">
      <c r="A674" s="11">
        <v>188</v>
      </c>
      <c r="B674" s="11" t="s">
        <v>224</v>
      </c>
      <c r="C674" s="11" t="s">
        <v>484</v>
      </c>
      <c r="D674" s="11" t="s">
        <v>64</v>
      </c>
      <c r="E674" s="11" t="s">
        <v>488</v>
      </c>
      <c r="F674" s="11" t="s">
        <v>490</v>
      </c>
      <c r="G674" s="11" t="s">
        <v>487</v>
      </c>
      <c r="H674" s="11" t="s">
        <v>15</v>
      </c>
      <c r="I674" s="11">
        <v>17</v>
      </c>
      <c r="J674" s="11"/>
      <c r="K674" s="11" t="s">
        <v>7709</v>
      </c>
      <c r="L674" s="11" t="s">
        <v>7726</v>
      </c>
      <c r="M674" s="63">
        <v>44140</v>
      </c>
      <c r="N674" s="64"/>
      <c r="O674" s="64"/>
      <c r="P674" s="64"/>
      <c r="Q674" s="64"/>
      <c r="R674" s="64"/>
      <c r="S674" s="64"/>
      <c r="T674" s="64"/>
      <c r="U674" s="64"/>
      <c r="V674" s="64"/>
      <c r="W674" s="64"/>
      <c r="X674" s="64"/>
    </row>
    <row r="675" customHeight="1" spans="1:24">
      <c r="A675" s="11">
        <v>264</v>
      </c>
      <c r="B675" s="11" t="s">
        <v>623</v>
      </c>
      <c r="C675" s="11" t="s">
        <v>623</v>
      </c>
      <c r="D675" s="11" t="s">
        <v>114</v>
      </c>
      <c r="E675" s="11" t="s">
        <v>624</v>
      </c>
      <c r="F675" s="11" t="s">
        <v>623</v>
      </c>
      <c r="G675" s="11" t="s">
        <v>300</v>
      </c>
      <c r="H675" s="11" t="s">
        <v>15</v>
      </c>
      <c r="I675" s="11">
        <v>17</v>
      </c>
      <c r="J675" s="11" t="s">
        <v>8063</v>
      </c>
      <c r="K675" s="11" t="s">
        <v>7713</v>
      </c>
      <c r="L675" s="11" t="s">
        <v>8063</v>
      </c>
      <c r="M675" s="63">
        <v>44140</v>
      </c>
      <c r="N675" s="64"/>
      <c r="O675" s="64"/>
      <c r="P675" s="64"/>
      <c r="Q675" s="64"/>
      <c r="R675" s="64"/>
      <c r="S675" s="64"/>
      <c r="T675" s="64"/>
      <c r="U675" s="64"/>
      <c r="V675" s="64"/>
      <c r="W675" s="64"/>
      <c r="X675" s="64"/>
    </row>
    <row r="676" customHeight="1" spans="1:24">
      <c r="A676" s="11">
        <v>195</v>
      </c>
      <c r="B676" s="11" t="s">
        <v>3805</v>
      </c>
      <c r="C676" s="11" t="s">
        <v>3805</v>
      </c>
      <c r="D676" s="11" t="s">
        <v>87</v>
      </c>
      <c r="E676" s="11" t="s">
        <v>3806</v>
      </c>
      <c r="F676" s="11" t="s">
        <v>3807</v>
      </c>
      <c r="G676" s="11" t="s">
        <v>487</v>
      </c>
      <c r="H676" s="11" t="s">
        <v>32</v>
      </c>
      <c r="I676" s="11">
        <v>18</v>
      </c>
      <c r="J676" s="11"/>
      <c r="K676" s="11" t="s">
        <v>7709</v>
      </c>
      <c r="L676" s="11" t="s">
        <v>8136</v>
      </c>
      <c r="M676" s="63">
        <v>44140</v>
      </c>
      <c r="N676" s="64"/>
      <c r="O676" s="11" t="s">
        <v>3805</v>
      </c>
      <c r="P676" s="11" t="s">
        <v>3805</v>
      </c>
      <c r="Q676" s="11" t="s">
        <v>64</v>
      </c>
      <c r="R676" s="11" t="s">
        <v>3806</v>
      </c>
      <c r="S676" s="11" t="s">
        <v>3807</v>
      </c>
      <c r="T676" s="11" t="s">
        <v>487</v>
      </c>
      <c r="U676" s="11" t="s">
        <v>32</v>
      </c>
      <c r="V676" s="11">
        <v>18</v>
      </c>
      <c r="W676" s="11"/>
      <c r="X676" s="11" t="s">
        <v>7709</v>
      </c>
    </row>
    <row r="677" customHeight="1" spans="1:24">
      <c r="A677" s="11">
        <v>196</v>
      </c>
      <c r="B677" s="11" t="s">
        <v>3805</v>
      </c>
      <c r="C677" s="11" t="s">
        <v>3805</v>
      </c>
      <c r="D677" s="11" t="s">
        <v>87</v>
      </c>
      <c r="E677" s="11" t="s">
        <v>3808</v>
      </c>
      <c r="F677" s="11" t="s">
        <v>3809</v>
      </c>
      <c r="G677" s="11" t="s">
        <v>487</v>
      </c>
      <c r="H677" s="11" t="s">
        <v>32</v>
      </c>
      <c r="I677" s="11">
        <v>18</v>
      </c>
      <c r="J677" s="11"/>
      <c r="K677" s="11" t="s">
        <v>7709</v>
      </c>
      <c r="L677" s="11" t="s">
        <v>8136</v>
      </c>
      <c r="M677" s="63">
        <v>44140</v>
      </c>
      <c r="N677" s="64"/>
      <c r="O677" s="11" t="s">
        <v>3805</v>
      </c>
      <c r="P677" s="11" t="s">
        <v>3805</v>
      </c>
      <c r="Q677" s="11" t="s">
        <v>64</v>
      </c>
      <c r="R677" s="11" t="s">
        <v>3808</v>
      </c>
      <c r="S677" s="11" t="s">
        <v>3809</v>
      </c>
      <c r="T677" s="11" t="s">
        <v>487</v>
      </c>
      <c r="U677" s="11" t="s">
        <v>32</v>
      </c>
      <c r="V677" s="11">
        <v>18</v>
      </c>
      <c r="W677" s="11"/>
      <c r="X677" s="11" t="s">
        <v>7709</v>
      </c>
    </row>
    <row r="678" customHeight="1" spans="1:24">
      <c r="A678" s="11">
        <v>203</v>
      </c>
      <c r="B678" s="11" t="s">
        <v>3805</v>
      </c>
      <c r="C678" s="11" t="s">
        <v>3805</v>
      </c>
      <c r="D678" s="11" t="s">
        <v>87</v>
      </c>
      <c r="E678" s="11" t="s">
        <v>3822</v>
      </c>
      <c r="F678" s="11" t="s">
        <v>3823</v>
      </c>
      <c r="G678" s="11" t="s">
        <v>487</v>
      </c>
      <c r="H678" s="11" t="s">
        <v>32</v>
      </c>
      <c r="I678" s="11">
        <v>18</v>
      </c>
      <c r="J678" s="11"/>
      <c r="K678" s="11" t="s">
        <v>7709</v>
      </c>
      <c r="L678" s="11" t="s">
        <v>8136</v>
      </c>
      <c r="M678" s="63">
        <v>44140</v>
      </c>
      <c r="N678" s="64"/>
      <c r="O678" s="11" t="s">
        <v>3805</v>
      </c>
      <c r="P678" s="11" t="s">
        <v>3805</v>
      </c>
      <c r="Q678" s="11" t="s">
        <v>64</v>
      </c>
      <c r="R678" s="11" t="s">
        <v>3822</v>
      </c>
      <c r="S678" s="11" t="s">
        <v>3823</v>
      </c>
      <c r="T678" s="11" t="s">
        <v>487</v>
      </c>
      <c r="U678" s="11" t="s">
        <v>32</v>
      </c>
      <c r="V678" s="11">
        <v>18</v>
      </c>
      <c r="W678" s="11"/>
      <c r="X678" s="11" t="s">
        <v>7709</v>
      </c>
    </row>
    <row r="679" customHeight="1" spans="1:24">
      <c r="A679" s="11">
        <v>204</v>
      </c>
      <c r="B679" s="11" t="s">
        <v>3805</v>
      </c>
      <c r="C679" s="11" t="s">
        <v>3805</v>
      </c>
      <c r="D679" s="11" t="s">
        <v>87</v>
      </c>
      <c r="E679" s="11" t="s">
        <v>3824</v>
      </c>
      <c r="F679" s="11" t="s">
        <v>3825</v>
      </c>
      <c r="G679" s="11" t="s">
        <v>487</v>
      </c>
      <c r="H679" s="11" t="s">
        <v>32</v>
      </c>
      <c r="I679" s="11">
        <v>18</v>
      </c>
      <c r="J679" s="11"/>
      <c r="K679" s="11" t="s">
        <v>7709</v>
      </c>
      <c r="L679" s="11" t="s">
        <v>8136</v>
      </c>
      <c r="M679" s="63">
        <v>44140</v>
      </c>
      <c r="N679" s="64"/>
      <c r="O679" s="11" t="s">
        <v>3805</v>
      </c>
      <c r="P679" s="11" t="s">
        <v>3805</v>
      </c>
      <c r="Q679" s="11" t="s">
        <v>64</v>
      </c>
      <c r="R679" s="11" t="s">
        <v>3824</v>
      </c>
      <c r="S679" s="11" t="s">
        <v>3825</v>
      </c>
      <c r="T679" s="11" t="s">
        <v>487</v>
      </c>
      <c r="U679" s="11" t="s">
        <v>32</v>
      </c>
      <c r="V679" s="11">
        <v>18</v>
      </c>
      <c r="W679" s="11"/>
      <c r="X679" s="11" t="s">
        <v>7709</v>
      </c>
    </row>
    <row r="680" customHeight="1" spans="1:24">
      <c r="A680" s="11">
        <v>327</v>
      </c>
      <c r="B680" s="11" t="s">
        <v>3805</v>
      </c>
      <c r="C680" s="11" t="s">
        <v>3805</v>
      </c>
      <c r="D680" s="11" t="s">
        <v>87</v>
      </c>
      <c r="E680" s="11" t="s">
        <v>4061</v>
      </c>
      <c r="F680" s="11" t="s">
        <v>4062</v>
      </c>
      <c r="G680" s="11" t="s">
        <v>78</v>
      </c>
      <c r="H680" s="11" t="s">
        <v>32</v>
      </c>
      <c r="I680" s="11">
        <v>18</v>
      </c>
      <c r="J680" s="11"/>
      <c r="K680" s="11" t="s">
        <v>7709</v>
      </c>
      <c r="L680" s="11" t="s">
        <v>8136</v>
      </c>
      <c r="M680" s="63">
        <v>44140</v>
      </c>
      <c r="N680" s="64"/>
      <c r="O680" s="11" t="s">
        <v>3805</v>
      </c>
      <c r="P680" s="11" t="s">
        <v>3805</v>
      </c>
      <c r="Q680" s="11" t="s">
        <v>64</v>
      </c>
      <c r="R680" s="11" t="s">
        <v>4061</v>
      </c>
      <c r="S680" s="11" t="s">
        <v>4062</v>
      </c>
      <c r="T680" s="11" t="s">
        <v>78</v>
      </c>
      <c r="U680" s="11" t="s">
        <v>32</v>
      </c>
      <c r="V680" s="11">
        <v>18</v>
      </c>
      <c r="W680" s="11"/>
      <c r="X680" s="18" t="s">
        <v>7709</v>
      </c>
    </row>
    <row r="681" customHeight="1" spans="1:24">
      <c r="A681" s="11">
        <v>328</v>
      </c>
      <c r="B681" s="11" t="s">
        <v>3805</v>
      </c>
      <c r="C681" s="11" t="s">
        <v>3805</v>
      </c>
      <c r="D681" s="11" t="s">
        <v>87</v>
      </c>
      <c r="E681" s="11" t="s">
        <v>4063</v>
      </c>
      <c r="F681" s="11" t="s">
        <v>4064</v>
      </c>
      <c r="G681" s="11" t="s">
        <v>78</v>
      </c>
      <c r="H681" s="11" t="s">
        <v>32</v>
      </c>
      <c r="I681" s="11">
        <v>18</v>
      </c>
      <c r="J681" s="11"/>
      <c r="K681" s="11" t="s">
        <v>7709</v>
      </c>
      <c r="L681" s="11" t="s">
        <v>8136</v>
      </c>
      <c r="M681" s="63">
        <v>44140</v>
      </c>
      <c r="N681" s="64"/>
      <c r="O681" s="11" t="s">
        <v>3805</v>
      </c>
      <c r="P681" s="11" t="s">
        <v>3805</v>
      </c>
      <c r="Q681" s="11" t="s">
        <v>64</v>
      </c>
      <c r="R681" s="11" t="s">
        <v>4063</v>
      </c>
      <c r="S681" s="11" t="s">
        <v>4064</v>
      </c>
      <c r="T681" s="11" t="s">
        <v>78</v>
      </c>
      <c r="U681" s="11" t="s">
        <v>32</v>
      </c>
      <c r="V681" s="11">
        <v>18</v>
      </c>
      <c r="W681" s="11"/>
      <c r="X681" s="18" t="s">
        <v>7709</v>
      </c>
    </row>
    <row r="682" customHeight="1" spans="1:24">
      <c r="A682" s="18">
        <v>244</v>
      </c>
      <c r="B682" s="67" t="s">
        <v>8207</v>
      </c>
      <c r="C682" s="67" t="s">
        <v>8207</v>
      </c>
      <c r="D682" s="67" t="s">
        <v>98</v>
      </c>
      <c r="E682" s="67" t="s">
        <v>8208</v>
      </c>
      <c r="F682" s="67" t="s">
        <v>8207</v>
      </c>
      <c r="G682" s="67" t="s">
        <v>89</v>
      </c>
      <c r="H682" s="67" t="s">
        <v>44</v>
      </c>
      <c r="I682" s="67">
        <v>23</v>
      </c>
      <c r="J682" s="67"/>
      <c r="K682" s="67" t="s">
        <v>7713</v>
      </c>
      <c r="L682" s="11" t="s">
        <v>7710</v>
      </c>
      <c r="M682" s="63">
        <v>44141</v>
      </c>
      <c r="N682" s="64"/>
      <c r="O682" s="64"/>
      <c r="P682" s="64"/>
      <c r="Q682" s="64"/>
      <c r="R682" s="64"/>
      <c r="S682" s="64"/>
      <c r="T682" s="64"/>
      <c r="U682" s="64"/>
      <c r="V682" s="64"/>
      <c r="W682" s="64"/>
      <c r="X682" s="64"/>
    </row>
    <row r="683" customHeight="1" spans="1:24">
      <c r="A683" s="11">
        <v>32</v>
      </c>
      <c r="B683" s="11" t="s">
        <v>6792</v>
      </c>
      <c r="C683" s="11" t="s">
        <v>6792</v>
      </c>
      <c r="D683" s="11" t="s">
        <v>64</v>
      </c>
      <c r="E683" s="11" t="s">
        <v>6793</v>
      </c>
      <c r="F683" s="11" t="s">
        <v>6797</v>
      </c>
      <c r="G683" s="11" t="s">
        <v>2127</v>
      </c>
      <c r="H683" s="11" t="s">
        <v>48</v>
      </c>
      <c r="I683" s="11">
        <v>31</v>
      </c>
      <c r="J683" s="11"/>
      <c r="K683" s="11" t="s">
        <v>7709</v>
      </c>
      <c r="L683" s="11" t="s">
        <v>7718</v>
      </c>
      <c r="M683" s="63">
        <v>44146</v>
      </c>
      <c r="N683" s="64"/>
      <c r="O683" s="11" t="s">
        <v>6792</v>
      </c>
      <c r="P683" s="11" t="s">
        <v>6792</v>
      </c>
      <c r="Q683" s="11" t="s">
        <v>64</v>
      </c>
      <c r="R683" s="11" t="s">
        <v>6793</v>
      </c>
      <c r="S683" s="11" t="s">
        <v>8209</v>
      </c>
      <c r="T683" s="11" t="s">
        <v>2127</v>
      </c>
      <c r="U683" s="11" t="s">
        <v>48</v>
      </c>
      <c r="V683" s="11">
        <v>31</v>
      </c>
      <c r="W683" s="11"/>
      <c r="X683" s="11" t="s">
        <v>7709</v>
      </c>
    </row>
    <row r="684" customHeight="1" spans="1:24">
      <c r="A684" s="11">
        <v>2</v>
      </c>
      <c r="B684" s="11" t="s">
        <v>8210</v>
      </c>
      <c r="C684" s="11" t="s">
        <v>8210</v>
      </c>
      <c r="D684" s="11" t="s">
        <v>64</v>
      </c>
      <c r="E684" s="11" t="s">
        <v>8211</v>
      </c>
      <c r="F684" s="11" t="s">
        <v>8210</v>
      </c>
      <c r="G684" s="11" t="s">
        <v>67</v>
      </c>
      <c r="H684" s="11" t="s">
        <v>16</v>
      </c>
      <c r="I684" s="11">
        <v>64</v>
      </c>
      <c r="J684" s="11"/>
      <c r="K684" s="11" t="s">
        <v>7709</v>
      </c>
      <c r="L684" s="11" t="s">
        <v>7710</v>
      </c>
      <c r="M684" s="63">
        <v>44148</v>
      </c>
      <c r="N684" s="64"/>
      <c r="O684" s="64"/>
      <c r="P684" s="64"/>
      <c r="Q684" s="64"/>
      <c r="R684" s="64"/>
      <c r="S684" s="64"/>
      <c r="T684" s="64"/>
      <c r="U684" s="64"/>
      <c r="V684" s="64"/>
      <c r="W684" s="64"/>
      <c r="X684" s="64"/>
    </row>
    <row r="685" customHeight="1" spans="1:24">
      <c r="A685" s="11">
        <v>47</v>
      </c>
      <c r="B685" s="11" t="s">
        <v>8212</v>
      </c>
      <c r="C685" s="11" t="s">
        <v>8212</v>
      </c>
      <c r="D685" s="11" t="s">
        <v>64</v>
      </c>
      <c r="E685" s="11" t="s">
        <v>8213</v>
      </c>
      <c r="F685" s="11" t="s">
        <v>8212</v>
      </c>
      <c r="G685" s="11" t="s">
        <v>67</v>
      </c>
      <c r="H685" s="11" t="s">
        <v>16</v>
      </c>
      <c r="I685" s="11">
        <v>64</v>
      </c>
      <c r="J685" s="11"/>
      <c r="K685" s="11" t="s">
        <v>7709</v>
      </c>
      <c r="L685" s="11" t="s">
        <v>7710</v>
      </c>
      <c r="M685" s="63">
        <v>44148</v>
      </c>
      <c r="N685" s="64"/>
      <c r="O685" s="64"/>
      <c r="P685" s="64"/>
      <c r="Q685" s="64"/>
      <c r="R685" s="64"/>
      <c r="S685" s="64"/>
      <c r="T685" s="64"/>
      <c r="U685" s="64"/>
      <c r="V685" s="64"/>
      <c r="W685" s="64"/>
      <c r="X685" s="64"/>
    </row>
    <row r="686" customHeight="1" spans="1:24">
      <c r="A686" s="11">
        <v>61</v>
      </c>
      <c r="B686" s="11" t="s">
        <v>8214</v>
      </c>
      <c r="C686" s="11" t="s">
        <v>8214</v>
      </c>
      <c r="D686" s="11" t="s">
        <v>64</v>
      </c>
      <c r="E686" s="11" t="s">
        <v>8215</v>
      </c>
      <c r="F686" s="11" t="s">
        <v>8214</v>
      </c>
      <c r="G686" s="11" t="s">
        <v>67</v>
      </c>
      <c r="H686" s="11" t="s">
        <v>16</v>
      </c>
      <c r="I686" s="11">
        <v>64</v>
      </c>
      <c r="J686" s="11"/>
      <c r="K686" s="11" t="s">
        <v>7709</v>
      </c>
      <c r="L686" s="11" t="s">
        <v>7710</v>
      </c>
      <c r="M686" s="63">
        <v>44148</v>
      </c>
      <c r="N686" s="64"/>
      <c r="O686" s="64"/>
      <c r="P686" s="64"/>
      <c r="Q686" s="64"/>
      <c r="R686" s="64"/>
      <c r="S686" s="64"/>
      <c r="T686" s="64"/>
      <c r="U686" s="64"/>
      <c r="V686" s="64"/>
      <c r="W686" s="64"/>
      <c r="X686" s="64"/>
    </row>
    <row r="687" customHeight="1" spans="1:24">
      <c r="A687" s="11">
        <v>333</v>
      </c>
      <c r="B687" s="11" t="s">
        <v>3805</v>
      </c>
      <c r="C687" s="11" t="s">
        <v>3805</v>
      </c>
      <c r="D687" s="11" t="s">
        <v>87</v>
      </c>
      <c r="E687" s="11" t="s">
        <v>8216</v>
      </c>
      <c r="F687" s="11" t="s">
        <v>3805</v>
      </c>
      <c r="G687" s="11" t="s">
        <v>126</v>
      </c>
      <c r="H687" s="11" t="s">
        <v>32</v>
      </c>
      <c r="I687" s="11">
        <v>18</v>
      </c>
      <c r="J687" s="11"/>
      <c r="K687" s="11" t="s">
        <v>7713</v>
      </c>
      <c r="L687" s="11" t="s">
        <v>7710</v>
      </c>
      <c r="M687" s="63">
        <v>44148</v>
      </c>
      <c r="N687" s="64"/>
      <c r="O687" s="64"/>
      <c r="P687" s="64"/>
      <c r="Q687" s="64"/>
      <c r="R687" s="64"/>
      <c r="S687" s="64"/>
      <c r="T687" s="64"/>
      <c r="U687" s="64"/>
      <c r="V687" s="64"/>
      <c r="W687" s="64"/>
      <c r="X687" s="64"/>
    </row>
    <row r="688" customHeight="1" spans="1:24">
      <c r="A688" s="11">
        <v>281</v>
      </c>
      <c r="B688" s="67" t="s">
        <v>4739</v>
      </c>
      <c r="C688" s="67" t="s">
        <v>4740</v>
      </c>
      <c r="D688" s="67" t="s">
        <v>64</v>
      </c>
      <c r="E688" s="67" t="s">
        <v>4741</v>
      </c>
      <c r="F688" s="67" t="s">
        <v>4739</v>
      </c>
      <c r="G688" s="67" t="s">
        <v>126</v>
      </c>
      <c r="H688" s="67" t="s">
        <v>25</v>
      </c>
      <c r="I688" s="67">
        <v>9</v>
      </c>
      <c r="J688" s="67"/>
      <c r="K688" s="67" t="s">
        <v>7709</v>
      </c>
      <c r="L688" s="11" t="s">
        <v>8217</v>
      </c>
      <c r="M688" s="63">
        <v>44148</v>
      </c>
      <c r="N688" s="64"/>
      <c r="O688" s="11" t="s">
        <v>4739</v>
      </c>
      <c r="P688" s="11" t="s">
        <v>4739</v>
      </c>
      <c r="Q688" s="11" t="s">
        <v>64</v>
      </c>
      <c r="R688" s="11" t="s">
        <v>4741</v>
      </c>
      <c r="S688" s="11" t="s">
        <v>4739</v>
      </c>
      <c r="T688" s="11" t="s">
        <v>126</v>
      </c>
      <c r="U688" s="11" t="s">
        <v>25</v>
      </c>
      <c r="V688" s="11">
        <v>9</v>
      </c>
      <c r="W688" s="11"/>
      <c r="X688" s="11" t="s">
        <v>7709</v>
      </c>
    </row>
    <row r="689" customHeight="1" spans="1:24">
      <c r="A689" s="11">
        <v>282</v>
      </c>
      <c r="B689" s="67" t="s">
        <v>4739</v>
      </c>
      <c r="C689" s="67" t="s">
        <v>4740</v>
      </c>
      <c r="D689" s="67" t="s">
        <v>64</v>
      </c>
      <c r="E689" s="67" t="s">
        <v>4741</v>
      </c>
      <c r="F689" s="67" t="s">
        <v>4742</v>
      </c>
      <c r="G689" s="67" t="s">
        <v>126</v>
      </c>
      <c r="H689" s="67" t="s">
        <v>25</v>
      </c>
      <c r="I689" s="67">
        <v>9</v>
      </c>
      <c r="J689" s="67"/>
      <c r="K689" s="67" t="s">
        <v>7709</v>
      </c>
      <c r="L689" s="11" t="s">
        <v>8217</v>
      </c>
      <c r="M689" s="63">
        <v>44148</v>
      </c>
      <c r="N689" s="64"/>
      <c r="O689" s="11" t="s">
        <v>4739</v>
      </c>
      <c r="P689" s="11" t="s">
        <v>4739</v>
      </c>
      <c r="Q689" s="11" t="s">
        <v>64</v>
      </c>
      <c r="R689" s="11" t="s">
        <v>4741</v>
      </c>
      <c r="S689" s="11" t="s">
        <v>4742</v>
      </c>
      <c r="T689" s="11" t="s">
        <v>126</v>
      </c>
      <c r="U689" s="11" t="s">
        <v>25</v>
      </c>
      <c r="V689" s="11">
        <v>9</v>
      </c>
      <c r="W689" s="11"/>
      <c r="X689" s="11" t="s">
        <v>7709</v>
      </c>
    </row>
    <row r="690" customHeight="1" spans="1:24">
      <c r="A690" s="11">
        <v>283</v>
      </c>
      <c r="B690" s="67" t="s">
        <v>4739</v>
      </c>
      <c r="C690" s="67" t="s">
        <v>4740</v>
      </c>
      <c r="D690" s="67" t="s">
        <v>64</v>
      </c>
      <c r="E690" s="67" t="s">
        <v>4741</v>
      </c>
      <c r="F690" s="67" t="s">
        <v>4743</v>
      </c>
      <c r="G690" s="67" t="s">
        <v>126</v>
      </c>
      <c r="H690" s="67" t="s">
        <v>25</v>
      </c>
      <c r="I690" s="67">
        <v>9</v>
      </c>
      <c r="J690" s="67"/>
      <c r="K690" s="67" t="s">
        <v>7709</v>
      </c>
      <c r="L690" s="11" t="s">
        <v>8217</v>
      </c>
      <c r="M690" s="63">
        <v>44148</v>
      </c>
      <c r="N690" s="64"/>
      <c r="O690" s="11" t="s">
        <v>4739</v>
      </c>
      <c r="P690" s="11" t="s">
        <v>4739</v>
      </c>
      <c r="Q690" s="11" t="s">
        <v>64</v>
      </c>
      <c r="R690" s="11" t="s">
        <v>4741</v>
      </c>
      <c r="S690" s="11" t="s">
        <v>4743</v>
      </c>
      <c r="T690" s="11" t="s">
        <v>126</v>
      </c>
      <c r="U690" s="11" t="s">
        <v>25</v>
      </c>
      <c r="V690" s="11">
        <v>9</v>
      </c>
      <c r="W690" s="11"/>
      <c r="X690" s="11" t="s">
        <v>7709</v>
      </c>
    </row>
    <row r="691" customHeight="1" spans="1:24">
      <c r="A691" s="11">
        <v>284</v>
      </c>
      <c r="B691" s="67" t="s">
        <v>4739</v>
      </c>
      <c r="C691" s="67" t="s">
        <v>4744</v>
      </c>
      <c r="D691" s="67" t="s">
        <v>64</v>
      </c>
      <c r="E691" s="67" t="s">
        <v>4741</v>
      </c>
      <c r="F691" s="67" t="s">
        <v>4744</v>
      </c>
      <c r="G691" s="67" t="s">
        <v>126</v>
      </c>
      <c r="H691" s="67" t="s">
        <v>25</v>
      </c>
      <c r="I691" s="67">
        <v>9</v>
      </c>
      <c r="J691" s="67"/>
      <c r="K691" s="67" t="s">
        <v>7709</v>
      </c>
      <c r="L691" s="11" t="s">
        <v>8217</v>
      </c>
      <c r="M691" s="63">
        <v>44148</v>
      </c>
      <c r="N691" s="64"/>
      <c r="O691" s="11" t="s">
        <v>4739</v>
      </c>
      <c r="P691" s="11" t="s">
        <v>4739</v>
      </c>
      <c r="Q691" s="11" t="s">
        <v>64</v>
      </c>
      <c r="R691" s="11" t="s">
        <v>4741</v>
      </c>
      <c r="S691" s="11" t="s">
        <v>4744</v>
      </c>
      <c r="T691" s="11" t="s">
        <v>126</v>
      </c>
      <c r="U691" s="11" t="s">
        <v>25</v>
      </c>
      <c r="V691" s="11">
        <v>9</v>
      </c>
      <c r="W691" s="11"/>
      <c r="X691" s="11" t="s">
        <v>7709</v>
      </c>
    </row>
    <row r="692" customHeight="1" spans="1:24">
      <c r="A692" s="11">
        <v>285</v>
      </c>
      <c r="B692" s="67" t="s">
        <v>4739</v>
      </c>
      <c r="C692" s="67" t="s">
        <v>4745</v>
      </c>
      <c r="D692" s="67" t="s">
        <v>64</v>
      </c>
      <c r="E692" s="67" t="s">
        <v>4741</v>
      </c>
      <c r="F692" s="67" t="s">
        <v>4745</v>
      </c>
      <c r="G692" s="67" t="s">
        <v>126</v>
      </c>
      <c r="H692" s="67" t="s">
        <v>25</v>
      </c>
      <c r="I692" s="67">
        <v>9</v>
      </c>
      <c r="J692" s="67"/>
      <c r="K692" s="67" t="s">
        <v>7709</v>
      </c>
      <c r="L692" s="11" t="s">
        <v>8217</v>
      </c>
      <c r="M692" s="63">
        <v>44148</v>
      </c>
      <c r="N692" s="64"/>
      <c r="O692" s="11" t="s">
        <v>4739</v>
      </c>
      <c r="P692" s="11" t="s">
        <v>4739</v>
      </c>
      <c r="Q692" s="11" t="s">
        <v>64</v>
      </c>
      <c r="R692" s="11" t="s">
        <v>4741</v>
      </c>
      <c r="S692" s="11" t="s">
        <v>4745</v>
      </c>
      <c r="T692" s="11" t="s">
        <v>126</v>
      </c>
      <c r="U692" s="11" t="s">
        <v>25</v>
      </c>
      <c r="V692" s="11">
        <v>9</v>
      </c>
      <c r="W692" s="11"/>
      <c r="X692" s="11" t="s">
        <v>7709</v>
      </c>
    </row>
    <row r="693" customHeight="1" spans="1:24">
      <c r="A693" s="11">
        <v>286</v>
      </c>
      <c r="B693" s="67" t="s">
        <v>4739</v>
      </c>
      <c r="C693" s="67" t="s">
        <v>4746</v>
      </c>
      <c r="D693" s="67" t="s">
        <v>64</v>
      </c>
      <c r="E693" s="67" t="s">
        <v>4741</v>
      </c>
      <c r="F693" s="67" t="s">
        <v>4746</v>
      </c>
      <c r="G693" s="67" t="s">
        <v>126</v>
      </c>
      <c r="H693" s="67" t="s">
        <v>25</v>
      </c>
      <c r="I693" s="67">
        <v>9</v>
      </c>
      <c r="J693" s="67"/>
      <c r="K693" s="67" t="s">
        <v>7709</v>
      </c>
      <c r="L693" s="11" t="s">
        <v>8217</v>
      </c>
      <c r="M693" s="63">
        <v>44148</v>
      </c>
      <c r="N693" s="64"/>
      <c r="O693" s="11" t="s">
        <v>4739</v>
      </c>
      <c r="P693" s="11" t="s">
        <v>4739</v>
      </c>
      <c r="Q693" s="11" t="s">
        <v>64</v>
      </c>
      <c r="R693" s="11" t="s">
        <v>4741</v>
      </c>
      <c r="S693" s="11" t="s">
        <v>4746</v>
      </c>
      <c r="T693" s="11" t="s">
        <v>126</v>
      </c>
      <c r="U693" s="11" t="s">
        <v>25</v>
      </c>
      <c r="V693" s="11">
        <v>9</v>
      </c>
      <c r="W693" s="11"/>
      <c r="X693" s="11" t="s">
        <v>7709</v>
      </c>
    </row>
    <row r="694" customHeight="1" spans="1:24">
      <c r="A694" s="11">
        <v>287</v>
      </c>
      <c r="B694" s="67" t="s">
        <v>4748</v>
      </c>
      <c r="C694" s="67" t="s">
        <v>4749</v>
      </c>
      <c r="D694" s="67" t="s">
        <v>64</v>
      </c>
      <c r="E694" s="67" t="s">
        <v>4750</v>
      </c>
      <c r="F694" s="67" t="s">
        <v>4751</v>
      </c>
      <c r="G694" s="67" t="s">
        <v>126</v>
      </c>
      <c r="H694" s="67" t="s">
        <v>25</v>
      </c>
      <c r="I694" s="67">
        <v>9</v>
      </c>
      <c r="J694" s="67"/>
      <c r="K694" s="67" t="s">
        <v>7709</v>
      </c>
      <c r="L694" s="11" t="s">
        <v>8217</v>
      </c>
      <c r="M694" s="63">
        <v>44148</v>
      </c>
      <c r="N694" s="64"/>
      <c r="O694" s="11" t="s">
        <v>4748</v>
      </c>
      <c r="P694" s="11" t="s">
        <v>4748</v>
      </c>
      <c r="Q694" s="11" t="s">
        <v>64</v>
      </c>
      <c r="R694" s="11" t="s">
        <v>4750</v>
      </c>
      <c r="S694" s="11" t="s">
        <v>4751</v>
      </c>
      <c r="T694" s="11" t="s">
        <v>126</v>
      </c>
      <c r="U694" s="11" t="s">
        <v>25</v>
      </c>
      <c r="V694" s="11">
        <v>9</v>
      </c>
      <c r="W694" s="11"/>
      <c r="X694" s="11" t="s">
        <v>7709</v>
      </c>
    </row>
    <row r="695" customHeight="1" spans="1:24">
      <c r="A695" s="11">
        <v>288</v>
      </c>
      <c r="B695" s="67" t="s">
        <v>4748</v>
      </c>
      <c r="C695" s="67" t="s">
        <v>4749</v>
      </c>
      <c r="D695" s="67" t="s">
        <v>64</v>
      </c>
      <c r="E695" s="67" t="s">
        <v>4750</v>
      </c>
      <c r="F695" s="67" t="s">
        <v>4752</v>
      </c>
      <c r="G695" s="67" t="s">
        <v>126</v>
      </c>
      <c r="H695" s="67" t="s">
        <v>25</v>
      </c>
      <c r="I695" s="67">
        <v>9</v>
      </c>
      <c r="J695" s="67"/>
      <c r="K695" s="67" t="s">
        <v>7709</v>
      </c>
      <c r="L695" s="11" t="s">
        <v>8217</v>
      </c>
      <c r="M695" s="63">
        <v>44148</v>
      </c>
      <c r="N695" s="64"/>
      <c r="O695" s="11" t="s">
        <v>4748</v>
      </c>
      <c r="P695" s="11" t="s">
        <v>4748</v>
      </c>
      <c r="Q695" s="11" t="s">
        <v>64</v>
      </c>
      <c r="R695" s="11" t="s">
        <v>4750</v>
      </c>
      <c r="S695" s="11" t="s">
        <v>4752</v>
      </c>
      <c r="T695" s="11" t="s">
        <v>126</v>
      </c>
      <c r="U695" s="11" t="s">
        <v>25</v>
      </c>
      <c r="V695" s="11">
        <v>9</v>
      </c>
      <c r="W695" s="11"/>
      <c r="X695" s="11" t="s">
        <v>7709</v>
      </c>
    </row>
    <row r="696" customHeight="1" spans="1:24">
      <c r="A696" s="11">
        <v>289</v>
      </c>
      <c r="B696" s="67" t="s">
        <v>4748</v>
      </c>
      <c r="C696" s="67" t="s">
        <v>4749</v>
      </c>
      <c r="D696" s="67" t="s">
        <v>64</v>
      </c>
      <c r="E696" s="67" t="s">
        <v>4750</v>
      </c>
      <c r="F696" s="67" t="s">
        <v>4753</v>
      </c>
      <c r="G696" s="67" t="s">
        <v>126</v>
      </c>
      <c r="H696" s="67" t="s">
        <v>25</v>
      </c>
      <c r="I696" s="67">
        <v>9</v>
      </c>
      <c r="J696" s="67"/>
      <c r="K696" s="67" t="s">
        <v>7709</v>
      </c>
      <c r="L696" s="11" t="s">
        <v>8217</v>
      </c>
      <c r="M696" s="63">
        <v>44148</v>
      </c>
      <c r="N696" s="64"/>
      <c r="O696" s="11" t="s">
        <v>4748</v>
      </c>
      <c r="P696" s="11" t="s">
        <v>4748</v>
      </c>
      <c r="Q696" s="11" t="s">
        <v>64</v>
      </c>
      <c r="R696" s="11" t="s">
        <v>4750</v>
      </c>
      <c r="S696" s="11" t="s">
        <v>4753</v>
      </c>
      <c r="T696" s="11" t="s">
        <v>126</v>
      </c>
      <c r="U696" s="11" t="s">
        <v>25</v>
      </c>
      <c r="V696" s="11">
        <v>9</v>
      </c>
      <c r="W696" s="11"/>
      <c r="X696" s="11" t="s">
        <v>7709</v>
      </c>
    </row>
    <row r="697" customHeight="1" spans="1:24">
      <c r="A697" s="11">
        <v>290</v>
      </c>
      <c r="B697" s="67" t="s">
        <v>4748</v>
      </c>
      <c r="C697" s="67" t="s">
        <v>4749</v>
      </c>
      <c r="D697" s="67" t="s">
        <v>64</v>
      </c>
      <c r="E697" s="67" t="s">
        <v>4750</v>
      </c>
      <c r="F697" s="67" t="s">
        <v>4754</v>
      </c>
      <c r="G697" s="67" t="s">
        <v>126</v>
      </c>
      <c r="H697" s="67" t="s">
        <v>25</v>
      </c>
      <c r="I697" s="67">
        <v>9</v>
      </c>
      <c r="J697" s="67"/>
      <c r="K697" s="67" t="s">
        <v>7709</v>
      </c>
      <c r="L697" s="11" t="s">
        <v>8217</v>
      </c>
      <c r="M697" s="63">
        <v>44148</v>
      </c>
      <c r="N697" s="64"/>
      <c r="O697" s="11" t="s">
        <v>4748</v>
      </c>
      <c r="P697" s="11" t="s">
        <v>4748</v>
      </c>
      <c r="Q697" s="11" t="s">
        <v>64</v>
      </c>
      <c r="R697" s="11" t="s">
        <v>4750</v>
      </c>
      <c r="S697" s="11" t="s">
        <v>4754</v>
      </c>
      <c r="T697" s="11" t="s">
        <v>126</v>
      </c>
      <c r="U697" s="11" t="s">
        <v>25</v>
      </c>
      <c r="V697" s="11">
        <v>9</v>
      </c>
      <c r="W697" s="11"/>
      <c r="X697" s="11" t="s">
        <v>7709</v>
      </c>
    </row>
    <row r="698" customHeight="1" spans="1:24">
      <c r="A698" s="11">
        <v>291</v>
      </c>
      <c r="B698" s="67" t="s">
        <v>4748</v>
      </c>
      <c r="C698" s="67" t="s">
        <v>4749</v>
      </c>
      <c r="D698" s="67" t="s">
        <v>64</v>
      </c>
      <c r="E698" s="67" t="s">
        <v>4750</v>
      </c>
      <c r="F698" s="67" t="s">
        <v>4755</v>
      </c>
      <c r="G698" s="67" t="s">
        <v>126</v>
      </c>
      <c r="H698" s="67" t="s">
        <v>25</v>
      </c>
      <c r="I698" s="67">
        <v>9</v>
      </c>
      <c r="J698" s="67"/>
      <c r="K698" s="67" t="s">
        <v>7709</v>
      </c>
      <c r="L698" s="11" t="s">
        <v>8217</v>
      </c>
      <c r="M698" s="63">
        <v>44148</v>
      </c>
      <c r="N698" s="64"/>
      <c r="O698" s="11" t="s">
        <v>4748</v>
      </c>
      <c r="P698" s="11" t="s">
        <v>4748</v>
      </c>
      <c r="Q698" s="11" t="s">
        <v>64</v>
      </c>
      <c r="R698" s="11" t="s">
        <v>4750</v>
      </c>
      <c r="S698" s="11" t="s">
        <v>4755</v>
      </c>
      <c r="T698" s="11" t="s">
        <v>126</v>
      </c>
      <c r="U698" s="11" t="s">
        <v>25</v>
      </c>
      <c r="V698" s="11">
        <v>9</v>
      </c>
      <c r="W698" s="11"/>
      <c r="X698" s="11" t="s">
        <v>7709</v>
      </c>
    </row>
    <row r="699" customHeight="1" spans="1:24">
      <c r="A699" s="11">
        <v>292</v>
      </c>
      <c r="B699" s="67" t="s">
        <v>4748</v>
      </c>
      <c r="C699" s="67" t="s">
        <v>8218</v>
      </c>
      <c r="D699" s="67" t="s">
        <v>64</v>
      </c>
      <c r="E699" s="67" t="s">
        <v>4750</v>
      </c>
      <c r="F699" s="67" t="s">
        <v>4757</v>
      </c>
      <c r="G699" s="67" t="s">
        <v>126</v>
      </c>
      <c r="H699" s="67" t="s">
        <v>25</v>
      </c>
      <c r="I699" s="67">
        <v>9</v>
      </c>
      <c r="J699" s="67"/>
      <c r="K699" s="67" t="s">
        <v>7709</v>
      </c>
      <c r="L699" s="11" t="s">
        <v>8217</v>
      </c>
      <c r="M699" s="63">
        <v>44148</v>
      </c>
      <c r="N699" s="64"/>
      <c r="O699" s="11" t="s">
        <v>4748</v>
      </c>
      <c r="P699" s="11" t="s">
        <v>4748</v>
      </c>
      <c r="Q699" s="11" t="s">
        <v>64</v>
      </c>
      <c r="R699" s="11" t="s">
        <v>4750</v>
      </c>
      <c r="S699" s="11" t="s">
        <v>4757</v>
      </c>
      <c r="T699" s="11" t="s">
        <v>126</v>
      </c>
      <c r="U699" s="11" t="s">
        <v>25</v>
      </c>
      <c r="V699" s="11">
        <v>9</v>
      </c>
      <c r="W699" s="11"/>
      <c r="X699" s="11" t="s">
        <v>7709</v>
      </c>
    </row>
    <row r="700" customHeight="1" spans="1:24">
      <c r="A700" s="11">
        <v>293</v>
      </c>
      <c r="B700" s="67" t="s">
        <v>4748</v>
      </c>
      <c r="C700" s="67" t="s">
        <v>4758</v>
      </c>
      <c r="D700" s="67" t="s">
        <v>64</v>
      </c>
      <c r="E700" s="67" t="s">
        <v>4759</v>
      </c>
      <c r="F700" s="67" t="s">
        <v>4760</v>
      </c>
      <c r="G700" s="67" t="s">
        <v>126</v>
      </c>
      <c r="H700" s="67" t="s">
        <v>25</v>
      </c>
      <c r="I700" s="67">
        <v>9</v>
      </c>
      <c r="J700" s="67"/>
      <c r="K700" s="67" t="s">
        <v>7709</v>
      </c>
      <c r="L700" s="11" t="s">
        <v>8217</v>
      </c>
      <c r="M700" s="63">
        <v>44148</v>
      </c>
      <c r="N700" s="64"/>
      <c r="O700" s="11" t="s">
        <v>4748</v>
      </c>
      <c r="P700" s="11" t="s">
        <v>4748</v>
      </c>
      <c r="Q700" s="11" t="s">
        <v>64</v>
      </c>
      <c r="R700" s="11" t="s">
        <v>4759</v>
      </c>
      <c r="S700" s="11" t="s">
        <v>4760</v>
      </c>
      <c r="T700" s="11" t="s">
        <v>126</v>
      </c>
      <c r="U700" s="11" t="s">
        <v>25</v>
      </c>
      <c r="V700" s="11">
        <v>9</v>
      </c>
      <c r="W700" s="11"/>
      <c r="X700" s="11" t="s">
        <v>7709</v>
      </c>
    </row>
    <row r="701" customHeight="1" spans="1:24">
      <c r="A701" s="11">
        <v>294</v>
      </c>
      <c r="B701" s="67" t="s">
        <v>4748</v>
      </c>
      <c r="C701" s="67" t="s">
        <v>4758</v>
      </c>
      <c r="D701" s="67" t="s">
        <v>64</v>
      </c>
      <c r="E701" s="67" t="s">
        <v>4761</v>
      </c>
      <c r="F701" s="67" t="s">
        <v>4762</v>
      </c>
      <c r="G701" s="67" t="s">
        <v>126</v>
      </c>
      <c r="H701" s="67" t="s">
        <v>25</v>
      </c>
      <c r="I701" s="67">
        <v>9</v>
      </c>
      <c r="J701" s="67"/>
      <c r="K701" s="67" t="s">
        <v>7709</v>
      </c>
      <c r="L701" s="11" t="s">
        <v>8217</v>
      </c>
      <c r="M701" s="63">
        <v>44148</v>
      </c>
      <c r="N701" s="64"/>
      <c r="O701" s="11" t="s">
        <v>4748</v>
      </c>
      <c r="P701" s="11" t="s">
        <v>4748</v>
      </c>
      <c r="Q701" s="11" t="s">
        <v>64</v>
      </c>
      <c r="R701" s="11" t="s">
        <v>4761</v>
      </c>
      <c r="S701" s="11" t="s">
        <v>4762</v>
      </c>
      <c r="T701" s="11" t="s">
        <v>126</v>
      </c>
      <c r="U701" s="11" t="s">
        <v>25</v>
      </c>
      <c r="V701" s="11">
        <v>9</v>
      </c>
      <c r="W701" s="11"/>
      <c r="X701" s="11" t="s">
        <v>7709</v>
      </c>
    </row>
    <row r="702" customHeight="1" spans="1:24">
      <c r="A702" s="11">
        <v>295</v>
      </c>
      <c r="B702" s="67" t="s">
        <v>4748</v>
      </c>
      <c r="C702" s="67" t="s">
        <v>4758</v>
      </c>
      <c r="D702" s="67" t="s">
        <v>64</v>
      </c>
      <c r="E702" s="67" t="s">
        <v>4761</v>
      </c>
      <c r="F702" s="67" t="s">
        <v>4763</v>
      </c>
      <c r="G702" s="67" t="s">
        <v>126</v>
      </c>
      <c r="H702" s="67" t="s">
        <v>25</v>
      </c>
      <c r="I702" s="67">
        <v>9</v>
      </c>
      <c r="J702" s="67"/>
      <c r="K702" s="67" t="s">
        <v>7709</v>
      </c>
      <c r="L702" s="11" t="s">
        <v>8217</v>
      </c>
      <c r="M702" s="63">
        <v>44148</v>
      </c>
      <c r="N702" s="64"/>
      <c r="O702" s="11" t="s">
        <v>4748</v>
      </c>
      <c r="P702" s="11" t="s">
        <v>4748</v>
      </c>
      <c r="Q702" s="11" t="s">
        <v>64</v>
      </c>
      <c r="R702" s="11" t="s">
        <v>4761</v>
      </c>
      <c r="S702" s="11" t="s">
        <v>4763</v>
      </c>
      <c r="T702" s="11" t="s">
        <v>126</v>
      </c>
      <c r="U702" s="11" t="s">
        <v>25</v>
      </c>
      <c r="V702" s="11">
        <v>9</v>
      </c>
      <c r="W702" s="11"/>
      <c r="X702" s="11" t="s">
        <v>7709</v>
      </c>
    </row>
    <row r="703" customHeight="1" spans="1:24">
      <c r="A703" s="11">
        <v>296</v>
      </c>
      <c r="B703" s="67" t="s">
        <v>4748</v>
      </c>
      <c r="C703" s="67" t="s">
        <v>4764</v>
      </c>
      <c r="D703" s="67" t="s">
        <v>64</v>
      </c>
      <c r="E703" s="67" t="s">
        <v>4761</v>
      </c>
      <c r="F703" s="67" t="s">
        <v>4765</v>
      </c>
      <c r="G703" s="67" t="s">
        <v>126</v>
      </c>
      <c r="H703" s="67" t="s">
        <v>25</v>
      </c>
      <c r="I703" s="67">
        <v>9</v>
      </c>
      <c r="J703" s="67"/>
      <c r="K703" s="67" t="s">
        <v>7709</v>
      </c>
      <c r="L703" s="11" t="s">
        <v>8217</v>
      </c>
      <c r="M703" s="63">
        <v>44148</v>
      </c>
      <c r="N703" s="64"/>
      <c r="O703" s="11" t="s">
        <v>4748</v>
      </c>
      <c r="P703" s="11" t="s">
        <v>4748</v>
      </c>
      <c r="Q703" s="11" t="s">
        <v>64</v>
      </c>
      <c r="R703" s="11" t="s">
        <v>4761</v>
      </c>
      <c r="S703" s="11" t="s">
        <v>4765</v>
      </c>
      <c r="T703" s="11" t="s">
        <v>126</v>
      </c>
      <c r="U703" s="11" t="s">
        <v>25</v>
      </c>
      <c r="V703" s="11">
        <v>9</v>
      </c>
      <c r="W703" s="11"/>
      <c r="X703" s="11" t="s">
        <v>7709</v>
      </c>
    </row>
    <row r="704" customHeight="1" spans="1:24">
      <c r="A704" s="11">
        <v>297</v>
      </c>
      <c r="B704" s="67" t="s">
        <v>4748</v>
      </c>
      <c r="C704" s="67" t="s">
        <v>4766</v>
      </c>
      <c r="D704" s="67" t="s">
        <v>64</v>
      </c>
      <c r="E704" s="67" t="s">
        <v>4759</v>
      </c>
      <c r="F704" s="67" t="s">
        <v>4767</v>
      </c>
      <c r="G704" s="67" t="s">
        <v>126</v>
      </c>
      <c r="H704" s="67" t="s">
        <v>25</v>
      </c>
      <c r="I704" s="67">
        <v>9</v>
      </c>
      <c r="J704" s="67"/>
      <c r="K704" s="67" t="s">
        <v>7709</v>
      </c>
      <c r="L704" s="11" t="s">
        <v>8217</v>
      </c>
      <c r="M704" s="63">
        <v>44148</v>
      </c>
      <c r="N704" s="64"/>
      <c r="O704" s="11" t="s">
        <v>4748</v>
      </c>
      <c r="P704" s="11" t="s">
        <v>4748</v>
      </c>
      <c r="Q704" s="11" t="s">
        <v>64</v>
      </c>
      <c r="R704" s="11" t="s">
        <v>4759</v>
      </c>
      <c r="S704" s="11" t="s">
        <v>4767</v>
      </c>
      <c r="T704" s="11" t="s">
        <v>126</v>
      </c>
      <c r="U704" s="11" t="s">
        <v>25</v>
      </c>
      <c r="V704" s="11">
        <v>9</v>
      </c>
      <c r="W704" s="11"/>
      <c r="X704" s="11" t="s">
        <v>7709</v>
      </c>
    </row>
    <row r="705" customHeight="1" spans="1:24">
      <c r="A705" s="11">
        <v>298</v>
      </c>
      <c r="B705" s="67" t="s">
        <v>4748</v>
      </c>
      <c r="C705" s="67" t="s">
        <v>4768</v>
      </c>
      <c r="D705" s="67" t="s">
        <v>64</v>
      </c>
      <c r="E705" s="67" t="s">
        <v>4759</v>
      </c>
      <c r="F705" s="67" t="s">
        <v>4769</v>
      </c>
      <c r="G705" s="67" t="s">
        <v>126</v>
      </c>
      <c r="H705" s="67" t="s">
        <v>25</v>
      </c>
      <c r="I705" s="67">
        <v>9</v>
      </c>
      <c r="J705" s="67"/>
      <c r="K705" s="67" t="s">
        <v>7709</v>
      </c>
      <c r="L705" s="11" t="s">
        <v>8217</v>
      </c>
      <c r="M705" s="63">
        <v>44148</v>
      </c>
      <c r="N705" s="64"/>
      <c r="O705" s="11" t="s">
        <v>4748</v>
      </c>
      <c r="P705" s="11" t="s">
        <v>4748</v>
      </c>
      <c r="Q705" s="11" t="s">
        <v>64</v>
      </c>
      <c r="R705" s="11" t="s">
        <v>4759</v>
      </c>
      <c r="S705" s="11" t="s">
        <v>4769</v>
      </c>
      <c r="T705" s="11" t="s">
        <v>126</v>
      </c>
      <c r="U705" s="11" t="s">
        <v>25</v>
      </c>
      <c r="V705" s="11">
        <v>9</v>
      </c>
      <c r="W705" s="11"/>
      <c r="X705" s="11" t="s">
        <v>7709</v>
      </c>
    </row>
    <row r="706" customHeight="1" spans="1:24">
      <c r="A706" s="11">
        <v>299</v>
      </c>
      <c r="B706" s="67" t="s">
        <v>4748</v>
      </c>
      <c r="C706" s="67" t="s">
        <v>4771</v>
      </c>
      <c r="D706" s="67" t="s">
        <v>64</v>
      </c>
      <c r="E706" s="67" t="s">
        <v>4759</v>
      </c>
      <c r="F706" s="67" t="s">
        <v>4772</v>
      </c>
      <c r="G706" s="67" t="s">
        <v>126</v>
      </c>
      <c r="H706" s="67" t="s">
        <v>25</v>
      </c>
      <c r="I706" s="67">
        <v>9</v>
      </c>
      <c r="J706" s="67"/>
      <c r="K706" s="67" t="s">
        <v>7709</v>
      </c>
      <c r="L706" s="11" t="s">
        <v>8217</v>
      </c>
      <c r="M706" s="63">
        <v>44148</v>
      </c>
      <c r="N706" s="64"/>
      <c r="O706" s="11" t="s">
        <v>4748</v>
      </c>
      <c r="P706" s="11" t="s">
        <v>4748</v>
      </c>
      <c r="Q706" s="11" t="s">
        <v>64</v>
      </c>
      <c r="R706" s="11" t="s">
        <v>4759</v>
      </c>
      <c r="S706" s="11" t="s">
        <v>4772</v>
      </c>
      <c r="T706" s="11" t="s">
        <v>126</v>
      </c>
      <c r="U706" s="11" t="s">
        <v>25</v>
      </c>
      <c r="V706" s="11">
        <v>9</v>
      </c>
      <c r="W706" s="11"/>
      <c r="X706" s="11" t="s">
        <v>7709</v>
      </c>
    </row>
    <row r="707" customHeight="1" spans="1:24">
      <c r="A707" s="11">
        <v>300</v>
      </c>
      <c r="B707" s="67" t="s">
        <v>4748</v>
      </c>
      <c r="C707" s="67" t="s">
        <v>4773</v>
      </c>
      <c r="D707" s="67" t="s">
        <v>64</v>
      </c>
      <c r="E707" s="67" t="s">
        <v>4759</v>
      </c>
      <c r="F707" s="67" t="s">
        <v>4774</v>
      </c>
      <c r="G707" s="67" t="s">
        <v>126</v>
      </c>
      <c r="H707" s="67" t="s">
        <v>25</v>
      </c>
      <c r="I707" s="67">
        <v>9</v>
      </c>
      <c r="J707" s="67"/>
      <c r="K707" s="67" t="s">
        <v>7709</v>
      </c>
      <c r="L707" s="11" t="s">
        <v>8217</v>
      </c>
      <c r="M707" s="63">
        <v>44148</v>
      </c>
      <c r="N707" s="64"/>
      <c r="O707" s="11" t="s">
        <v>4748</v>
      </c>
      <c r="P707" s="11" t="s">
        <v>4748</v>
      </c>
      <c r="Q707" s="11" t="s">
        <v>64</v>
      </c>
      <c r="R707" s="11" t="s">
        <v>4759</v>
      </c>
      <c r="S707" s="11" t="s">
        <v>4774</v>
      </c>
      <c r="T707" s="11" t="s">
        <v>126</v>
      </c>
      <c r="U707" s="11" t="s">
        <v>25</v>
      </c>
      <c r="V707" s="11">
        <v>9</v>
      </c>
      <c r="W707" s="11"/>
      <c r="X707" s="11" t="s">
        <v>7709</v>
      </c>
    </row>
    <row r="708" customHeight="1" spans="1:24">
      <c r="A708" s="11">
        <v>301</v>
      </c>
      <c r="B708" s="67" t="s">
        <v>4748</v>
      </c>
      <c r="C708" s="67" t="s">
        <v>4775</v>
      </c>
      <c r="D708" s="67" t="s">
        <v>64</v>
      </c>
      <c r="E708" s="67" t="s">
        <v>4759</v>
      </c>
      <c r="F708" s="67" t="s">
        <v>4776</v>
      </c>
      <c r="G708" s="67" t="s">
        <v>126</v>
      </c>
      <c r="H708" s="67" t="s">
        <v>25</v>
      </c>
      <c r="I708" s="67">
        <v>9</v>
      </c>
      <c r="J708" s="67"/>
      <c r="K708" s="67" t="s">
        <v>7709</v>
      </c>
      <c r="L708" s="11" t="s">
        <v>8217</v>
      </c>
      <c r="M708" s="63">
        <v>44148</v>
      </c>
      <c r="N708" s="64"/>
      <c r="O708" s="11" t="s">
        <v>4748</v>
      </c>
      <c r="P708" s="11" t="s">
        <v>4748</v>
      </c>
      <c r="Q708" s="11" t="s">
        <v>64</v>
      </c>
      <c r="R708" s="11" t="s">
        <v>4759</v>
      </c>
      <c r="S708" s="11" t="s">
        <v>4776</v>
      </c>
      <c r="T708" s="11" t="s">
        <v>126</v>
      </c>
      <c r="U708" s="11" t="s">
        <v>25</v>
      </c>
      <c r="V708" s="11">
        <v>9</v>
      </c>
      <c r="W708" s="11"/>
      <c r="X708" s="11" t="s">
        <v>7709</v>
      </c>
    </row>
    <row r="709" customHeight="1" spans="1:24">
      <c r="A709" s="11">
        <v>302</v>
      </c>
      <c r="B709" s="67" t="s">
        <v>4748</v>
      </c>
      <c r="C709" s="67" t="s">
        <v>4777</v>
      </c>
      <c r="D709" s="67" t="s">
        <v>64</v>
      </c>
      <c r="E709" s="67" t="s">
        <v>4759</v>
      </c>
      <c r="F709" s="67" t="s">
        <v>4778</v>
      </c>
      <c r="G709" s="67" t="s">
        <v>126</v>
      </c>
      <c r="H709" s="67" t="s">
        <v>25</v>
      </c>
      <c r="I709" s="67">
        <v>9</v>
      </c>
      <c r="J709" s="67"/>
      <c r="K709" s="67" t="s">
        <v>7709</v>
      </c>
      <c r="L709" s="11" t="s">
        <v>8217</v>
      </c>
      <c r="M709" s="63">
        <v>44148</v>
      </c>
      <c r="N709" s="64"/>
      <c r="O709" s="11" t="s">
        <v>4748</v>
      </c>
      <c r="P709" s="11" t="s">
        <v>4748</v>
      </c>
      <c r="Q709" s="11" t="s">
        <v>64</v>
      </c>
      <c r="R709" s="11" t="s">
        <v>4759</v>
      </c>
      <c r="S709" s="11" t="s">
        <v>4778</v>
      </c>
      <c r="T709" s="11" t="s">
        <v>126</v>
      </c>
      <c r="U709" s="11" t="s">
        <v>25</v>
      </c>
      <c r="V709" s="11">
        <v>9</v>
      </c>
      <c r="W709" s="11"/>
      <c r="X709" s="11" t="s">
        <v>7709</v>
      </c>
    </row>
    <row r="710" customHeight="1" spans="1:24">
      <c r="A710" s="11">
        <v>303</v>
      </c>
      <c r="B710" s="67" t="s">
        <v>4789</v>
      </c>
      <c r="C710" s="67" t="s">
        <v>4790</v>
      </c>
      <c r="D710" s="67" t="s">
        <v>64</v>
      </c>
      <c r="E710" s="67" t="s">
        <v>4791</v>
      </c>
      <c r="F710" s="67" t="s">
        <v>4792</v>
      </c>
      <c r="G710" s="67" t="s">
        <v>126</v>
      </c>
      <c r="H710" s="67" t="s">
        <v>25</v>
      </c>
      <c r="I710" s="67">
        <v>9</v>
      </c>
      <c r="J710" s="67"/>
      <c r="K710" s="67" t="s">
        <v>7709</v>
      </c>
      <c r="L710" s="11" t="s">
        <v>8217</v>
      </c>
      <c r="M710" s="63">
        <v>44148</v>
      </c>
      <c r="N710" s="64"/>
      <c r="O710" s="11" t="s">
        <v>4789</v>
      </c>
      <c r="P710" s="11" t="s">
        <v>4789</v>
      </c>
      <c r="Q710" s="11" t="s">
        <v>64</v>
      </c>
      <c r="R710" s="11" t="s">
        <v>4791</v>
      </c>
      <c r="S710" s="11" t="s">
        <v>4792</v>
      </c>
      <c r="T710" s="11" t="s">
        <v>126</v>
      </c>
      <c r="U710" s="11" t="s">
        <v>25</v>
      </c>
      <c r="V710" s="11">
        <v>9</v>
      </c>
      <c r="W710" s="11"/>
      <c r="X710" s="11" t="s">
        <v>7709</v>
      </c>
    </row>
    <row r="711" customHeight="1" spans="1:24">
      <c r="A711" s="11">
        <v>304</v>
      </c>
      <c r="B711" s="67" t="s">
        <v>4789</v>
      </c>
      <c r="C711" s="67" t="s">
        <v>4790</v>
      </c>
      <c r="D711" s="67" t="s">
        <v>64</v>
      </c>
      <c r="E711" s="67" t="s">
        <v>4791</v>
      </c>
      <c r="F711" s="67" t="s">
        <v>4793</v>
      </c>
      <c r="G711" s="67" t="s">
        <v>126</v>
      </c>
      <c r="H711" s="67" t="s">
        <v>25</v>
      </c>
      <c r="I711" s="67">
        <v>9</v>
      </c>
      <c r="J711" s="67"/>
      <c r="K711" s="67" t="s">
        <v>7709</v>
      </c>
      <c r="L711" s="11" t="s">
        <v>8217</v>
      </c>
      <c r="M711" s="63">
        <v>44148</v>
      </c>
      <c r="N711" s="64"/>
      <c r="O711" s="11" t="s">
        <v>4789</v>
      </c>
      <c r="P711" s="11" t="s">
        <v>4789</v>
      </c>
      <c r="Q711" s="11" t="s">
        <v>64</v>
      </c>
      <c r="R711" s="11" t="s">
        <v>4791</v>
      </c>
      <c r="S711" s="11" t="s">
        <v>4793</v>
      </c>
      <c r="T711" s="11" t="s">
        <v>126</v>
      </c>
      <c r="U711" s="11" t="s">
        <v>25</v>
      </c>
      <c r="V711" s="11">
        <v>9</v>
      </c>
      <c r="W711" s="11"/>
      <c r="X711" s="11" t="s">
        <v>7709</v>
      </c>
    </row>
    <row r="712" customHeight="1" spans="1:24">
      <c r="A712" s="11">
        <v>305</v>
      </c>
      <c r="B712" s="67" t="s">
        <v>4789</v>
      </c>
      <c r="C712" s="67" t="s">
        <v>4790</v>
      </c>
      <c r="D712" s="67" t="s">
        <v>64</v>
      </c>
      <c r="E712" s="67" t="s">
        <v>4791</v>
      </c>
      <c r="F712" s="67" t="s">
        <v>4794</v>
      </c>
      <c r="G712" s="67" t="s">
        <v>126</v>
      </c>
      <c r="H712" s="67" t="s">
        <v>25</v>
      </c>
      <c r="I712" s="67">
        <v>9</v>
      </c>
      <c r="J712" s="67"/>
      <c r="K712" s="67" t="s">
        <v>7709</v>
      </c>
      <c r="L712" s="11" t="s">
        <v>8217</v>
      </c>
      <c r="M712" s="63">
        <v>44148</v>
      </c>
      <c r="N712" s="64"/>
      <c r="O712" s="11" t="s">
        <v>4789</v>
      </c>
      <c r="P712" s="11" t="s">
        <v>4789</v>
      </c>
      <c r="Q712" s="11" t="s">
        <v>64</v>
      </c>
      <c r="R712" s="11" t="s">
        <v>4791</v>
      </c>
      <c r="S712" s="11" t="s">
        <v>4794</v>
      </c>
      <c r="T712" s="11" t="s">
        <v>126</v>
      </c>
      <c r="U712" s="11" t="s">
        <v>25</v>
      </c>
      <c r="V712" s="11">
        <v>9</v>
      </c>
      <c r="W712" s="11"/>
      <c r="X712" s="11" t="s">
        <v>7709</v>
      </c>
    </row>
    <row r="713" customHeight="1" spans="1:24">
      <c r="A713" s="11">
        <v>306</v>
      </c>
      <c r="B713" s="67" t="s">
        <v>4789</v>
      </c>
      <c r="C713" s="67" t="s">
        <v>4795</v>
      </c>
      <c r="D713" s="67" t="s">
        <v>64</v>
      </c>
      <c r="E713" s="67" t="s">
        <v>4791</v>
      </c>
      <c r="F713" s="67" t="s">
        <v>4796</v>
      </c>
      <c r="G713" s="67" t="s">
        <v>126</v>
      </c>
      <c r="H713" s="67" t="s">
        <v>25</v>
      </c>
      <c r="I713" s="67">
        <v>9</v>
      </c>
      <c r="J713" s="67"/>
      <c r="K713" s="67" t="s">
        <v>7709</v>
      </c>
      <c r="L713" s="11" t="s">
        <v>8217</v>
      </c>
      <c r="M713" s="63">
        <v>44148</v>
      </c>
      <c r="N713" s="64"/>
      <c r="O713" s="11" t="s">
        <v>4789</v>
      </c>
      <c r="P713" s="11" t="s">
        <v>4789</v>
      </c>
      <c r="Q713" s="11" t="s">
        <v>64</v>
      </c>
      <c r="R713" s="11" t="s">
        <v>4791</v>
      </c>
      <c r="S713" s="11" t="s">
        <v>4796</v>
      </c>
      <c r="T713" s="11" t="s">
        <v>126</v>
      </c>
      <c r="U713" s="11" t="s">
        <v>25</v>
      </c>
      <c r="V713" s="11">
        <v>9</v>
      </c>
      <c r="W713" s="11"/>
      <c r="X713" s="11" t="s">
        <v>7709</v>
      </c>
    </row>
    <row r="714" customHeight="1" spans="1:24">
      <c r="A714" s="11">
        <v>307</v>
      </c>
      <c r="B714" s="67" t="s">
        <v>4789</v>
      </c>
      <c r="C714" s="67" t="s">
        <v>4797</v>
      </c>
      <c r="D714" s="67" t="s">
        <v>64</v>
      </c>
      <c r="E714" s="67" t="s">
        <v>4791</v>
      </c>
      <c r="F714" s="67" t="s">
        <v>4798</v>
      </c>
      <c r="G714" s="67" t="s">
        <v>126</v>
      </c>
      <c r="H714" s="67" t="s">
        <v>25</v>
      </c>
      <c r="I714" s="67">
        <v>9</v>
      </c>
      <c r="J714" s="67"/>
      <c r="K714" s="67" t="s">
        <v>7709</v>
      </c>
      <c r="L714" s="11" t="s">
        <v>8217</v>
      </c>
      <c r="M714" s="63">
        <v>44148</v>
      </c>
      <c r="N714" s="64"/>
      <c r="O714" s="11" t="s">
        <v>4789</v>
      </c>
      <c r="P714" s="11" t="s">
        <v>4789</v>
      </c>
      <c r="Q714" s="11" t="s">
        <v>64</v>
      </c>
      <c r="R714" s="11" t="s">
        <v>4791</v>
      </c>
      <c r="S714" s="11" t="s">
        <v>4798</v>
      </c>
      <c r="T714" s="11" t="s">
        <v>126</v>
      </c>
      <c r="U714" s="11" t="s">
        <v>25</v>
      </c>
      <c r="V714" s="11">
        <v>9</v>
      </c>
      <c r="W714" s="11"/>
      <c r="X714" s="11" t="s">
        <v>7709</v>
      </c>
    </row>
    <row r="715" customHeight="1" spans="1:24">
      <c r="A715" s="11">
        <v>308</v>
      </c>
      <c r="B715" s="67" t="s">
        <v>4789</v>
      </c>
      <c r="C715" s="67" t="s">
        <v>4795</v>
      </c>
      <c r="D715" s="67" t="s">
        <v>64</v>
      </c>
      <c r="E715" s="67" t="s">
        <v>4791</v>
      </c>
      <c r="F715" s="67" t="s">
        <v>4799</v>
      </c>
      <c r="G715" s="67" t="s">
        <v>126</v>
      </c>
      <c r="H715" s="67" t="s">
        <v>25</v>
      </c>
      <c r="I715" s="67">
        <v>9</v>
      </c>
      <c r="J715" s="67"/>
      <c r="K715" s="67" t="s">
        <v>7709</v>
      </c>
      <c r="L715" s="11" t="s">
        <v>8217</v>
      </c>
      <c r="M715" s="63">
        <v>44148</v>
      </c>
      <c r="N715" s="64"/>
      <c r="O715" s="11" t="s">
        <v>4789</v>
      </c>
      <c r="P715" s="11" t="s">
        <v>4789</v>
      </c>
      <c r="Q715" s="11" t="s">
        <v>64</v>
      </c>
      <c r="R715" s="11" t="s">
        <v>4791</v>
      </c>
      <c r="S715" s="11" t="s">
        <v>4799</v>
      </c>
      <c r="T715" s="11" t="s">
        <v>126</v>
      </c>
      <c r="U715" s="11" t="s">
        <v>25</v>
      </c>
      <c r="V715" s="11">
        <v>9</v>
      </c>
      <c r="W715" s="11"/>
      <c r="X715" s="11" t="s">
        <v>7709</v>
      </c>
    </row>
    <row r="716" customHeight="1" spans="1:24">
      <c r="A716" s="11">
        <v>309</v>
      </c>
      <c r="B716" s="67" t="s">
        <v>4789</v>
      </c>
      <c r="C716" s="67" t="s">
        <v>4800</v>
      </c>
      <c r="D716" s="67" t="s">
        <v>64</v>
      </c>
      <c r="E716" s="67" t="s">
        <v>4801</v>
      </c>
      <c r="F716" s="67" t="s">
        <v>4802</v>
      </c>
      <c r="G716" s="67" t="s">
        <v>126</v>
      </c>
      <c r="H716" s="67" t="s">
        <v>25</v>
      </c>
      <c r="I716" s="67">
        <v>9</v>
      </c>
      <c r="J716" s="67"/>
      <c r="K716" s="67" t="s">
        <v>7709</v>
      </c>
      <c r="L716" s="11" t="s">
        <v>8217</v>
      </c>
      <c r="M716" s="63">
        <v>44148</v>
      </c>
      <c r="N716" s="64"/>
      <c r="O716" s="11" t="s">
        <v>4789</v>
      </c>
      <c r="P716" s="11" t="s">
        <v>4789</v>
      </c>
      <c r="Q716" s="11" t="s">
        <v>64</v>
      </c>
      <c r="R716" s="11" t="s">
        <v>4801</v>
      </c>
      <c r="S716" s="11" t="s">
        <v>4802</v>
      </c>
      <c r="T716" s="11" t="s">
        <v>126</v>
      </c>
      <c r="U716" s="11" t="s">
        <v>25</v>
      </c>
      <c r="V716" s="11">
        <v>9</v>
      </c>
      <c r="W716" s="11"/>
      <c r="X716" s="11" t="s">
        <v>7709</v>
      </c>
    </row>
    <row r="717" customHeight="1" spans="1:24">
      <c r="A717" s="11">
        <v>310</v>
      </c>
      <c r="B717" s="67" t="s">
        <v>4789</v>
      </c>
      <c r="C717" s="67" t="s">
        <v>4803</v>
      </c>
      <c r="D717" s="67" t="s">
        <v>64</v>
      </c>
      <c r="E717" s="67" t="s">
        <v>4791</v>
      </c>
      <c r="F717" s="67" t="s">
        <v>4804</v>
      </c>
      <c r="G717" s="67" t="s">
        <v>126</v>
      </c>
      <c r="H717" s="67" t="s">
        <v>25</v>
      </c>
      <c r="I717" s="67">
        <v>9</v>
      </c>
      <c r="J717" s="67"/>
      <c r="K717" s="67" t="s">
        <v>7709</v>
      </c>
      <c r="L717" s="11" t="s">
        <v>8217</v>
      </c>
      <c r="M717" s="63">
        <v>44148</v>
      </c>
      <c r="N717" s="64"/>
      <c r="O717" s="11" t="s">
        <v>4789</v>
      </c>
      <c r="P717" s="11" t="s">
        <v>4789</v>
      </c>
      <c r="Q717" s="11" t="s">
        <v>64</v>
      </c>
      <c r="R717" s="11" t="s">
        <v>4791</v>
      </c>
      <c r="S717" s="11" t="s">
        <v>4804</v>
      </c>
      <c r="T717" s="11" t="s">
        <v>126</v>
      </c>
      <c r="U717" s="11" t="s">
        <v>25</v>
      </c>
      <c r="V717" s="11">
        <v>9</v>
      </c>
      <c r="W717" s="11"/>
      <c r="X717" s="11" t="s">
        <v>7709</v>
      </c>
    </row>
    <row r="718" customHeight="1" spans="1:24">
      <c r="A718" s="11">
        <v>311</v>
      </c>
      <c r="B718" s="67" t="s">
        <v>4789</v>
      </c>
      <c r="C718" s="67" t="s">
        <v>4805</v>
      </c>
      <c r="D718" s="67" t="s">
        <v>64</v>
      </c>
      <c r="E718" s="67" t="s">
        <v>4791</v>
      </c>
      <c r="F718" s="67" t="s">
        <v>4806</v>
      </c>
      <c r="G718" s="67" t="s">
        <v>126</v>
      </c>
      <c r="H718" s="67" t="s">
        <v>25</v>
      </c>
      <c r="I718" s="67">
        <v>9</v>
      </c>
      <c r="J718" s="67"/>
      <c r="K718" s="67" t="s">
        <v>7709</v>
      </c>
      <c r="L718" s="11" t="s">
        <v>8217</v>
      </c>
      <c r="M718" s="63">
        <v>44148</v>
      </c>
      <c r="N718" s="64"/>
      <c r="O718" s="11" t="s">
        <v>4789</v>
      </c>
      <c r="P718" s="11" t="s">
        <v>4789</v>
      </c>
      <c r="Q718" s="11" t="s">
        <v>64</v>
      </c>
      <c r="R718" s="11" t="s">
        <v>4791</v>
      </c>
      <c r="S718" s="11" t="s">
        <v>4806</v>
      </c>
      <c r="T718" s="11" t="s">
        <v>126</v>
      </c>
      <c r="U718" s="11" t="s">
        <v>25</v>
      </c>
      <c r="V718" s="11">
        <v>9</v>
      </c>
      <c r="W718" s="11"/>
      <c r="X718" s="11" t="s">
        <v>7709</v>
      </c>
    </row>
    <row r="719" customHeight="1" spans="1:24">
      <c r="A719" s="11">
        <v>312</v>
      </c>
      <c r="B719" s="67" t="s">
        <v>4789</v>
      </c>
      <c r="C719" s="67" t="s">
        <v>4807</v>
      </c>
      <c r="D719" s="67" t="s">
        <v>64</v>
      </c>
      <c r="E719" s="67" t="s">
        <v>4791</v>
      </c>
      <c r="F719" s="67" t="s">
        <v>4808</v>
      </c>
      <c r="G719" s="67" t="s">
        <v>126</v>
      </c>
      <c r="H719" s="67" t="s">
        <v>25</v>
      </c>
      <c r="I719" s="67">
        <v>9</v>
      </c>
      <c r="J719" s="67"/>
      <c r="K719" s="67" t="s">
        <v>7709</v>
      </c>
      <c r="L719" s="11" t="s">
        <v>8217</v>
      </c>
      <c r="M719" s="63">
        <v>44148</v>
      </c>
      <c r="N719" s="64"/>
      <c r="O719" s="11" t="s">
        <v>4789</v>
      </c>
      <c r="P719" s="11" t="s">
        <v>4789</v>
      </c>
      <c r="Q719" s="11" t="s">
        <v>64</v>
      </c>
      <c r="R719" s="11" t="s">
        <v>4791</v>
      </c>
      <c r="S719" s="11" t="s">
        <v>4808</v>
      </c>
      <c r="T719" s="11" t="s">
        <v>126</v>
      </c>
      <c r="U719" s="11" t="s">
        <v>25</v>
      </c>
      <c r="V719" s="11">
        <v>9</v>
      </c>
      <c r="W719" s="11"/>
      <c r="X719" s="11" t="s">
        <v>7709</v>
      </c>
    </row>
    <row r="720" customHeight="1" spans="1:24">
      <c r="A720" s="11">
        <v>313</v>
      </c>
      <c r="B720" s="67" t="s">
        <v>4789</v>
      </c>
      <c r="C720" s="67" t="s">
        <v>4809</v>
      </c>
      <c r="D720" s="67" t="s">
        <v>64</v>
      </c>
      <c r="E720" s="67" t="s">
        <v>4791</v>
      </c>
      <c r="F720" s="67" t="s">
        <v>4810</v>
      </c>
      <c r="G720" s="67" t="s">
        <v>126</v>
      </c>
      <c r="H720" s="67" t="s">
        <v>25</v>
      </c>
      <c r="I720" s="67">
        <v>9</v>
      </c>
      <c r="J720" s="67"/>
      <c r="K720" s="67" t="s">
        <v>7709</v>
      </c>
      <c r="L720" s="11" t="s">
        <v>8217</v>
      </c>
      <c r="M720" s="63">
        <v>44148</v>
      </c>
      <c r="N720" s="64"/>
      <c r="O720" s="11" t="s">
        <v>4789</v>
      </c>
      <c r="P720" s="11" t="s">
        <v>4789</v>
      </c>
      <c r="Q720" s="11" t="s">
        <v>64</v>
      </c>
      <c r="R720" s="11" t="s">
        <v>4791</v>
      </c>
      <c r="S720" s="11" t="s">
        <v>4810</v>
      </c>
      <c r="T720" s="11" t="s">
        <v>126</v>
      </c>
      <c r="U720" s="11" t="s">
        <v>25</v>
      </c>
      <c r="V720" s="11">
        <v>9</v>
      </c>
      <c r="W720" s="11"/>
      <c r="X720" s="11" t="s">
        <v>7709</v>
      </c>
    </row>
    <row r="721" customHeight="1" spans="1:24">
      <c r="A721" s="11">
        <v>314</v>
      </c>
      <c r="B721" s="67" t="s">
        <v>4789</v>
      </c>
      <c r="C721" s="67" t="s">
        <v>4811</v>
      </c>
      <c r="D721" s="67" t="s">
        <v>64</v>
      </c>
      <c r="E721" s="67" t="s">
        <v>4791</v>
      </c>
      <c r="F721" s="67" t="s">
        <v>4812</v>
      </c>
      <c r="G721" s="67" t="s">
        <v>126</v>
      </c>
      <c r="H721" s="67" t="s">
        <v>25</v>
      </c>
      <c r="I721" s="67">
        <v>9</v>
      </c>
      <c r="J721" s="67"/>
      <c r="K721" s="67" t="s">
        <v>7709</v>
      </c>
      <c r="L721" s="11" t="s">
        <v>8217</v>
      </c>
      <c r="M721" s="63">
        <v>44148</v>
      </c>
      <c r="N721" s="64"/>
      <c r="O721" s="11" t="s">
        <v>4789</v>
      </c>
      <c r="P721" s="11" t="s">
        <v>4789</v>
      </c>
      <c r="Q721" s="11" t="s">
        <v>64</v>
      </c>
      <c r="R721" s="11" t="s">
        <v>4791</v>
      </c>
      <c r="S721" s="11" t="s">
        <v>4812</v>
      </c>
      <c r="T721" s="11" t="s">
        <v>126</v>
      </c>
      <c r="U721" s="11" t="s">
        <v>25</v>
      </c>
      <c r="V721" s="11">
        <v>9</v>
      </c>
      <c r="W721" s="11"/>
      <c r="X721" s="11" t="s">
        <v>7709</v>
      </c>
    </row>
    <row r="722" customHeight="1" spans="1:24">
      <c r="A722" s="11">
        <v>315</v>
      </c>
      <c r="B722" s="67" t="s">
        <v>4789</v>
      </c>
      <c r="C722" s="67" t="s">
        <v>4813</v>
      </c>
      <c r="D722" s="67" t="s">
        <v>64</v>
      </c>
      <c r="E722" s="67" t="s">
        <v>4791</v>
      </c>
      <c r="F722" s="67" t="s">
        <v>4814</v>
      </c>
      <c r="G722" s="67" t="s">
        <v>126</v>
      </c>
      <c r="H722" s="67" t="s">
        <v>25</v>
      </c>
      <c r="I722" s="67">
        <v>9</v>
      </c>
      <c r="J722" s="67"/>
      <c r="K722" s="67" t="s">
        <v>7709</v>
      </c>
      <c r="L722" s="11" t="s">
        <v>8217</v>
      </c>
      <c r="M722" s="63">
        <v>44148</v>
      </c>
      <c r="N722" s="64"/>
      <c r="O722" s="11" t="s">
        <v>4789</v>
      </c>
      <c r="P722" s="11" t="s">
        <v>4789</v>
      </c>
      <c r="Q722" s="11" t="s">
        <v>64</v>
      </c>
      <c r="R722" s="11" t="s">
        <v>4791</v>
      </c>
      <c r="S722" s="11" t="s">
        <v>4814</v>
      </c>
      <c r="T722" s="11" t="s">
        <v>126</v>
      </c>
      <c r="U722" s="11" t="s">
        <v>25</v>
      </c>
      <c r="V722" s="11">
        <v>9</v>
      </c>
      <c r="W722" s="11"/>
      <c r="X722" s="11" t="s">
        <v>7709</v>
      </c>
    </row>
    <row r="723" customHeight="1" spans="1:24">
      <c r="A723" s="11">
        <v>316</v>
      </c>
      <c r="B723" s="67" t="s">
        <v>4789</v>
      </c>
      <c r="C723" s="67" t="s">
        <v>4815</v>
      </c>
      <c r="D723" s="67" t="s">
        <v>64</v>
      </c>
      <c r="E723" s="67" t="s">
        <v>4791</v>
      </c>
      <c r="F723" s="67" t="s">
        <v>4816</v>
      </c>
      <c r="G723" s="67" t="s">
        <v>126</v>
      </c>
      <c r="H723" s="67" t="s">
        <v>25</v>
      </c>
      <c r="I723" s="67">
        <v>9</v>
      </c>
      <c r="J723" s="67"/>
      <c r="K723" s="67" t="s">
        <v>7709</v>
      </c>
      <c r="L723" s="11" t="s">
        <v>8217</v>
      </c>
      <c r="M723" s="63">
        <v>44148</v>
      </c>
      <c r="N723" s="64"/>
      <c r="O723" s="11" t="s">
        <v>4789</v>
      </c>
      <c r="P723" s="11" t="s">
        <v>4789</v>
      </c>
      <c r="Q723" s="11" t="s">
        <v>64</v>
      </c>
      <c r="R723" s="11" t="s">
        <v>4791</v>
      </c>
      <c r="S723" s="11" t="s">
        <v>4816</v>
      </c>
      <c r="T723" s="11" t="s">
        <v>126</v>
      </c>
      <c r="U723" s="11" t="s">
        <v>25</v>
      </c>
      <c r="V723" s="11">
        <v>9</v>
      </c>
      <c r="W723" s="11"/>
      <c r="X723" s="11" t="s">
        <v>7709</v>
      </c>
    </row>
    <row r="724" customHeight="1" spans="1:24">
      <c r="A724" s="11">
        <v>317</v>
      </c>
      <c r="B724" s="67" t="s">
        <v>4789</v>
      </c>
      <c r="C724" s="67" t="s">
        <v>4817</v>
      </c>
      <c r="D724" s="67" t="s">
        <v>64</v>
      </c>
      <c r="E724" s="67" t="s">
        <v>4791</v>
      </c>
      <c r="F724" s="67" t="s">
        <v>4818</v>
      </c>
      <c r="G724" s="67" t="s">
        <v>126</v>
      </c>
      <c r="H724" s="67" t="s">
        <v>25</v>
      </c>
      <c r="I724" s="67">
        <v>9</v>
      </c>
      <c r="J724" s="67"/>
      <c r="K724" s="67" t="s">
        <v>7709</v>
      </c>
      <c r="L724" s="11" t="s">
        <v>8217</v>
      </c>
      <c r="M724" s="63">
        <v>44148</v>
      </c>
      <c r="N724" s="64"/>
      <c r="O724" s="11" t="s">
        <v>4789</v>
      </c>
      <c r="P724" s="11" t="s">
        <v>4789</v>
      </c>
      <c r="Q724" s="11" t="s">
        <v>64</v>
      </c>
      <c r="R724" s="11" t="s">
        <v>4791</v>
      </c>
      <c r="S724" s="11" t="s">
        <v>4818</v>
      </c>
      <c r="T724" s="11" t="s">
        <v>126</v>
      </c>
      <c r="U724" s="11" t="s">
        <v>25</v>
      </c>
      <c r="V724" s="11">
        <v>9</v>
      </c>
      <c r="W724" s="11"/>
      <c r="X724" s="11" t="s">
        <v>7709</v>
      </c>
    </row>
    <row r="725" customHeight="1" spans="1:24">
      <c r="A725" s="11">
        <v>287</v>
      </c>
      <c r="B725" s="78" t="s">
        <v>4739</v>
      </c>
      <c r="C725" s="67" t="s">
        <v>4747</v>
      </c>
      <c r="D725" s="78" t="s">
        <v>64</v>
      </c>
      <c r="E725" s="78" t="s">
        <v>4741</v>
      </c>
      <c r="F725" s="78" t="s">
        <v>4747</v>
      </c>
      <c r="G725" s="78" t="s">
        <v>126</v>
      </c>
      <c r="H725" s="67" t="s">
        <v>25</v>
      </c>
      <c r="I725" s="67">
        <v>9</v>
      </c>
      <c r="J725" s="67"/>
      <c r="K725" s="78" t="s">
        <v>7709</v>
      </c>
      <c r="L725" s="11" t="s">
        <v>7726</v>
      </c>
      <c r="M725" s="63">
        <v>44148</v>
      </c>
      <c r="N725" s="64"/>
      <c r="O725" s="64"/>
      <c r="P725" s="64"/>
      <c r="Q725" s="64"/>
      <c r="R725" s="64"/>
      <c r="S725" s="64"/>
      <c r="T725" s="64"/>
      <c r="U725" s="64"/>
      <c r="V725" s="64"/>
      <c r="W725" s="64"/>
      <c r="X725" s="64"/>
    </row>
    <row r="726" customHeight="1" spans="1:24">
      <c r="A726" s="11">
        <v>304</v>
      </c>
      <c r="B726" s="78" t="s">
        <v>4748</v>
      </c>
      <c r="C726" s="67" t="s">
        <v>4779</v>
      </c>
      <c r="D726" s="78" t="s">
        <v>64</v>
      </c>
      <c r="E726" s="78" t="s">
        <v>4759</v>
      </c>
      <c r="F726" s="78" t="s">
        <v>4779</v>
      </c>
      <c r="G726" s="78" t="s">
        <v>126</v>
      </c>
      <c r="H726" s="67" t="s">
        <v>25</v>
      </c>
      <c r="I726" s="67">
        <v>9</v>
      </c>
      <c r="J726" s="67"/>
      <c r="K726" s="67" t="s">
        <v>7709</v>
      </c>
      <c r="L726" s="11" t="s">
        <v>7726</v>
      </c>
      <c r="M726" s="63">
        <v>44148</v>
      </c>
      <c r="N726" s="64"/>
      <c r="O726" s="64"/>
      <c r="P726" s="64"/>
      <c r="Q726" s="64"/>
      <c r="R726" s="64"/>
      <c r="S726" s="64"/>
      <c r="T726" s="64"/>
      <c r="U726" s="64"/>
      <c r="V726" s="64"/>
      <c r="W726" s="64"/>
      <c r="X726" s="64"/>
    </row>
    <row r="727" customHeight="1" spans="1:24">
      <c r="A727" s="11">
        <v>305</v>
      </c>
      <c r="B727" s="78" t="s">
        <v>4748</v>
      </c>
      <c r="C727" s="67" t="s">
        <v>4780</v>
      </c>
      <c r="D727" s="78" t="s">
        <v>64</v>
      </c>
      <c r="E727" s="78" t="s">
        <v>4759</v>
      </c>
      <c r="F727" s="78" t="s">
        <v>4780</v>
      </c>
      <c r="G727" s="78" t="s">
        <v>126</v>
      </c>
      <c r="H727" s="67" t="s">
        <v>25</v>
      </c>
      <c r="I727" s="67">
        <v>9</v>
      </c>
      <c r="J727" s="67"/>
      <c r="K727" s="67" t="s">
        <v>7709</v>
      </c>
      <c r="L727" s="11" t="s">
        <v>7726</v>
      </c>
      <c r="M727" s="63">
        <v>44148</v>
      </c>
      <c r="N727" s="64"/>
      <c r="O727" s="64"/>
      <c r="P727" s="64"/>
      <c r="Q727" s="64"/>
      <c r="R727" s="64"/>
      <c r="S727" s="64"/>
      <c r="T727" s="64"/>
      <c r="U727" s="64"/>
      <c r="V727" s="64"/>
      <c r="W727" s="64"/>
      <c r="X727" s="64"/>
    </row>
    <row r="728" customHeight="1" spans="1:24">
      <c r="A728" s="11">
        <v>306</v>
      </c>
      <c r="B728" s="78" t="s">
        <v>4748</v>
      </c>
      <c r="C728" s="67" t="s">
        <v>4782</v>
      </c>
      <c r="D728" s="78" t="s">
        <v>64</v>
      </c>
      <c r="E728" s="78" t="s">
        <v>4759</v>
      </c>
      <c r="F728" s="78" t="s">
        <v>4782</v>
      </c>
      <c r="G728" s="78" t="s">
        <v>126</v>
      </c>
      <c r="H728" s="67" t="s">
        <v>25</v>
      </c>
      <c r="I728" s="67">
        <v>9</v>
      </c>
      <c r="J728" s="67"/>
      <c r="K728" s="67" t="s">
        <v>7709</v>
      </c>
      <c r="L728" s="11" t="s">
        <v>7726</v>
      </c>
      <c r="M728" s="63">
        <v>44148</v>
      </c>
      <c r="N728" s="64"/>
      <c r="O728" s="64"/>
      <c r="P728" s="64"/>
      <c r="Q728" s="64"/>
      <c r="R728" s="64"/>
      <c r="S728" s="64"/>
      <c r="T728" s="64"/>
      <c r="U728" s="64"/>
      <c r="V728" s="64"/>
      <c r="W728" s="64"/>
      <c r="X728" s="64"/>
    </row>
    <row r="729" customHeight="1" spans="1:24">
      <c r="A729" s="11">
        <v>307</v>
      </c>
      <c r="B729" s="78" t="s">
        <v>4748</v>
      </c>
      <c r="C729" s="67" t="s">
        <v>4783</v>
      </c>
      <c r="D729" s="78" t="s">
        <v>64</v>
      </c>
      <c r="E729" s="78" t="s">
        <v>4759</v>
      </c>
      <c r="F729" s="78" t="s">
        <v>4783</v>
      </c>
      <c r="G729" s="78" t="s">
        <v>126</v>
      </c>
      <c r="H729" s="67" t="s">
        <v>25</v>
      </c>
      <c r="I729" s="67">
        <v>9</v>
      </c>
      <c r="J729" s="67"/>
      <c r="K729" s="67" t="s">
        <v>7709</v>
      </c>
      <c r="L729" s="11" t="s">
        <v>7726</v>
      </c>
      <c r="M729" s="63">
        <v>44148</v>
      </c>
      <c r="N729" s="64"/>
      <c r="O729" s="64"/>
      <c r="P729" s="64"/>
      <c r="Q729" s="64"/>
      <c r="R729" s="64"/>
      <c r="S729" s="64"/>
      <c r="T729" s="64"/>
      <c r="U729" s="64"/>
      <c r="V729" s="64"/>
      <c r="W729" s="64"/>
      <c r="X729" s="64"/>
    </row>
    <row r="730" customHeight="1" spans="1:24">
      <c r="A730" s="11">
        <v>323</v>
      </c>
      <c r="B730" s="78" t="s">
        <v>4789</v>
      </c>
      <c r="C730" s="67" t="s">
        <v>4819</v>
      </c>
      <c r="D730" s="78" t="s">
        <v>64</v>
      </c>
      <c r="E730" s="78" t="s">
        <v>4791</v>
      </c>
      <c r="F730" s="78" t="s">
        <v>4819</v>
      </c>
      <c r="G730" s="78" t="s">
        <v>126</v>
      </c>
      <c r="H730" s="67" t="s">
        <v>25</v>
      </c>
      <c r="I730" s="67">
        <v>9</v>
      </c>
      <c r="J730" s="67"/>
      <c r="K730" s="67" t="s">
        <v>7709</v>
      </c>
      <c r="L730" s="11" t="s">
        <v>7726</v>
      </c>
      <c r="M730" s="63">
        <v>44148</v>
      </c>
      <c r="N730" s="64"/>
      <c r="O730" s="64"/>
      <c r="P730" s="64"/>
      <c r="Q730" s="64"/>
      <c r="R730" s="64"/>
      <c r="S730" s="64"/>
      <c r="T730" s="64"/>
      <c r="U730" s="64"/>
      <c r="V730" s="64"/>
      <c r="W730" s="64"/>
      <c r="X730" s="64"/>
    </row>
    <row r="731" customHeight="1" spans="1:24">
      <c r="A731" s="11">
        <v>324</v>
      </c>
      <c r="B731" s="11" t="s">
        <v>4820</v>
      </c>
      <c r="C731" s="11" t="s">
        <v>4820</v>
      </c>
      <c r="D731" s="11" t="s">
        <v>64</v>
      </c>
      <c r="E731" s="11" t="s">
        <v>4821</v>
      </c>
      <c r="F731" s="11" t="s">
        <v>4820</v>
      </c>
      <c r="G731" s="11" t="s">
        <v>126</v>
      </c>
      <c r="H731" s="11" t="s">
        <v>25</v>
      </c>
      <c r="I731" s="11">
        <v>9</v>
      </c>
      <c r="J731" s="11"/>
      <c r="K731" s="11" t="s">
        <v>7709</v>
      </c>
      <c r="L731" s="11" t="s">
        <v>7718</v>
      </c>
      <c r="M731" s="63">
        <v>44151</v>
      </c>
      <c r="N731" s="64"/>
      <c r="O731" s="11" t="s">
        <v>4820</v>
      </c>
      <c r="P731" s="11" t="s">
        <v>4820</v>
      </c>
      <c r="Q731" s="11" t="s">
        <v>64</v>
      </c>
      <c r="R731" s="11" t="s">
        <v>4821</v>
      </c>
      <c r="S731" s="11" t="s">
        <v>8219</v>
      </c>
      <c r="T731" s="11" t="s">
        <v>126</v>
      </c>
      <c r="U731" s="11" t="s">
        <v>25</v>
      </c>
      <c r="V731" s="11">
        <v>9</v>
      </c>
      <c r="W731" s="11"/>
      <c r="X731" s="11" t="s">
        <v>7709</v>
      </c>
    </row>
    <row r="732" customHeight="1" spans="1:24">
      <c r="A732" s="11">
        <v>325</v>
      </c>
      <c r="B732" s="11" t="s">
        <v>4820</v>
      </c>
      <c r="C732" s="11" t="s">
        <v>4820</v>
      </c>
      <c r="D732" s="11" t="s">
        <v>64</v>
      </c>
      <c r="E732" s="11" t="s">
        <v>4821</v>
      </c>
      <c r="F732" s="11" t="s">
        <v>4822</v>
      </c>
      <c r="G732" s="11" t="s">
        <v>126</v>
      </c>
      <c r="H732" s="11" t="s">
        <v>25</v>
      </c>
      <c r="I732" s="11">
        <v>9</v>
      </c>
      <c r="J732" s="11"/>
      <c r="K732" s="11" t="s">
        <v>7709</v>
      </c>
      <c r="L732" s="11" t="s">
        <v>7718</v>
      </c>
      <c r="M732" s="63">
        <v>44151</v>
      </c>
      <c r="N732" s="64"/>
      <c r="O732" s="11" t="s">
        <v>4820</v>
      </c>
      <c r="P732" s="11" t="s">
        <v>4820</v>
      </c>
      <c r="Q732" s="11" t="s">
        <v>64</v>
      </c>
      <c r="R732" s="11" t="s">
        <v>4821</v>
      </c>
      <c r="S732" s="11" t="s">
        <v>8220</v>
      </c>
      <c r="T732" s="11" t="s">
        <v>126</v>
      </c>
      <c r="U732" s="11" t="s">
        <v>25</v>
      </c>
      <c r="V732" s="11">
        <v>9</v>
      </c>
      <c r="W732" s="11"/>
      <c r="X732" s="11" t="s">
        <v>7709</v>
      </c>
    </row>
    <row r="733" customHeight="1" spans="1:24">
      <c r="A733" s="11">
        <v>326</v>
      </c>
      <c r="B733" s="11" t="s">
        <v>4820</v>
      </c>
      <c r="C733" s="11" t="s">
        <v>4820</v>
      </c>
      <c r="D733" s="11" t="s">
        <v>64</v>
      </c>
      <c r="E733" s="11" t="s">
        <v>4821</v>
      </c>
      <c r="F733" s="11" t="s">
        <v>4823</v>
      </c>
      <c r="G733" s="11" t="s">
        <v>126</v>
      </c>
      <c r="H733" s="11" t="s">
        <v>25</v>
      </c>
      <c r="I733" s="11">
        <v>9</v>
      </c>
      <c r="J733" s="11"/>
      <c r="K733" s="11" t="s">
        <v>7709</v>
      </c>
      <c r="L733" s="11" t="s">
        <v>7718</v>
      </c>
      <c r="M733" s="63">
        <v>44151</v>
      </c>
      <c r="N733" s="64"/>
      <c r="O733" s="11" t="s">
        <v>4820</v>
      </c>
      <c r="P733" s="11" t="s">
        <v>4820</v>
      </c>
      <c r="Q733" s="11" t="s">
        <v>64</v>
      </c>
      <c r="R733" s="11" t="s">
        <v>4821</v>
      </c>
      <c r="S733" s="11" t="s">
        <v>8221</v>
      </c>
      <c r="T733" s="11" t="s">
        <v>126</v>
      </c>
      <c r="U733" s="11" t="s">
        <v>25</v>
      </c>
      <c r="V733" s="11">
        <v>9</v>
      </c>
      <c r="W733" s="11"/>
      <c r="X733" s="11" t="s">
        <v>7709</v>
      </c>
    </row>
    <row r="734" customHeight="1" spans="1:24">
      <c r="A734" s="11">
        <v>327</v>
      </c>
      <c r="B734" s="11" t="s">
        <v>4820</v>
      </c>
      <c r="C734" s="11" t="s">
        <v>4820</v>
      </c>
      <c r="D734" s="11" t="s">
        <v>64</v>
      </c>
      <c r="E734" s="11" t="s">
        <v>4821</v>
      </c>
      <c r="F734" s="11" t="s">
        <v>4824</v>
      </c>
      <c r="G734" s="11" t="s">
        <v>126</v>
      </c>
      <c r="H734" s="11" t="s">
        <v>25</v>
      </c>
      <c r="I734" s="11">
        <v>9</v>
      </c>
      <c r="J734" s="11"/>
      <c r="K734" s="11" t="s">
        <v>7709</v>
      </c>
      <c r="L734" s="11" t="s">
        <v>7718</v>
      </c>
      <c r="M734" s="63">
        <v>44151</v>
      </c>
      <c r="N734" s="64"/>
      <c r="O734" s="11" t="s">
        <v>4820</v>
      </c>
      <c r="P734" s="11" t="s">
        <v>4820</v>
      </c>
      <c r="Q734" s="11" t="s">
        <v>64</v>
      </c>
      <c r="R734" s="11" t="s">
        <v>4821</v>
      </c>
      <c r="S734" s="11" t="s">
        <v>8222</v>
      </c>
      <c r="T734" s="11" t="s">
        <v>126</v>
      </c>
      <c r="U734" s="11" t="s">
        <v>25</v>
      </c>
      <c r="V734" s="11">
        <v>9</v>
      </c>
      <c r="W734" s="11"/>
      <c r="X734" s="11" t="s">
        <v>7709</v>
      </c>
    </row>
    <row r="735" customHeight="1" spans="1:24">
      <c r="A735" s="11">
        <v>226</v>
      </c>
      <c r="B735" s="11" t="s">
        <v>4658</v>
      </c>
      <c r="C735" s="11" t="s">
        <v>4658</v>
      </c>
      <c r="D735" s="11" t="s">
        <v>64</v>
      </c>
      <c r="E735" s="11" t="s">
        <v>4659</v>
      </c>
      <c r="F735" s="11" t="s">
        <v>4658</v>
      </c>
      <c r="G735" s="11" t="s">
        <v>89</v>
      </c>
      <c r="H735" s="11" t="s">
        <v>25</v>
      </c>
      <c r="I735" s="11">
        <v>9</v>
      </c>
      <c r="J735" s="11"/>
      <c r="K735" s="11" t="s">
        <v>7709</v>
      </c>
      <c r="L735" s="11" t="s">
        <v>8223</v>
      </c>
      <c r="M735" s="63">
        <v>44151</v>
      </c>
      <c r="N735" s="64"/>
      <c r="O735" s="11" t="s">
        <v>4658</v>
      </c>
      <c r="P735" s="11" t="s">
        <v>4658</v>
      </c>
      <c r="Q735" s="11" t="s">
        <v>64</v>
      </c>
      <c r="R735" s="11" t="s">
        <v>4659</v>
      </c>
      <c r="S735" s="11" t="s">
        <v>4658</v>
      </c>
      <c r="T735" s="11" t="s">
        <v>67</v>
      </c>
      <c r="U735" s="11" t="s">
        <v>25</v>
      </c>
      <c r="V735" s="11">
        <v>9</v>
      </c>
      <c r="W735" s="11"/>
      <c r="X735" s="11" t="s">
        <v>7709</v>
      </c>
    </row>
    <row r="736" customHeight="1" spans="1:24">
      <c r="A736" s="11">
        <v>229</v>
      </c>
      <c r="B736" s="11" t="s">
        <v>4663</v>
      </c>
      <c r="C736" s="11" t="s">
        <v>4663</v>
      </c>
      <c r="D736" s="11" t="s">
        <v>64</v>
      </c>
      <c r="E736" s="11" t="s">
        <v>4664</v>
      </c>
      <c r="F736" s="11" t="s">
        <v>4663</v>
      </c>
      <c r="G736" s="11" t="s">
        <v>2447</v>
      </c>
      <c r="H736" s="11" t="s">
        <v>25</v>
      </c>
      <c r="I736" s="11">
        <v>9</v>
      </c>
      <c r="J736" s="11"/>
      <c r="K736" s="11" t="s">
        <v>7709</v>
      </c>
      <c r="L736" s="11" t="s">
        <v>8223</v>
      </c>
      <c r="M736" s="63">
        <v>44151</v>
      </c>
      <c r="N736" s="64"/>
      <c r="O736" s="11" t="s">
        <v>4663</v>
      </c>
      <c r="P736" s="11" t="s">
        <v>4663</v>
      </c>
      <c r="Q736" s="11" t="s">
        <v>64</v>
      </c>
      <c r="R736" s="11" t="s">
        <v>4664</v>
      </c>
      <c r="S736" s="11" t="s">
        <v>4663</v>
      </c>
      <c r="T736" s="11" t="s">
        <v>67</v>
      </c>
      <c r="U736" s="11" t="s">
        <v>25</v>
      </c>
      <c r="V736" s="11">
        <v>9</v>
      </c>
      <c r="W736" s="11"/>
      <c r="X736" s="11" t="s">
        <v>7709</v>
      </c>
    </row>
    <row r="737" customHeight="1" spans="1:24">
      <c r="A737" s="11">
        <v>234</v>
      </c>
      <c r="B737" s="11" t="s">
        <v>4671</v>
      </c>
      <c r="C737" s="11" t="s">
        <v>4671</v>
      </c>
      <c r="D737" s="11" t="s">
        <v>64</v>
      </c>
      <c r="E737" s="11" t="s">
        <v>4672</v>
      </c>
      <c r="F737" s="11" t="s">
        <v>4673</v>
      </c>
      <c r="G737" s="11" t="s">
        <v>89</v>
      </c>
      <c r="H737" s="11" t="s">
        <v>25</v>
      </c>
      <c r="I737" s="11">
        <v>9</v>
      </c>
      <c r="J737" s="11"/>
      <c r="K737" s="11" t="s">
        <v>7709</v>
      </c>
      <c r="L737" s="11" t="s">
        <v>8223</v>
      </c>
      <c r="M737" s="63">
        <v>44151</v>
      </c>
      <c r="N737" s="64"/>
      <c r="O737" s="11" t="s">
        <v>4671</v>
      </c>
      <c r="P737" s="11" t="s">
        <v>4671</v>
      </c>
      <c r="Q737" s="11" t="s">
        <v>64</v>
      </c>
      <c r="R737" s="11" t="s">
        <v>4672</v>
      </c>
      <c r="S737" s="11" t="s">
        <v>4673</v>
      </c>
      <c r="T737" s="11" t="s">
        <v>67</v>
      </c>
      <c r="U737" s="11" t="s">
        <v>25</v>
      </c>
      <c r="V737" s="11">
        <v>9</v>
      </c>
      <c r="W737" s="11"/>
      <c r="X737" s="11" t="s">
        <v>7709</v>
      </c>
    </row>
    <row r="738" customHeight="1" spans="1:24">
      <c r="A738" s="11">
        <v>235</v>
      </c>
      <c r="B738" s="11" t="s">
        <v>4671</v>
      </c>
      <c r="C738" s="11" t="s">
        <v>4671</v>
      </c>
      <c r="D738" s="11" t="s">
        <v>64</v>
      </c>
      <c r="E738" s="11" t="s">
        <v>4674</v>
      </c>
      <c r="F738" s="11" t="s">
        <v>4675</v>
      </c>
      <c r="G738" s="11" t="s">
        <v>89</v>
      </c>
      <c r="H738" s="11" t="s">
        <v>25</v>
      </c>
      <c r="I738" s="11">
        <v>9</v>
      </c>
      <c r="J738" s="11"/>
      <c r="K738" s="11" t="s">
        <v>7709</v>
      </c>
      <c r="L738" s="11" t="s">
        <v>8223</v>
      </c>
      <c r="M738" s="63">
        <v>44151</v>
      </c>
      <c r="N738" s="64"/>
      <c r="O738" s="11" t="s">
        <v>4671</v>
      </c>
      <c r="P738" s="11" t="s">
        <v>4671</v>
      </c>
      <c r="Q738" s="11" t="s">
        <v>64</v>
      </c>
      <c r="R738" s="11" t="s">
        <v>4674</v>
      </c>
      <c r="S738" s="11" t="s">
        <v>4675</v>
      </c>
      <c r="T738" s="11" t="s">
        <v>67</v>
      </c>
      <c r="U738" s="11" t="s">
        <v>25</v>
      </c>
      <c r="V738" s="11">
        <v>9</v>
      </c>
      <c r="W738" s="11"/>
      <c r="X738" s="11" t="s">
        <v>7709</v>
      </c>
    </row>
    <row r="739" customHeight="1" spans="1:24">
      <c r="A739" s="11">
        <v>138</v>
      </c>
      <c r="B739" s="11" t="s">
        <v>6927</v>
      </c>
      <c r="C739" s="11" t="s">
        <v>6927</v>
      </c>
      <c r="D739" s="11" t="s">
        <v>64</v>
      </c>
      <c r="E739" s="11" t="s">
        <v>6928</v>
      </c>
      <c r="F739" s="11" t="s">
        <v>8224</v>
      </c>
      <c r="G739" s="11" t="s">
        <v>487</v>
      </c>
      <c r="H739" s="11" t="s">
        <v>48</v>
      </c>
      <c r="I739" s="11">
        <v>31</v>
      </c>
      <c r="J739" s="11"/>
      <c r="K739" s="11" t="s">
        <v>7709</v>
      </c>
      <c r="L739" s="11" t="s">
        <v>7718</v>
      </c>
      <c r="M739" s="63">
        <v>44151</v>
      </c>
      <c r="N739" s="64"/>
      <c r="O739" s="11" t="s">
        <v>6927</v>
      </c>
      <c r="P739" s="11" t="s">
        <v>6927</v>
      </c>
      <c r="Q739" s="11" t="s">
        <v>64</v>
      </c>
      <c r="R739" s="11" t="s">
        <v>6928</v>
      </c>
      <c r="S739" s="11" t="s">
        <v>7968</v>
      </c>
      <c r="T739" s="11" t="s">
        <v>487</v>
      </c>
      <c r="U739" s="11" t="s">
        <v>48</v>
      </c>
      <c r="V739" s="11">
        <v>31</v>
      </c>
      <c r="W739" s="11"/>
      <c r="X739" s="11" t="s">
        <v>7709</v>
      </c>
    </row>
    <row r="740" customHeight="1" spans="1:24">
      <c r="A740" s="11">
        <v>139</v>
      </c>
      <c r="B740" s="11" t="s">
        <v>6927</v>
      </c>
      <c r="C740" s="11" t="s">
        <v>6927</v>
      </c>
      <c r="D740" s="11" t="s">
        <v>64</v>
      </c>
      <c r="E740" s="11" t="s">
        <v>6928</v>
      </c>
      <c r="F740" s="11" t="s">
        <v>8225</v>
      </c>
      <c r="G740" s="11" t="s">
        <v>487</v>
      </c>
      <c r="H740" s="11" t="s">
        <v>48</v>
      </c>
      <c r="I740" s="11">
        <v>31</v>
      </c>
      <c r="J740" s="11"/>
      <c r="K740" s="11" t="s">
        <v>7709</v>
      </c>
      <c r="L740" s="11" t="s">
        <v>7718</v>
      </c>
      <c r="M740" s="63">
        <v>44151</v>
      </c>
      <c r="N740" s="64"/>
      <c r="O740" s="11" t="s">
        <v>6927</v>
      </c>
      <c r="P740" s="11" t="s">
        <v>6927</v>
      </c>
      <c r="Q740" s="11" t="s">
        <v>64</v>
      </c>
      <c r="R740" s="11" t="s">
        <v>6928</v>
      </c>
      <c r="S740" s="11" t="s">
        <v>7969</v>
      </c>
      <c r="T740" s="11" t="s">
        <v>487</v>
      </c>
      <c r="U740" s="11" t="s">
        <v>48</v>
      </c>
      <c r="V740" s="11">
        <v>31</v>
      </c>
      <c r="W740" s="11"/>
      <c r="X740" s="11" t="s">
        <v>7709</v>
      </c>
    </row>
    <row r="741" customHeight="1" spans="1:24">
      <c r="A741" s="11">
        <v>140</v>
      </c>
      <c r="B741" s="11" t="s">
        <v>6927</v>
      </c>
      <c r="C741" s="11" t="s">
        <v>6927</v>
      </c>
      <c r="D741" s="11" t="s">
        <v>64</v>
      </c>
      <c r="E741" s="11" t="s">
        <v>6928</v>
      </c>
      <c r="F741" s="11" t="s">
        <v>8226</v>
      </c>
      <c r="G741" s="11" t="s">
        <v>487</v>
      </c>
      <c r="H741" s="11" t="s">
        <v>48</v>
      </c>
      <c r="I741" s="11">
        <v>31</v>
      </c>
      <c r="J741" s="11"/>
      <c r="K741" s="11" t="s">
        <v>7709</v>
      </c>
      <c r="L741" s="11" t="s">
        <v>7718</v>
      </c>
      <c r="M741" s="63">
        <v>44151</v>
      </c>
      <c r="N741" s="64"/>
      <c r="O741" s="11" t="s">
        <v>6927</v>
      </c>
      <c r="P741" s="11" t="s">
        <v>6927</v>
      </c>
      <c r="Q741" s="11" t="s">
        <v>64</v>
      </c>
      <c r="R741" s="11" t="s">
        <v>6928</v>
      </c>
      <c r="S741" s="11" t="s">
        <v>7970</v>
      </c>
      <c r="T741" s="11" t="s">
        <v>487</v>
      </c>
      <c r="U741" s="11" t="s">
        <v>48</v>
      </c>
      <c r="V741" s="11">
        <v>31</v>
      </c>
      <c r="W741" s="11"/>
      <c r="X741" s="11" t="s">
        <v>7709</v>
      </c>
    </row>
    <row r="742" customHeight="1" spans="1:24">
      <c r="A742" s="11">
        <v>141</v>
      </c>
      <c r="B742" s="11" t="s">
        <v>6927</v>
      </c>
      <c r="C742" s="11" t="s">
        <v>6927</v>
      </c>
      <c r="D742" s="11" t="s">
        <v>64</v>
      </c>
      <c r="E742" s="11" t="s">
        <v>6928</v>
      </c>
      <c r="F742" s="11" t="s">
        <v>8227</v>
      </c>
      <c r="G742" s="11" t="s">
        <v>487</v>
      </c>
      <c r="H742" s="11" t="s">
        <v>48</v>
      </c>
      <c r="I742" s="11">
        <v>31</v>
      </c>
      <c r="J742" s="11"/>
      <c r="K742" s="11" t="s">
        <v>7709</v>
      </c>
      <c r="L742" s="11" t="s">
        <v>7718</v>
      </c>
      <c r="M742" s="63">
        <v>44151</v>
      </c>
      <c r="N742" s="64"/>
      <c r="O742" s="11" t="s">
        <v>6927</v>
      </c>
      <c r="P742" s="11" t="s">
        <v>6927</v>
      </c>
      <c r="Q742" s="11" t="s">
        <v>64</v>
      </c>
      <c r="R742" s="11" t="s">
        <v>6928</v>
      </c>
      <c r="S742" s="11" t="s">
        <v>7971</v>
      </c>
      <c r="T742" s="11" t="s">
        <v>487</v>
      </c>
      <c r="U742" s="11" t="s">
        <v>48</v>
      </c>
      <c r="V742" s="11">
        <v>31</v>
      </c>
      <c r="W742" s="11"/>
      <c r="X742" s="11" t="s">
        <v>7709</v>
      </c>
    </row>
    <row r="743" customHeight="1" spans="1:24">
      <c r="A743" s="11">
        <v>142</v>
      </c>
      <c r="B743" s="11" t="s">
        <v>6927</v>
      </c>
      <c r="C743" s="11" t="s">
        <v>6927</v>
      </c>
      <c r="D743" s="11" t="s">
        <v>64</v>
      </c>
      <c r="E743" s="11" t="s">
        <v>6928</v>
      </c>
      <c r="F743" s="11" t="s">
        <v>8228</v>
      </c>
      <c r="G743" s="11" t="s">
        <v>487</v>
      </c>
      <c r="H743" s="11" t="s">
        <v>48</v>
      </c>
      <c r="I743" s="11">
        <v>31</v>
      </c>
      <c r="J743" s="11"/>
      <c r="K743" s="11" t="s">
        <v>7709</v>
      </c>
      <c r="L743" s="11" t="s">
        <v>7718</v>
      </c>
      <c r="M743" s="63">
        <v>44151</v>
      </c>
      <c r="N743" s="64"/>
      <c r="O743" s="11" t="s">
        <v>6927</v>
      </c>
      <c r="P743" s="11" t="s">
        <v>6927</v>
      </c>
      <c r="Q743" s="11" t="s">
        <v>64</v>
      </c>
      <c r="R743" s="11" t="s">
        <v>6928</v>
      </c>
      <c r="S743" s="11" t="s">
        <v>7972</v>
      </c>
      <c r="T743" s="11" t="s">
        <v>487</v>
      </c>
      <c r="U743" s="11" t="s">
        <v>48</v>
      </c>
      <c r="V743" s="11">
        <v>31</v>
      </c>
      <c r="W743" s="11"/>
      <c r="X743" s="11" t="s">
        <v>7709</v>
      </c>
    </row>
    <row r="744" customHeight="1" spans="1:24">
      <c r="A744" s="11">
        <v>143</v>
      </c>
      <c r="B744" s="11" t="s">
        <v>6927</v>
      </c>
      <c r="C744" s="11" t="s">
        <v>6927</v>
      </c>
      <c r="D744" s="11" t="s">
        <v>64</v>
      </c>
      <c r="E744" s="11" t="s">
        <v>6928</v>
      </c>
      <c r="F744" s="11" t="s">
        <v>8229</v>
      </c>
      <c r="G744" s="11" t="s">
        <v>487</v>
      </c>
      <c r="H744" s="11" t="s">
        <v>48</v>
      </c>
      <c r="I744" s="11">
        <v>31</v>
      </c>
      <c r="J744" s="11"/>
      <c r="K744" s="11" t="s">
        <v>7709</v>
      </c>
      <c r="L744" s="11" t="s">
        <v>7718</v>
      </c>
      <c r="M744" s="63">
        <v>44151</v>
      </c>
      <c r="N744" s="64"/>
      <c r="O744" s="11" t="s">
        <v>6927</v>
      </c>
      <c r="P744" s="11" t="s">
        <v>6927</v>
      </c>
      <c r="Q744" s="11" t="s">
        <v>64</v>
      </c>
      <c r="R744" s="11" t="s">
        <v>6928</v>
      </c>
      <c r="S744" s="11" t="s">
        <v>7973</v>
      </c>
      <c r="T744" s="11" t="s">
        <v>487</v>
      </c>
      <c r="U744" s="11" t="s">
        <v>48</v>
      </c>
      <c r="V744" s="11">
        <v>31</v>
      </c>
      <c r="W744" s="11"/>
      <c r="X744" s="11" t="s">
        <v>7709</v>
      </c>
    </row>
    <row r="745" customHeight="1" spans="1:24">
      <c r="A745" s="11">
        <v>154</v>
      </c>
      <c r="B745" s="11" t="s">
        <v>6927</v>
      </c>
      <c r="C745" s="11" t="s">
        <v>6927</v>
      </c>
      <c r="D745" s="11" t="s">
        <v>64</v>
      </c>
      <c r="E745" s="11" t="s">
        <v>6928</v>
      </c>
      <c r="F745" s="11" t="s">
        <v>8230</v>
      </c>
      <c r="G745" s="11" t="s">
        <v>1014</v>
      </c>
      <c r="H745" s="11" t="s">
        <v>48</v>
      </c>
      <c r="I745" s="11">
        <v>31</v>
      </c>
      <c r="J745" s="11"/>
      <c r="K745" s="11" t="s">
        <v>7709</v>
      </c>
      <c r="L745" s="11" t="s">
        <v>7718</v>
      </c>
      <c r="M745" s="63">
        <v>44151</v>
      </c>
      <c r="N745" s="64"/>
      <c r="O745" s="11" t="s">
        <v>6927</v>
      </c>
      <c r="P745" s="11" t="s">
        <v>6927</v>
      </c>
      <c r="Q745" s="11" t="s">
        <v>64</v>
      </c>
      <c r="R745" s="11" t="s">
        <v>6928</v>
      </c>
      <c r="S745" s="11" t="s">
        <v>8231</v>
      </c>
      <c r="T745" s="11" t="s">
        <v>1014</v>
      </c>
      <c r="U745" s="11" t="s">
        <v>48</v>
      </c>
      <c r="V745" s="11">
        <v>31</v>
      </c>
      <c r="W745" s="11"/>
      <c r="X745" s="11" t="s">
        <v>7709</v>
      </c>
    </row>
    <row r="746" customHeight="1" spans="1:24">
      <c r="A746" s="11">
        <v>156</v>
      </c>
      <c r="B746" s="11" t="s">
        <v>6927</v>
      </c>
      <c r="C746" s="11" t="s">
        <v>6927</v>
      </c>
      <c r="D746" s="11" t="s">
        <v>64</v>
      </c>
      <c r="E746" s="11" t="s">
        <v>6928</v>
      </c>
      <c r="F746" s="11" t="s">
        <v>8232</v>
      </c>
      <c r="G746" s="11" t="s">
        <v>1014</v>
      </c>
      <c r="H746" s="11" t="s">
        <v>48</v>
      </c>
      <c r="I746" s="11">
        <v>31</v>
      </c>
      <c r="J746" s="11"/>
      <c r="K746" s="11" t="s">
        <v>7709</v>
      </c>
      <c r="L746" s="11" t="s">
        <v>7718</v>
      </c>
      <c r="M746" s="63">
        <v>44151</v>
      </c>
      <c r="N746" s="64"/>
      <c r="O746" s="11" t="s">
        <v>6927</v>
      </c>
      <c r="P746" s="11" t="s">
        <v>6927</v>
      </c>
      <c r="Q746" s="11" t="s">
        <v>64</v>
      </c>
      <c r="R746" s="11" t="s">
        <v>6928</v>
      </c>
      <c r="S746" s="11" t="s">
        <v>8233</v>
      </c>
      <c r="T746" s="11" t="s">
        <v>1014</v>
      </c>
      <c r="U746" s="11" t="s">
        <v>48</v>
      </c>
      <c r="V746" s="11">
        <v>31</v>
      </c>
      <c r="W746" s="11"/>
      <c r="X746" s="11" t="s">
        <v>7709</v>
      </c>
    </row>
    <row r="747" customHeight="1" spans="1:24">
      <c r="A747" s="11">
        <v>161</v>
      </c>
      <c r="B747" s="11" t="s">
        <v>6927</v>
      </c>
      <c r="C747" s="11" t="s">
        <v>6927</v>
      </c>
      <c r="D747" s="11" t="s">
        <v>64</v>
      </c>
      <c r="E747" s="11" t="s">
        <v>6928</v>
      </c>
      <c r="F747" s="11" t="s">
        <v>8234</v>
      </c>
      <c r="G747" s="11" t="s">
        <v>1014</v>
      </c>
      <c r="H747" s="11" t="s">
        <v>48</v>
      </c>
      <c r="I747" s="11">
        <v>31</v>
      </c>
      <c r="J747" s="11"/>
      <c r="K747" s="11" t="s">
        <v>7709</v>
      </c>
      <c r="L747" s="11" t="s">
        <v>7718</v>
      </c>
      <c r="M747" s="63">
        <v>44151</v>
      </c>
      <c r="N747" s="64"/>
      <c r="O747" s="11" t="s">
        <v>6927</v>
      </c>
      <c r="P747" s="11" t="s">
        <v>6927</v>
      </c>
      <c r="Q747" s="11" t="s">
        <v>64</v>
      </c>
      <c r="R747" s="11" t="s">
        <v>6928</v>
      </c>
      <c r="S747" s="11" t="s">
        <v>8235</v>
      </c>
      <c r="T747" s="11" t="s">
        <v>1014</v>
      </c>
      <c r="U747" s="11" t="s">
        <v>48</v>
      </c>
      <c r="V747" s="11">
        <v>31</v>
      </c>
      <c r="W747" s="11"/>
      <c r="X747" s="11" t="s">
        <v>7709</v>
      </c>
    </row>
    <row r="748" customHeight="1" spans="1:24">
      <c r="A748" s="11">
        <v>166</v>
      </c>
      <c r="B748" s="11" t="s">
        <v>6927</v>
      </c>
      <c r="C748" s="11" t="s">
        <v>6927</v>
      </c>
      <c r="D748" s="11" t="s">
        <v>64</v>
      </c>
      <c r="E748" s="11" t="s">
        <v>6928</v>
      </c>
      <c r="F748" s="11" t="s">
        <v>8236</v>
      </c>
      <c r="G748" s="11" t="s">
        <v>1014</v>
      </c>
      <c r="H748" s="11" t="s">
        <v>48</v>
      </c>
      <c r="I748" s="11">
        <v>31</v>
      </c>
      <c r="J748" s="11"/>
      <c r="K748" s="11" t="s">
        <v>7709</v>
      </c>
      <c r="L748" s="11" t="s">
        <v>7718</v>
      </c>
      <c r="M748" s="63">
        <v>44151</v>
      </c>
      <c r="N748" s="64"/>
      <c r="O748" s="11" t="s">
        <v>6927</v>
      </c>
      <c r="P748" s="11" t="s">
        <v>6927</v>
      </c>
      <c r="Q748" s="11" t="s">
        <v>64</v>
      </c>
      <c r="R748" s="11" t="s">
        <v>6928</v>
      </c>
      <c r="S748" s="11" t="s">
        <v>8237</v>
      </c>
      <c r="T748" s="11" t="s">
        <v>1014</v>
      </c>
      <c r="U748" s="11" t="s">
        <v>48</v>
      </c>
      <c r="V748" s="11">
        <v>31</v>
      </c>
      <c r="W748" s="11"/>
      <c r="X748" s="11" t="s">
        <v>7709</v>
      </c>
    </row>
    <row r="749" customHeight="1" spans="1:24">
      <c r="A749" s="11">
        <v>190</v>
      </c>
      <c r="B749" s="11" t="s">
        <v>8238</v>
      </c>
      <c r="C749" s="11" t="s">
        <v>8238</v>
      </c>
      <c r="D749" s="11" t="s">
        <v>64</v>
      </c>
      <c r="E749" s="11" t="s">
        <v>6985</v>
      </c>
      <c r="F749" s="11" t="s">
        <v>6986</v>
      </c>
      <c r="G749" s="11" t="s">
        <v>67</v>
      </c>
      <c r="H749" s="11" t="s">
        <v>48</v>
      </c>
      <c r="I749" s="11">
        <v>72</v>
      </c>
      <c r="J749" s="11"/>
      <c r="K749" s="11" t="s">
        <v>7709</v>
      </c>
      <c r="L749" s="70" t="s">
        <v>7777</v>
      </c>
      <c r="M749" s="63">
        <v>44151</v>
      </c>
      <c r="N749" s="64"/>
      <c r="O749" s="11" t="s">
        <v>8238</v>
      </c>
      <c r="P749" s="11" t="s">
        <v>8238</v>
      </c>
      <c r="Q749" s="11" t="s">
        <v>64</v>
      </c>
      <c r="R749" s="11" t="s">
        <v>6985</v>
      </c>
      <c r="S749" s="11" t="s">
        <v>8239</v>
      </c>
      <c r="T749" s="11" t="s">
        <v>1014</v>
      </c>
      <c r="U749" s="11" t="s">
        <v>48</v>
      </c>
      <c r="V749" s="11">
        <v>72</v>
      </c>
      <c r="W749" s="11"/>
      <c r="X749" s="11" t="s">
        <v>7709</v>
      </c>
    </row>
    <row r="750" customHeight="1" spans="1:24">
      <c r="A750" s="11"/>
      <c r="B750" s="11" t="s">
        <v>8238</v>
      </c>
      <c r="C750" s="11" t="s">
        <v>8238</v>
      </c>
      <c r="D750" s="11" t="s">
        <v>64</v>
      </c>
      <c r="E750" s="11" t="s">
        <v>6985</v>
      </c>
      <c r="F750" s="11" t="s">
        <v>8240</v>
      </c>
      <c r="G750" s="11" t="s">
        <v>487</v>
      </c>
      <c r="H750" s="11" t="s">
        <v>48</v>
      </c>
      <c r="I750" s="11">
        <v>72</v>
      </c>
      <c r="J750" s="11"/>
      <c r="K750" s="11" t="s">
        <v>7709</v>
      </c>
      <c r="L750" s="74"/>
      <c r="M750" s="63">
        <v>44151</v>
      </c>
      <c r="N750" s="64"/>
      <c r="O750" s="64"/>
      <c r="P750" s="64"/>
      <c r="Q750" s="64"/>
      <c r="R750" s="64"/>
      <c r="S750" s="64"/>
      <c r="T750" s="64"/>
      <c r="U750" s="64"/>
      <c r="V750" s="64"/>
      <c r="W750" s="64"/>
      <c r="X750" s="64"/>
    </row>
    <row r="751" customHeight="1" spans="1:24">
      <c r="A751" s="11">
        <v>193</v>
      </c>
      <c r="B751" s="11" t="s">
        <v>8238</v>
      </c>
      <c r="C751" s="11" t="s">
        <v>8238</v>
      </c>
      <c r="D751" s="11" t="s">
        <v>64</v>
      </c>
      <c r="E751" s="11" t="s">
        <v>6985</v>
      </c>
      <c r="F751" s="11" t="s">
        <v>6990</v>
      </c>
      <c r="G751" s="11" t="s">
        <v>67</v>
      </c>
      <c r="H751" s="11" t="s">
        <v>48</v>
      </c>
      <c r="I751" s="11">
        <v>72</v>
      </c>
      <c r="J751" s="11"/>
      <c r="K751" s="11" t="s">
        <v>7709</v>
      </c>
      <c r="L751" s="70" t="s">
        <v>7777</v>
      </c>
      <c r="M751" s="63">
        <v>44151</v>
      </c>
      <c r="N751" s="64"/>
      <c r="O751" s="11" t="s">
        <v>8238</v>
      </c>
      <c r="P751" s="11" t="s">
        <v>8238</v>
      </c>
      <c r="Q751" s="11" t="s">
        <v>64</v>
      </c>
      <c r="R751" s="11" t="s">
        <v>6985</v>
      </c>
      <c r="S751" s="11" t="s">
        <v>8241</v>
      </c>
      <c r="T751" s="11" t="s">
        <v>1014</v>
      </c>
      <c r="U751" s="11" t="s">
        <v>48</v>
      </c>
      <c r="V751" s="11">
        <v>72</v>
      </c>
      <c r="W751" s="11"/>
      <c r="X751" s="11" t="s">
        <v>7709</v>
      </c>
    </row>
    <row r="752" customHeight="1" spans="1:24">
      <c r="A752" s="11"/>
      <c r="B752" s="11" t="s">
        <v>8238</v>
      </c>
      <c r="C752" s="11" t="s">
        <v>8238</v>
      </c>
      <c r="D752" s="11" t="s">
        <v>64</v>
      </c>
      <c r="E752" s="11" t="s">
        <v>6985</v>
      </c>
      <c r="F752" s="11" t="s">
        <v>8242</v>
      </c>
      <c r="G752" s="11" t="s">
        <v>487</v>
      </c>
      <c r="H752" s="11" t="s">
        <v>48</v>
      </c>
      <c r="I752" s="11">
        <v>72</v>
      </c>
      <c r="J752" s="11"/>
      <c r="K752" s="11" t="s">
        <v>7709</v>
      </c>
      <c r="L752" s="74"/>
      <c r="M752" s="63">
        <v>44151</v>
      </c>
      <c r="N752" s="64"/>
      <c r="O752" s="64"/>
      <c r="P752" s="64"/>
      <c r="Q752" s="64"/>
      <c r="R752" s="64"/>
      <c r="S752" s="64"/>
      <c r="T752" s="64"/>
      <c r="U752" s="64"/>
      <c r="V752" s="64"/>
      <c r="W752" s="64"/>
      <c r="X752" s="64"/>
    </row>
    <row r="753" customHeight="1" spans="1:24">
      <c r="A753" s="11">
        <v>195</v>
      </c>
      <c r="B753" s="11" t="s">
        <v>8238</v>
      </c>
      <c r="C753" s="11" t="s">
        <v>8238</v>
      </c>
      <c r="D753" s="11" t="s">
        <v>64</v>
      </c>
      <c r="E753" s="11" t="s">
        <v>6985</v>
      </c>
      <c r="F753" s="11" t="s">
        <v>6992</v>
      </c>
      <c r="G753" s="11" t="s">
        <v>67</v>
      </c>
      <c r="H753" s="11" t="s">
        <v>48</v>
      </c>
      <c r="I753" s="11">
        <v>72</v>
      </c>
      <c r="J753" s="11"/>
      <c r="K753" s="11" t="s">
        <v>7709</v>
      </c>
      <c r="L753" s="70" t="s">
        <v>7777</v>
      </c>
      <c r="M753" s="63">
        <v>44151</v>
      </c>
      <c r="N753" s="64"/>
      <c r="O753" s="11" t="s">
        <v>8238</v>
      </c>
      <c r="P753" s="11" t="s">
        <v>8238</v>
      </c>
      <c r="Q753" s="11" t="s">
        <v>64</v>
      </c>
      <c r="R753" s="11" t="s">
        <v>6985</v>
      </c>
      <c r="S753" s="11" t="s">
        <v>8243</v>
      </c>
      <c r="T753" s="11" t="s">
        <v>1014</v>
      </c>
      <c r="U753" s="11" t="s">
        <v>48</v>
      </c>
      <c r="V753" s="11">
        <v>72</v>
      </c>
      <c r="W753" s="11"/>
      <c r="X753" s="11" t="s">
        <v>7709</v>
      </c>
    </row>
    <row r="754" customHeight="1" spans="1:24">
      <c r="A754" s="11"/>
      <c r="B754" s="11" t="s">
        <v>8238</v>
      </c>
      <c r="C754" s="11" t="s">
        <v>8238</v>
      </c>
      <c r="D754" s="11" t="s">
        <v>64</v>
      </c>
      <c r="E754" s="11" t="s">
        <v>6985</v>
      </c>
      <c r="F754" s="11" t="s">
        <v>8244</v>
      </c>
      <c r="G754" s="11" t="s">
        <v>487</v>
      </c>
      <c r="H754" s="11" t="s">
        <v>48</v>
      </c>
      <c r="I754" s="11">
        <v>72</v>
      </c>
      <c r="J754" s="11"/>
      <c r="K754" s="11" t="s">
        <v>7709</v>
      </c>
      <c r="L754" s="74"/>
      <c r="M754" s="63">
        <v>44151</v>
      </c>
      <c r="N754" s="64"/>
      <c r="O754" s="64"/>
      <c r="P754" s="64"/>
      <c r="Q754" s="64"/>
      <c r="R754" s="64"/>
      <c r="S754" s="64"/>
      <c r="T754" s="64"/>
      <c r="U754" s="64"/>
      <c r="V754" s="64"/>
      <c r="W754" s="64"/>
      <c r="X754" s="64"/>
    </row>
    <row r="755" customHeight="1" spans="1:24">
      <c r="A755" s="11">
        <v>191</v>
      </c>
      <c r="B755" s="11" t="s">
        <v>8238</v>
      </c>
      <c r="C755" s="11" t="s">
        <v>8238</v>
      </c>
      <c r="D755" s="11" t="s">
        <v>64</v>
      </c>
      <c r="E755" s="11" t="s">
        <v>6985</v>
      </c>
      <c r="F755" s="11" t="s">
        <v>8245</v>
      </c>
      <c r="G755" s="11" t="s">
        <v>1014</v>
      </c>
      <c r="H755" s="11" t="s">
        <v>48</v>
      </c>
      <c r="I755" s="11">
        <v>72</v>
      </c>
      <c r="J755" s="11"/>
      <c r="K755" s="11" t="s">
        <v>7709</v>
      </c>
      <c r="L755" s="11" t="s">
        <v>7710</v>
      </c>
      <c r="M755" s="63">
        <v>44151</v>
      </c>
      <c r="N755" s="64"/>
      <c r="O755" s="64"/>
      <c r="P755" s="64"/>
      <c r="Q755" s="64"/>
      <c r="R755" s="64"/>
      <c r="S755" s="64"/>
      <c r="T755" s="64"/>
      <c r="U755" s="64"/>
      <c r="V755" s="64"/>
      <c r="W755" s="64"/>
      <c r="X755" s="64"/>
    </row>
    <row r="756" customHeight="1" spans="1:24">
      <c r="A756" s="11">
        <v>192</v>
      </c>
      <c r="B756" s="11" t="s">
        <v>8238</v>
      </c>
      <c r="C756" s="11" t="s">
        <v>8238</v>
      </c>
      <c r="D756" s="11" t="s">
        <v>64</v>
      </c>
      <c r="E756" s="11" t="s">
        <v>6985</v>
      </c>
      <c r="F756" s="11" t="s">
        <v>8246</v>
      </c>
      <c r="G756" s="11" t="s">
        <v>1014</v>
      </c>
      <c r="H756" s="11" t="s">
        <v>48</v>
      </c>
      <c r="I756" s="11">
        <v>72</v>
      </c>
      <c r="J756" s="11"/>
      <c r="K756" s="11" t="s">
        <v>7709</v>
      </c>
      <c r="L756" s="11" t="s">
        <v>7710</v>
      </c>
      <c r="M756" s="63">
        <v>44151</v>
      </c>
      <c r="N756" s="64"/>
      <c r="O756" s="64"/>
      <c r="P756" s="64"/>
      <c r="Q756" s="64"/>
      <c r="R756" s="64"/>
      <c r="S756" s="64"/>
      <c r="T756" s="64"/>
      <c r="U756" s="64"/>
      <c r="V756" s="64"/>
      <c r="W756" s="64"/>
      <c r="X756" s="64"/>
    </row>
    <row r="757" customHeight="1" spans="1:24">
      <c r="A757" s="11">
        <v>191</v>
      </c>
      <c r="B757" s="11" t="s">
        <v>8238</v>
      </c>
      <c r="C757" s="11" t="s">
        <v>8238</v>
      </c>
      <c r="D757" s="11" t="s">
        <v>64</v>
      </c>
      <c r="E757" s="11" t="s">
        <v>6985</v>
      </c>
      <c r="F757" s="11" t="s">
        <v>6988</v>
      </c>
      <c r="G757" s="11" t="s">
        <v>67</v>
      </c>
      <c r="H757" s="11" t="s">
        <v>48</v>
      </c>
      <c r="I757" s="11">
        <v>72</v>
      </c>
      <c r="J757" s="11"/>
      <c r="K757" s="11" t="s">
        <v>7709</v>
      </c>
      <c r="L757" s="11" t="s">
        <v>7726</v>
      </c>
      <c r="M757" s="63">
        <v>44151</v>
      </c>
      <c r="N757" s="64"/>
      <c r="O757" s="64"/>
      <c r="P757" s="64"/>
      <c r="Q757" s="64"/>
      <c r="R757" s="64"/>
      <c r="S757" s="64"/>
      <c r="T757" s="64"/>
      <c r="U757" s="64"/>
      <c r="V757" s="64"/>
      <c r="W757" s="64"/>
      <c r="X757" s="64"/>
    </row>
    <row r="758" customHeight="1" spans="1:24">
      <c r="A758" s="11">
        <v>192</v>
      </c>
      <c r="B758" s="11" t="s">
        <v>8238</v>
      </c>
      <c r="C758" s="11" t="s">
        <v>8238</v>
      </c>
      <c r="D758" s="11" t="s">
        <v>64</v>
      </c>
      <c r="E758" s="11" t="s">
        <v>6985</v>
      </c>
      <c r="F758" s="11" t="s">
        <v>8247</v>
      </c>
      <c r="G758" s="11" t="s">
        <v>487</v>
      </c>
      <c r="H758" s="11" t="s">
        <v>48</v>
      </c>
      <c r="I758" s="11">
        <v>72</v>
      </c>
      <c r="J758" s="11"/>
      <c r="K758" s="11" t="s">
        <v>7709</v>
      </c>
      <c r="L758" s="11" t="s">
        <v>7726</v>
      </c>
      <c r="M758" s="63">
        <v>44151</v>
      </c>
      <c r="N758" s="64"/>
      <c r="O758" s="64"/>
      <c r="P758" s="64"/>
      <c r="Q758" s="64"/>
      <c r="R758" s="64"/>
      <c r="S758" s="64"/>
      <c r="T758" s="64"/>
      <c r="U758" s="64"/>
      <c r="V758" s="64"/>
      <c r="W758" s="64"/>
      <c r="X758" s="64"/>
    </row>
    <row r="759" customHeight="1" spans="1:24">
      <c r="A759" s="11">
        <v>194</v>
      </c>
      <c r="B759" s="11" t="s">
        <v>8238</v>
      </c>
      <c r="C759" s="11" t="s">
        <v>8238</v>
      </c>
      <c r="D759" s="11" t="s">
        <v>64</v>
      </c>
      <c r="E759" s="11" t="s">
        <v>6985</v>
      </c>
      <c r="F759" s="11" t="s">
        <v>8248</v>
      </c>
      <c r="G759" s="11" t="s">
        <v>1014</v>
      </c>
      <c r="H759" s="11" t="s">
        <v>48</v>
      </c>
      <c r="I759" s="11">
        <v>72</v>
      </c>
      <c r="J759" s="11"/>
      <c r="K759" s="11" t="s">
        <v>7709</v>
      </c>
      <c r="L759" s="11" t="s">
        <v>7710</v>
      </c>
      <c r="M759" s="63">
        <v>44151</v>
      </c>
      <c r="N759" s="64"/>
      <c r="O759" s="64"/>
      <c r="P759" s="64"/>
      <c r="Q759" s="64"/>
      <c r="R759" s="64"/>
      <c r="S759" s="64"/>
      <c r="T759" s="64"/>
      <c r="U759" s="64"/>
      <c r="V759" s="64"/>
      <c r="W759" s="64"/>
      <c r="X759" s="64"/>
    </row>
    <row r="760" customHeight="1" spans="1:24">
      <c r="A760" s="11">
        <v>205</v>
      </c>
      <c r="B760" s="11" t="s">
        <v>7002</v>
      </c>
      <c r="C760" s="11" t="s">
        <v>7002</v>
      </c>
      <c r="D760" s="11" t="s">
        <v>64</v>
      </c>
      <c r="E760" s="11" t="s">
        <v>7003</v>
      </c>
      <c r="F760" s="11" t="s">
        <v>7005</v>
      </c>
      <c r="G760" s="11" t="s">
        <v>67</v>
      </c>
      <c r="H760" s="11" t="s">
        <v>48</v>
      </c>
      <c r="I760" s="11">
        <v>72</v>
      </c>
      <c r="J760" s="11"/>
      <c r="K760" s="11" t="s">
        <v>7709</v>
      </c>
      <c r="L760" s="11" t="s">
        <v>7718</v>
      </c>
      <c r="M760" s="63">
        <v>44151</v>
      </c>
      <c r="N760" s="64"/>
      <c r="O760" s="11" t="s">
        <v>7002</v>
      </c>
      <c r="P760" s="11" t="s">
        <v>7002</v>
      </c>
      <c r="Q760" s="11" t="s">
        <v>64</v>
      </c>
      <c r="R760" s="11" t="s">
        <v>7003</v>
      </c>
      <c r="S760" s="11" t="s">
        <v>8249</v>
      </c>
      <c r="T760" s="11" t="s">
        <v>67</v>
      </c>
      <c r="U760" s="11" t="s">
        <v>48</v>
      </c>
      <c r="V760" s="11">
        <v>72</v>
      </c>
      <c r="W760" s="11"/>
      <c r="X760" s="11" t="s">
        <v>7709</v>
      </c>
    </row>
    <row r="761" customHeight="1" spans="1:24">
      <c r="A761" s="11">
        <v>206</v>
      </c>
      <c r="B761" s="11" t="s">
        <v>7002</v>
      </c>
      <c r="C761" s="11" t="s">
        <v>7002</v>
      </c>
      <c r="D761" s="11" t="s">
        <v>64</v>
      </c>
      <c r="E761" s="11" t="s">
        <v>7003</v>
      </c>
      <c r="F761" s="11" t="s">
        <v>8250</v>
      </c>
      <c r="G761" s="11" t="s">
        <v>67</v>
      </c>
      <c r="H761" s="11" t="s">
        <v>48</v>
      </c>
      <c r="I761" s="11">
        <v>72</v>
      </c>
      <c r="J761" s="11"/>
      <c r="K761" s="11" t="s">
        <v>7709</v>
      </c>
      <c r="L761" s="11" t="s">
        <v>7710</v>
      </c>
      <c r="M761" s="63">
        <v>44151</v>
      </c>
      <c r="N761" s="64"/>
      <c r="O761" s="64"/>
      <c r="P761" s="64"/>
      <c r="Q761" s="64"/>
      <c r="R761" s="64"/>
      <c r="S761" s="64"/>
      <c r="T761" s="64"/>
      <c r="U761" s="64"/>
      <c r="V761" s="64"/>
      <c r="W761" s="64"/>
      <c r="X761" s="64"/>
    </row>
    <row r="762" customHeight="1" spans="1:24">
      <c r="A762" s="11">
        <v>208</v>
      </c>
      <c r="B762" s="11" t="s">
        <v>7002</v>
      </c>
      <c r="C762" s="11" t="s">
        <v>7002</v>
      </c>
      <c r="D762" s="11" t="s">
        <v>64</v>
      </c>
      <c r="E762" s="11" t="s">
        <v>7003</v>
      </c>
      <c r="F762" s="11" t="s">
        <v>8251</v>
      </c>
      <c r="G762" s="11" t="s">
        <v>67</v>
      </c>
      <c r="H762" s="11" t="s">
        <v>48</v>
      </c>
      <c r="I762" s="11">
        <v>72</v>
      </c>
      <c r="J762" s="11"/>
      <c r="K762" s="11" t="s">
        <v>7709</v>
      </c>
      <c r="L762" s="11" t="s">
        <v>7710</v>
      </c>
      <c r="M762" s="63">
        <v>44151</v>
      </c>
      <c r="N762" s="64"/>
      <c r="O762" s="64"/>
      <c r="P762" s="64"/>
      <c r="Q762" s="64"/>
      <c r="R762" s="64"/>
      <c r="S762" s="64"/>
      <c r="T762" s="64"/>
      <c r="U762" s="64"/>
      <c r="V762" s="64"/>
      <c r="W762" s="64"/>
      <c r="X762" s="64"/>
    </row>
    <row r="763" customHeight="1" spans="1:24">
      <c r="A763" s="11">
        <v>217</v>
      </c>
      <c r="B763" s="11" t="s">
        <v>8252</v>
      </c>
      <c r="C763" s="11" t="s">
        <v>8252</v>
      </c>
      <c r="D763" s="11" t="s">
        <v>611</v>
      </c>
      <c r="E763" s="11" t="s">
        <v>8253</v>
      </c>
      <c r="F763" s="11" t="s">
        <v>8252</v>
      </c>
      <c r="G763" s="11" t="s">
        <v>89</v>
      </c>
      <c r="H763" s="11" t="s">
        <v>48</v>
      </c>
      <c r="I763" s="11">
        <v>72</v>
      </c>
      <c r="J763" s="11"/>
      <c r="K763" s="11" t="s">
        <v>7709</v>
      </c>
      <c r="L763" s="11" t="s">
        <v>7710</v>
      </c>
      <c r="M763" s="63">
        <v>44151</v>
      </c>
      <c r="N763" s="64"/>
      <c r="O763" s="64"/>
      <c r="P763" s="64"/>
      <c r="Q763" s="64"/>
      <c r="R763" s="64"/>
      <c r="S763" s="64"/>
      <c r="T763" s="64"/>
      <c r="U763" s="64"/>
      <c r="V763" s="64"/>
      <c r="W763" s="64"/>
      <c r="X763" s="64"/>
    </row>
    <row r="764" customHeight="1" spans="1:24">
      <c r="A764" s="11">
        <v>218</v>
      </c>
      <c r="B764" s="11" t="s">
        <v>8254</v>
      </c>
      <c r="C764" s="11" t="s">
        <v>8254</v>
      </c>
      <c r="D764" s="11" t="s">
        <v>611</v>
      </c>
      <c r="E764" s="11" t="s">
        <v>8255</v>
      </c>
      <c r="F764" s="11" t="s">
        <v>8254</v>
      </c>
      <c r="G764" s="11" t="s">
        <v>89</v>
      </c>
      <c r="H764" s="11" t="s">
        <v>48</v>
      </c>
      <c r="I764" s="11">
        <v>72</v>
      </c>
      <c r="J764" s="11"/>
      <c r="K764" s="11" t="s">
        <v>7709</v>
      </c>
      <c r="L764" s="11" t="s">
        <v>7710</v>
      </c>
      <c r="M764" s="63">
        <v>44151</v>
      </c>
      <c r="N764" s="64"/>
      <c r="O764" s="64"/>
      <c r="P764" s="64"/>
      <c r="Q764" s="64"/>
      <c r="R764" s="64"/>
      <c r="S764" s="64"/>
      <c r="T764" s="64"/>
      <c r="U764" s="64"/>
      <c r="V764" s="64"/>
      <c r="W764" s="64"/>
      <c r="X764" s="64"/>
    </row>
    <row r="765" customHeight="1" spans="1:24">
      <c r="A765" s="11">
        <v>150</v>
      </c>
      <c r="B765" s="11" t="s">
        <v>6927</v>
      </c>
      <c r="C765" s="11" t="s">
        <v>6927</v>
      </c>
      <c r="D765" s="11" t="s">
        <v>64</v>
      </c>
      <c r="E765" s="11" t="s">
        <v>6928</v>
      </c>
      <c r="F765" s="11" t="s">
        <v>8256</v>
      </c>
      <c r="G765" s="11" t="s">
        <v>1014</v>
      </c>
      <c r="H765" s="11" t="s">
        <v>48</v>
      </c>
      <c r="I765" s="11">
        <v>31</v>
      </c>
      <c r="J765" s="11"/>
      <c r="K765" s="11" t="s">
        <v>7709</v>
      </c>
      <c r="L765" s="11" t="s">
        <v>7726</v>
      </c>
      <c r="M765" s="63">
        <v>44151</v>
      </c>
      <c r="N765" s="64"/>
      <c r="O765" s="64"/>
      <c r="P765" s="64"/>
      <c r="Q765" s="64"/>
      <c r="R765" s="64"/>
      <c r="S765" s="64"/>
      <c r="T765" s="64"/>
      <c r="U765" s="64"/>
      <c r="V765" s="64"/>
      <c r="W765" s="64"/>
      <c r="X765" s="64"/>
    </row>
    <row r="766" customHeight="1" spans="1:24">
      <c r="A766" s="11">
        <v>151</v>
      </c>
      <c r="B766" s="11" t="s">
        <v>6927</v>
      </c>
      <c r="C766" s="11" t="s">
        <v>6927</v>
      </c>
      <c r="D766" s="11" t="s">
        <v>64</v>
      </c>
      <c r="E766" s="11" t="s">
        <v>6928</v>
      </c>
      <c r="F766" s="11" t="s">
        <v>8257</v>
      </c>
      <c r="G766" s="11" t="s">
        <v>1014</v>
      </c>
      <c r="H766" s="11" t="s">
        <v>48</v>
      </c>
      <c r="I766" s="11">
        <v>31</v>
      </c>
      <c r="J766" s="11"/>
      <c r="K766" s="11" t="s">
        <v>7709</v>
      </c>
      <c r="L766" s="11" t="s">
        <v>7726</v>
      </c>
      <c r="M766" s="63">
        <v>44151</v>
      </c>
      <c r="N766" s="64"/>
      <c r="O766" s="64"/>
      <c r="P766" s="64"/>
      <c r="Q766" s="64"/>
      <c r="R766" s="64"/>
      <c r="S766" s="64"/>
      <c r="T766" s="64"/>
      <c r="U766" s="64"/>
      <c r="V766" s="64"/>
      <c r="W766" s="64"/>
      <c r="X766" s="64"/>
    </row>
    <row r="767" customHeight="1" spans="1:24">
      <c r="A767" s="11">
        <v>152</v>
      </c>
      <c r="B767" s="11" t="s">
        <v>6927</v>
      </c>
      <c r="C767" s="11" t="s">
        <v>6927</v>
      </c>
      <c r="D767" s="11" t="s">
        <v>64</v>
      </c>
      <c r="E767" s="11" t="s">
        <v>6928</v>
      </c>
      <c r="F767" s="11" t="s">
        <v>8258</v>
      </c>
      <c r="G767" s="11" t="s">
        <v>1014</v>
      </c>
      <c r="H767" s="11" t="s">
        <v>48</v>
      </c>
      <c r="I767" s="11">
        <v>31</v>
      </c>
      <c r="J767" s="11"/>
      <c r="K767" s="11" t="s">
        <v>7709</v>
      </c>
      <c r="L767" s="11" t="s">
        <v>7726</v>
      </c>
      <c r="M767" s="63">
        <v>44151</v>
      </c>
      <c r="N767" s="64"/>
      <c r="O767" s="64"/>
      <c r="P767" s="64"/>
      <c r="Q767" s="64"/>
      <c r="R767" s="64"/>
      <c r="S767" s="64"/>
      <c r="T767" s="64"/>
      <c r="U767" s="64"/>
      <c r="V767" s="64"/>
      <c r="W767" s="64"/>
      <c r="X767" s="64"/>
    </row>
    <row r="768" customHeight="1" spans="1:24">
      <c r="A768" s="11">
        <v>153</v>
      </c>
      <c r="B768" s="11" t="s">
        <v>6927</v>
      </c>
      <c r="C768" s="11" t="s">
        <v>6927</v>
      </c>
      <c r="D768" s="11" t="s">
        <v>64</v>
      </c>
      <c r="E768" s="11" t="s">
        <v>6928</v>
      </c>
      <c r="F768" s="11" t="s">
        <v>8259</v>
      </c>
      <c r="G768" s="11" t="s">
        <v>1014</v>
      </c>
      <c r="H768" s="11" t="s">
        <v>48</v>
      </c>
      <c r="I768" s="11">
        <v>31</v>
      </c>
      <c r="J768" s="11"/>
      <c r="K768" s="11" t="s">
        <v>7709</v>
      </c>
      <c r="L768" s="11" t="s">
        <v>7726</v>
      </c>
      <c r="M768" s="63">
        <v>44151</v>
      </c>
      <c r="N768" s="64"/>
      <c r="O768" s="64"/>
      <c r="P768" s="64"/>
      <c r="Q768" s="64"/>
      <c r="R768" s="64"/>
      <c r="S768" s="64"/>
      <c r="T768" s="64"/>
      <c r="U768" s="64"/>
      <c r="V768" s="64"/>
      <c r="W768" s="64"/>
      <c r="X768" s="64"/>
    </row>
    <row r="769" customHeight="1" spans="1:24">
      <c r="A769" s="11">
        <v>154</v>
      </c>
      <c r="B769" s="11" t="s">
        <v>6927</v>
      </c>
      <c r="C769" s="11" t="s">
        <v>6927</v>
      </c>
      <c r="D769" s="11" t="s">
        <v>64</v>
      </c>
      <c r="E769" s="11" t="s">
        <v>6928</v>
      </c>
      <c r="F769" s="11" t="s">
        <v>8260</v>
      </c>
      <c r="G769" s="11" t="s">
        <v>1014</v>
      </c>
      <c r="H769" s="11" t="s">
        <v>48</v>
      </c>
      <c r="I769" s="11">
        <v>31</v>
      </c>
      <c r="J769" s="11"/>
      <c r="K769" s="11" t="s">
        <v>7709</v>
      </c>
      <c r="L769" s="11" t="s">
        <v>7726</v>
      </c>
      <c r="M769" s="63">
        <v>44151</v>
      </c>
      <c r="N769" s="64"/>
      <c r="O769" s="64"/>
      <c r="P769" s="64"/>
      <c r="Q769" s="64"/>
      <c r="R769" s="64"/>
      <c r="S769" s="64"/>
      <c r="T769" s="64"/>
      <c r="U769" s="64"/>
      <c r="V769" s="64"/>
      <c r="W769" s="64"/>
      <c r="X769" s="64"/>
    </row>
    <row r="770" customHeight="1" spans="1:24">
      <c r="A770" s="11">
        <v>155</v>
      </c>
      <c r="B770" s="11" t="s">
        <v>6927</v>
      </c>
      <c r="C770" s="11" t="s">
        <v>6927</v>
      </c>
      <c r="D770" s="11" t="s">
        <v>64</v>
      </c>
      <c r="E770" s="11" t="s">
        <v>6928</v>
      </c>
      <c r="F770" s="11" t="s">
        <v>8261</v>
      </c>
      <c r="G770" s="11" t="s">
        <v>1014</v>
      </c>
      <c r="H770" s="11" t="s">
        <v>48</v>
      </c>
      <c r="I770" s="11">
        <v>31</v>
      </c>
      <c r="J770" s="11"/>
      <c r="K770" s="11" t="s">
        <v>7709</v>
      </c>
      <c r="L770" s="11" t="s">
        <v>7726</v>
      </c>
      <c r="M770" s="63">
        <v>44151</v>
      </c>
      <c r="N770" s="64"/>
      <c r="O770" s="64"/>
      <c r="P770" s="64"/>
      <c r="Q770" s="64"/>
      <c r="R770" s="64"/>
      <c r="S770" s="64"/>
      <c r="T770" s="64"/>
      <c r="U770" s="64"/>
      <c r="V770" s="64"/>
      <c r="W770" s="64"/>
      <c r="X770" s="64"/>
    </row>
    <row r="771" customHeight="1" spans="1:24">
      <c r="A771" s="11">
        <v>21</v>
      </c>
      <c r="B771" s="11" t="s">
        <v>2406</v>
      </c>
      <c r="C771" s="11" t="s">
        <v>2406</v>
      </c>
      <c r="D771" s="11" t="s">
        <v>64</v>
      </c>
      <c r="E771" s="11" t="s">
        <v>2408</v>
      </c>
      <c r="F771" s="11" t="s">
        <v>2410</v>
      </c>
      <c r="G771" s="11" t="s">
        <v>67</v>
      </c>
      <c r="H771" s="11" t="s">
        <v>10</v>
      </c>
      <c r="I771" s="11">
        <v>19</v>
      </c>
      <c r="J771" s="11"/>
      <c r="K771" s="11" t="s">
        <v>7709</v>
      </c>
      <c r="L771" s="11" t="s">
        <v>8134</v>
      </c>
      <c r="M771" s="63">
        <v>44151</v>
      </c>
      <c r="N771" s="64"/>
      <c r="O771" s="11" t="s">
        <v>2406</v>
      </c>
      <c r="P771" s="11" t="s">
        <v>2406</v>
      </c>
      <c r="Q771" s="11" t="s">
        <v>64</v>
      </c>
      <c r="R771" s="11" t="s">
        <v>2408</v>
      </c>
      <c r="S771" s="11" t="s">
        <v>2410</v>
      </c>
      <c r="T771" s="11" t="s">
        <v>89</v>
      </c>
      <c r="U771" s="11" t="s">
        <v>10</v>
      </c>
      <c r="V771" s="11">
        <v>19</v>
      </c>
      <c r="W771" s="11"/>
      <c r="X771" s="11" t="s">
        <v>7709</v>
      </c>
    </row>
    <row r="772" customHeight="1" spans="1:24">
      <c r="A772" s="11">
        <v>22</v>
      </c>
      <c r="B772" s="11" t="s">
        <v>2406</v>
      </c>
      <c r="C772" s="11" t="s">
        <v>2406</v>
      </c>
      <c r="D772" s="11" t="s">
        <v>64</v>
      </c>
      <c r="E772" s="11" t="s">
        <v>2408</v>
      </c>
      <c r="F772" s="11" t="s">
        <v>2411</v>
      </c>
      <c r="G772" s="11" t="s">
        <v>89</v>
      </c>
      <c r="H772" s="11" t="s">
        <v>10</v>
      </c>
      <c r="I772" s="11">
        <v>19</v>
      </c>
      <c r="J772" s="11"/>
      <c r="K772" s="11" t="s">
        <v>7709</v>
      </c>
      <c r="L772" s="11" t="s">
        <v>8134</v>
      </c>
      <c r="M772" s="63">
        <v>44151</v>
      </c>
      <c r="N772" s="64"/>
      <c r="O772" s="11" t="s">
        <v>2406</v>
      </c>
      <c r="P772" s="11" t="s">
        <v>2406</v>
      </c>
      <c r="Q772" s="11" t="s">
        <v>64</v>
      </c>
      <c r="R772" s="11" t="s">
        <v>2408</v>
      </c>
      <c r="S772" s="11" t="s">
        <v>2411</v>
      </c>
      <c r="T772" s="11" t="s">
        <v>67</v>
      </c>
      <c r="U772" s="11" t="s">
        <v>10</v>
      </c>
      <c r="V772" s="11">
        <v>19</v>
      </c>
      <c r="W772" s="11"/>
      <c r="X772" s="11" t="s">
        <v>7709</v>
      </c>
    </row>
    <row r="773" customHeight="1" spans="1:24">
      <c r="A773" s="11">
        <v>269</v>
      </c>
      <c r="B773" s="11" t="s">
        <v>631</v>
      </c>
      <c r="C773" s="11" t="s">
        <v>632</v>
      </c>
      <c r="D773" s="11" t="s">
        <v>98</v>
      </c>
      <c r="E773" s="11" t="s">
        <v>633</v>
      </c>
      <c r="F773" s="11" t="s">
        <v>634</v>
      </c>
      <c r="G773" s="11" t="s">
        <v>487</v>
      </c>
      <c r="H773" s="11" t="s">
        <v>15</v>
      </c>
      <c r="I773" s="11">
        <v>17</v>
      </c>
      <c r="J773" s="11" t="s">
        <v>8102</v>
      </c>
      <c r="K773" s="11" t="s">
        <v>7713</v>
      </c>
      <c r="L773" s="11" t="s">
        <v>7718</v>
      </c>
      <c r="M773" s="63">
        <v>44165</v>
      </c>
      <c r="N773" s="64"/>
      <c r="O773" s="11" t="s">
        <v>631</v>
      </c>
      <c r="P773" s="11" t="s">
        <v>632</v>
      </c>
      <c r="Q773" s="11" t="s">
        <v>98</v>
      </c>
      <c r="R773" s="11" t="s">
        <v>633</v>
      </c>
      <c r="S773" s="11" t="s">
        <v>632</v>
      </c>
      <c r="T773" s="11" t="s">
        <v>487</v>
      </c>
      <c r="U773" s="11" t="s">
        <v>15</v>
      </c>
      <c r="V773" s="11">
        <v>17</v>
      </c>
      <c r="W773" s="11" t="s">
        <v>8102</v>
      </c>
      <c r="X773" s="11" t="s">
        <v>7713</v>
      </c>
    </row>
    <row r="774" customHeight="1" spans="1:24">
      <c r="A774" s="11">
        <v>270</v>
      </c>
      <c r="B774" s="11" t="s">
        <v>631</v>
      </c>
      <c r="C774" s="11" t="s">
        <v>635</v>
      </c>
      <c r="D774" s="11" t="s">
        <v>98</v>
      </c>
      <c r="E774" s="11" t="s">
        <v>636</v>
      </c>
      <c r="F774" s="11" t="s">
        <v>637</v>
      </c>
      <c r="G774" s="11" t="s">
        <v>487</v>
      </c>
      <c r="H774" s="11" t="s">
        <v>15</v>
      </c>
      <c r="I774" s="11">
        <v>17</v>
      </c>
      <c r="J774" s="11" t="s">
        <v>8102</v>
      </c>
      <c r="K774" s="11" t="s">
        <v>7713</v>
      </c>
      <c r="L774" s="11" t="s">
        <v>7718</v>
      </c>
      <c r="M774" s="63">
        <v>44165</v>
      </c>
      <c r="N774" s="64"/>
      <c r="O774" s="11" t="s">
        <v>631</v>
      </c>
      <c r="P774" s="11" t="s">
        <v>635</v>
      </c>
      <c r="Q774" s="11" t="s">
        <v>98</v>
      </c>
      <c r="R774" s="11" t="s">
        <v>636</v>
      </c>
      <c r="S774" s="11" t="s">
        <v>635</v>
      </c>
      <c r="T774" s="11" t="s">
        <v>487</v>
      </c>
      <c r="U774" s="11" t="s">
        <v>15</v>
      </c>
      <c r="V774" s="11">
        <v>17</v>
      </c>
      <c r="W774" s="11" t="s">
        <v>8102</v>
      </c>
      <c r="X774" s="11" t="s">
        <v>7713</v>
      </c>
    </row>
    <row r="775" customHeight="1" spans="1:24">
      <c r="A775" s="11">
        <v>271</v>
      </c>
      <c r="B775" s="11" t="s">
        <v>631</v>
      </c>
      <c r="C775" s="11" t="s">
        <v>638</v>
      </c>
      <c r="D775" s="11" t="s">
        <v>98</v>
      </c>
      <c r="E775" s="11" t="s">
        <v>639</v>
      </c>
      <c r="F775" s="11" t="s">
        <v>640</v>
      </c>
      <c r="G775" s="11" t="s">
        <v>487</v>
      </c>
      <c r="H775" s="11" t="s">
        <v>15</v>
      </c>
      <c r="I775" s="11">
        <v>17</v>
      </c>
      <c r="J775" s="11" t="s">
        <v>8102</v>
      </c>
      <c r="K775" s="11" t="s">
        <v>7713</v>
      </c>
      <c r="L775" s="11" t="s">
        <v>7718</v>
      </c>
      <c r="M775" s="63">
        <v>44165</v>
      </c>
      <c r="N775" s="64"/>
      <c r="O775" s="11" t="s">
        <v>631</v>
      </c>
      <c r="P775" s="11" t="s">
        <v>638</v>
      </c>
      <c r="Q775" s="11" t="s">
        <v>98</v>
      </c>
      <c r="R775" s="11" t="s">
        <v>639</v>
      </c>
      <c r="S775" s="11" t="s">
        <v>638</v>
      </c>
      <c r="T775" s="11" t="s">
        <v>487</v>
      </c>
      <c r="U775" s="11" t="s">
        <v>15</v>
      </c>
      <c r="V775" s="11">
        <v>17</v>
      </c>
      <c r="W775" s="11" t="s">
        <v>8102</v>
      </c>
      <c r="X775" s="11" t="s">
        <v>7713</v>
      </c>
    </row>
    <row r="776" customHeight="1" spans="1:24">
      <c r="A776" s="11">
        <v>272</v>
      </c>
      <c r="B776" s="11" t="s">
        <v>631</v>
      </c>
      <c r="C776" s="11" t="s">
        <v>641</v>
      </c>
      <c r="D776" s="11" t="s">
        <v>98</v>
      </c>
      <c r="E776" s="11" t="s">
        <v>642</v>
      </c>
      <c r="F776" s="11" t="s">
        <v>643</v>
      </c>
      <c r="G776" s="11" t="s">
        <v>487</v>
      </c>
      <c r="H776" s="11" t="s">
        <v>15</v>
      </c>
      <c r="I776" s="11">
        <v>17</v>
      </c>
      <c r="J776" s="11" t="s">
        <v>8102</v>
      </c>
      <c r="K776" s="11" t="s">
        <v>7713</v>
      </c>
      <c r="L776" s="11" t="s">
        <v>7718</v>
      </c>
      <c r="M776" s="63">
        <v>44165</v>
      </c>
      <c r="N776" s="64"/>
      <c r="O776" s="11" t="s">
        <v>631</v>
      </c>
      <c r="P776" s="11" t="s">
        <v>641</v>
      </c>
      <c r="Q776" s="11" t="s">
        <v>98</v>
      </c>
      <c r="R776" s="11" t="s">
        <v>642</v>
      </c>
      <c r="S776" s="11" t="s">
        <v>641</v>
      </c>
      <c r="T776" s="11" t="s">
        <v>487</v>
      </c>
      <c r="U776" s="11" t="s">
        <v>15</v>
      </c>
      <c r="V776" s="11">
        <v>17</v>
      </c>
      <c r="W776" s="11" t="s">
        <v>8102</v>
      </c>
      <c r="X776" s="11" t="s">
        <v>7713</v>
      </c>
    </row>
    <row r="777" customHeight="1" spans="1:24">
      <c r="A777" s="11">
        <v>273</v>
      </c>
      <c r="B777" s="11" t="s">
        <v>631</v>
      </c>
      <c r="C777" s="11" t="s">
        <v>644</v>
      </c>
      <c r="D777" s="11" t="s">
        <v>98</v>
      </c>
      <c r="E777" s="11" t="s">
        <v>645</v>
      </c>
      <c r="F777" s="11" t="s">
        <v>646</v>
      </c>
      <c r="G777" s="11" t="s">
        <v>487</v>
      </c>
      <c r="H777" s="11" t="s">
        <v>15</v>
      </c>
      <c r="I777" s="11">
        <v>17</v>
      </c>
      <c r="J777" s="11" t="s">
        <v>8102</v>
      </c>
      <c r="K777" s="11" t="s">
        <v>7713</v>
      </c>
      <c r="L777" s="11" t="s">
        <v>7718</v>
      </c>
      <c r="M777" s="63">
        <v>44165</v>
      </c>
      <c r="N777" s="64"/>
      <c r="O777" s="11" t="s">
        <v>631</v>
      </c>
      <c r="P777" s="11" t="s">
        <v>644</v>
      </c>
      <c r="Q777" s="11" t="s">
        <v>98</v>
      </c>
      <c r="R777" s="11" t="s">
        <v>645</v>
      </c>
      <c r="S777" s="11" t="s">
        <v>644</v>
      </c>
      <c r="T777" s="11" t="s">
        <v>487</v>
      </c>
      <c r="U777" s="11" t="s">
        <v>15</v>
      </c>
      <c r="V777" s="11">
        <v>17</v>
      </c>
      <c r="W777" s="11" t="s">
        <v>8102</v>
      </c>
      <c r="X777" s="11" t="s">
        <v>7713</v>
      </c>
    </row>
    <row r="778" customHeight="1" spans="1:24">
      <c r="A778" s="11">
        <v>274</v>
      </c>
      <c r="B778" s="11" t="s">
        <v>631</v>
      </c>
      <c r="C778" s="11" t="s">
        <v>647</v>
      </c>
      <c r="D778" s="11" t="s">
        <v>98</v>
      </c>
      <c r="E778" s="11" t="s">
        <v>648</v>
      </c>
      <c r="F778" s="11" t="s">
        <v>649</v>
      </c>
      <c r="G778" s="11" t="s">
        <v>487</v>
      </c>
      <c r="H778" s="11" t="s">
        <v>15</v>
      </c>
      <c r="I778" s="11">
        <v>17</v>
      </c>
      <c r="J778" s="11" t="s">
        <v>8102</v>
      </c>
      <c r="K778" s="11" t="s">
        <v>7713</v>
      </c>
      <c r="L778" s="11" t="s">
        <v>7718</v>
      </c>
      <c r="M778" s="63">
        <v>44165</v>
      </c>
      <c r="N778" s="64"/>
      <c r="O778" s="11" t="s">
        <v>631</v>
      </c>
      <c r="P778" s="11" t="s">
        <v>647</v>
      </c>
      <c r="Q778" s="11" t="s">
        <v>98</v>
      </c>
      <c r="R778" s="11" t="s">
        <v>648</v>
      </c>
      <c r="S778" s="11" t="s">
        <v>647</v>
      </c>
      <c r="T778" s="11" t="s">
        <v>487</v>
      </c>
      <c r="U778" s="11" t="s">
        <v>15</v>
      </c>
      <c r="V778" s="11">
        <v>17</v>
      </c>
      <c r="W778" s="11" t="s">
        <v>8102</v>
      </c>
      <c r="X778" s="11" t="s">
        <v>7713</v>
      </c>
    </row>
    <row r="779" customHeight="1" spans="1:24">
      <c r="A779" s="11">
        <v>275</v>
      </c>
      <c r="B779" s="11" t="s">
        <v>631</v>
      </c>
      <c r="C779" s="11" t="s">
        <v>650</v>
      </c>
      <c r="D779" s="11" t="s">
        <v>98</v>
      </c>
      <c r="E779" s="11" t="s">
        <v>651</v>
      </c>
      <c r="F779" s="11" t="s">
        <v>652</v>
      </c>
      <c r="G779" s="11" t="s">
        <v>487</v>
      </c>
      <c r="H779" s="11" t="s">
        <v>15</v>
      </c>
      <c r="I779" s="11">
        <v>17</v>
      </c>
      <c r="J779" s="11" t="s">
        <v>8102</v>
      </c>
      <c r="K779" s="11" t="s">
        <v>7713</v>
      </c>
      <c r="L779" s="11" t="s">
        <v>7718</v>
      </c>
      <c r="M779" s="63">
        <v>44165</v>
      </c>
      <c r="N779" s="64"/>
      <c r="O779" s="11" t="s">
        <v>631</v>
      </c>
      <c r="P779" s="11" t="s">
        <v>650</v>
      </c>
      <c r="Q779" s="11" t="s">
        <v>98</v>
      </c>
      <c r="R779" s="11" t="s">
        <v>651</v>
      </c>
      <c r="S779" s="11" t="s">
        <v>650</v>
      </c>
      <c r="T779" s="11" t="s">
        <v>487</v>
      </c>
      <c r="U779" s="11" t="s">
        <v>15</v>
      </c>
      <c r="V779" s="11">
        <v>17</v>
      </c>
      <c r="W779" s="11" t="s">
        <v>8102</v>
      </c>
      <c r="X779" s="11" t="s">
        <v>7713</v>
      </c>
    </row>
    <row r="780" customHeight="1" spans="1:24">
      <c r="A780" s="11">
        <v>276</v>
      </c>
      <c r="B780" s="11" t="s">
        <v>631</v>
      </c>
      <c r="C780" s="11" t="s">
        <v>653</v>
      </c>
      <c r="D780" s="11" t="s">
        <v>98</v>
      </c>
      <c r="E780" s="11" t="s">
        <v>654</v>
      </c>
      <c r="F780" s="11" t="s">
        <v>655</v>
      </c>
      <c r="G780" s="11" t="s">
        <v>487</v>
      </c>
      <c r="H780" s="11" t="s">
        <v>15</v>
      </c>
      <c r="I780" s="11">
        <v>17</v>
      </c>
      <c r="J780" s="11" t="s">
        <v>8102</v>
      </c>
      <c r="K780" s="11" t="s">
        <v>7713</v>
      </c>
      <c r="L780" s="11" t="s">
        <v>7718</v>
      </c>
      <c r="M780" s="63">
        <v>44165</v>
      </c>
      <c r="N780" s="64"/>
      <c r="O780" s="11" t="s">
        <v>631</v>
      </c>
      <c r="P780" s="11" t="s">
        <v>653</v>
      </c>
      <c r="Q780" s="11" t="s">
        <v>98</v>
      </c>
      <c r="R780" s="11" t="s">
        <v>654</v>
      </c>
      <c r="S780" s="11" t="s">
        <v>8103</v>
      </c>
      <c r="T780" s="11" t="s">
        <v>487</v>
      </c>
      <c r="U780" s="11" t="s">
        <v>15</v>
      </c>
      <c r="V780" s="11">
        <v>17</v>
      </c>
      <c r="W780" s="11" t="s">
        <v>8102</v>
      </c>
      <c r="X780" s="11" t="s">
        <v>7713</v>
      </c>
    </row>
    <row r="781" customHeight="1" spans="1:24">
      <c r="A781" s="11">
        <v>277</v>
      </c>
      <c r="B781" s="11" t="s">
        <v>631</v>
      </c>
      <c r="C781" s="11" t="s">
        <v>653</v>
      </c>
      <c r="D781" s="11" t="s">
        <v>98</v>
      </c>
      <c r="E781" s="11" t="s">
        <v>656</v>
      </c>
      <c r="F781" s="11" t="s">
        <v>657</v>
      </c>
      <c r="G781" s="11" t="s">
        <v>487</v>
      </c>
      <c r="H781" s="11" t="s">
        <v>15</v>
      </c>
      <c r="I781" s="11">
        <v>17</v>
      </c>
      <c r="J781" s="11" t="s">
        <v>8102</v>
      </c>
      <c r="K781" s="11" t="s">
        <v>7713</v>
      </c>
      <c r="L781" s="11" t="s">
        <v>7718</v>
      </c>
      <c r="M781" s="63">
        <v>44165</v>
      </c>
      <c r="N781" s="64"/>
      <c r="O781" s="11" t="s">
        <v>631</v>
      </c>
      <c r="P781" s="11" t="s">
        <v>653</v>
      </c>
      <c r="Q781" s="11" t="s">
        <v>98</v>
      </c>
      <c r="R781" s="11" t="s">
        <v>656</v>
      </c>
      <c r="S781" s="11" t="s">
        <v>8104</v>
      </c>
      <c r="T781" s="11" t="s">
        <v>487</v>
      </c>
      <c r="U781" s="11" t="s">
        <v>15</v>
      </c>
      <c r="V781" s="11">
        <v>17</v>
      </c>
      <c r="W781" s="11" t="s">
        <v>8102</v>
      </c>
      <c r="X781" s="11" t="s">
        <v>7713</v>
      </c>
    </row>
    <row r="782" customHeight="1" spans="1:24">
      <c r="A782" s="11">
        <v>278</v>
      </c>
      <c r="B782" s="11" t="s">
        <v>631</v>
      </c>
      <c r="C782" s="11" t="s">
        <v>658</v>
      </c>
      <c r="D782" s="11" t="s">
        <v>98</v>
      </c>
      <c r="E782" s="11" t="s">
        <v>656</v>
      </c>
      <c r="F782" s="11" t="s">
        <v>659</v>
      </c>
      <c r="G782" s="11" t="s">
        <v>487</v>
      </c>
      <c r="H782" s="11" t="s">
        <v>15</v>
      </c>
      <c r="I782" s="11">
        <v>17</v>
      </c>
      <c r="J782" s="11" t="s">
        <v>8102</v>
      </c>
      <c r="K782" s="11" t="s">
        <v>7713</v>
      </c>
      <c r="L782" s="11" t="s">
        <v>7718</v>
      </c>
      <c r="M782" s="63">
        <v>44165</v>
      </c>
      <c r="N782" s="64"/>
      <c r="O782" s="11" t="s">
        <v>631</v>
      </c>
      <c r="P782" s="11" t="s">
        <v>658</v>
      </c>
      <c r="Q782" s="11" t="s">
        <v>98</v>
      </c>
      <c r="R782" s="11" t="s">
        <v>656</v>
      </c>
      <c r="S782" s="11" t="s">
        <v>658</v>
      </c>
      <c r="T782" s="11" t="s">
        <v>487</v>
      </c>
      <c r="U782" s="11" t="s">
        <v>15</v>
      </c>
      <c r="V782" s="11">
        <v>17</v>
      </c>
      <c r="W782" s="11" t="s">
        <v>8102</v>
      </c>
      <c r="X782" s="11" t="s">
        <v>7713</v>
      </c>
    </row>
    <row r="783" customHeight="1" spans="1:24">
      <c r="A783" s="11">
        <v>279</v>
      </c>
      <c r="B783" s="11" t="s">
        <v>631</v>
      </c>
      <c r="C783" s="11" t="s">
        <v>660</v>
      </c>
      <c r="D783" s="11" t="s">
        <v>98</v>
      </c>
      <c r="E783" s="11" t="s">
        <v>661</v>
      </c>
      <c r="F783" s="11" t="s">
        <v>662</v>
      </c>
      <c r="G783" s="11" t="s">
        <v>487</v>
      </c>
      <c r="H783" s="11" t="s">
        <v>15</v>
      </c>
      <c r="I783" s="11">
        <v>17</v>
      </c>
      <c r="J783" s="11" t="s">
        <v>8102</v>
      </c>
      <c r="K783" s="11" t="s">
        <v>7713</v>
      </c>
      <c r="L783" s="11" t="s">
        <v>7718</v>
      </c>
      <c r="M783" s="63">
        <v>44165</v>
      </c>
      <c r="N783" s="64"/>
      <c r="O783" s="11" t="s">
        <v>631</v>
      </c>
      <c r="P783" s="11" t="s">
        <v>660</v>
      </c>
      <c r="Q783" s="11" t="s">
        <v>98</v>
      </c>
      <c r="R783" s="11" t="s">
        <v>661</v>
      </c>
      <c r="S783" s="11" t="s">
        <v>8105</v>
      </c>
      <c r="T783" s="11" t="s">
        <v>487</v>
      </c>
      <c r="U783" s="11" t="s">
        <v>15</v>
      </c>
      <c r="V783" s="11">
        <v>17</v>
      </c>
      <c r="W783" s="11" t="s">
        <v>8102</v>
      </c>
      <c r="X783" s="11" t="s">
        <v>7713</v>
      </c>
    </row>
    <row r="784" customHeight="1" spans="1:24">
      <c r="A784" s="11">
        <v>280</v>
      </c>
      <c r="B784" s="11" t="s">
        <v>631</v>
      </c>
      <c r="C784" s="11" t="s">
        <v>660</v>
      </c>
      <c r="D784" s="11" t="s">
        <v>98</v>
      </c>
      <c r="E784" s="11" t="s">
        <v>663</v>
      </c>
      <c r="F784" s="11" t="s">
        <v>664</v>
      </c>
      <c r="G784" s="11" t="s">
        <v>487</v>
      </c>
      <c r="H784" s="11" t="s">
        <v>15</v>
      </c>
      <c r="I784" s="11">
        <v>17</v>
      </c>
      <c r="J784" s="11" t="s">
        <v>8102</v>
      </c>
      <c r="K784" s="11" t="s">
        <v>7713</v>
      </c>
      <c r="L784" s="11" t="s">
        <v>7718</v>
      </c>
      <c r="M784" s="63">
        <v>44165</v>
      </c>
      <c r="N784" s="64"/>
      <c r="O784" s="11" t="s">
        <v>631</v>
      </c>
      <c r="P784" s="11" t="s">
        <v>660</v>
      </c>
      <c r="Q784" s="11" t="s">
        <v>98</v>
      </c>
      <c r="R784" s="11" t="s">
        <v>663</v>
      </c>
      <c r="S784" s="11" t="s">
        <v>8106</v>
      </c>
      <c r="T784" s="11" t="s">
        <v>487</v>
      </c>
      <c r="U784" s="11" t="s">
        <v>15</v>
      </c>
      <c r="V784" s="11">
        <v>17</v>
      </c>
      <c r="W784" s="11" t="s">
        <v>8102</v>
      </c>
      <c r="X784" s="11" t="s">
        <v>7713</v>
      </c>
    </row>
    <row r="785" customHeight="1" spans="1:24">
      <c r="A785" s="11">
        <v>281</v>
      </c>
      <c r="B785" s="11" t="s">
        <v>631</v>
      </c>
      <c r="C785" s="11" t="s">
        <v>665</v>
      </c>
      <c r="D785" s="11" t="s">
        <v>98</v>
      </c>
      <c r="E785" s="11" t="s">
        <v>663</v>
      </c>
      <c r="F785" s="11" t="s">
        <v>666</v>
      </c>
      <c r="G785" s="11" t="s">
        <v>487</v>
      </c>
      <c r="H785" s="11" t="s">
        <v>15</v>
      </c>
      <c r="I785" s="11">
        <v>17</v>
      </c>
      <c r="J785" s="11" t="s">
        <v>8102</v>
      </c>
      <c r="K785" s="11" t="s">
        <v>7713</v>
      </c>
      <c r="L785" s="11" t="s">
        <v>7718</v>
      </c>
      <c r="M785" s="63">
        <v>44165</v>
      </c>
      <c r="N785" s="64"/>
      <c r="O785" s="11" t="s">
        <v>631</v>
      </c>
      <c r="P785" s="11" t="s">
        <v>665</v>
      </c>
      <c r="Q785" s="11" t="s">
        <v>98</v>
      </c>
      <c r="R785" s="11" t="s">
        <v>663</v>
      </c>
      <c r="S785" s="11" t="s">
        <v>8107</v>
      </c>
      <c r="T785" s="11" t="s">
        <v>487</v>
      </c>
      <c r="U785" s="11" t="s">
        <v>15</v>
      </c>
      <c r="V785" s="11">
        <v>17</v>
      </c>
      <c r="W785" s="11" t="s">
        <v>8102</v>
      </c>
      <c r="X785" s="11" t="s">
        <v>7713</v>
      </c>
    </row>
    <row r="786" customHeight="1" spans="1:24">
      <c r="A786" s="11">
        <v>282</v>
      </c>
      <c r="B786" s="11" t="s">
        <v>631</v>
      </c>
      <c r="C786" s="11" t="s">
        <v>665</v>
      </c>
      <c r="D786" s="11" t="s">
        <v>98</v>
      </c>
      <c r="E786" s="11" t="s">
        <v>667</v>
      </c>
      <c r="F786" s="11" t="s">
        <v>668</v>
      </c>
      <c r="G786" s="11" t="s">
        <v>487</v>
      </c>
      <c r="H786" s="11" t="s">
        <v>15</v>
      </c>
      <c r="I786" s="11">
        <v>17</v>
      </c>
      <c r="J786" s="11" t="s">
        <v>8102</v>
      </c>
      <c r="K786" s="11" t="s">
        <v>7713</v>
      </c>
      <c r="L786" s="11" t="s">
        <v>7718</v>
      </c>
      <c r="M786" s="63">
        <v>44165</v>
      </c>
      <c r="N786" s="64"/>
      <c r="O786" s="11" t="s">
        <v>631</v>
      </c>
      <c r="P786" s="11" t="s">
        <v>665</v>
      </c>
      <c r="Q786" s="11" t="s">
        <v>98</v>
      </c>
      <c r="R786" s="11" t="s">
        <v>667</v>
      </c>
      <c r="S786" s="11" t="s">
        <v>8108</v>
      </c>
      <c r="T786" s="11" t="s">
        <v>487</v>
      </c>
      <c r="U786" s="11" t="s">
        <v>15</v>
      </c>
      <c r="V786" s="11">
        <v>17</v>
      </c>
      <c r="W786" s="11" t="s">
        <v>8102</v>
      </c>
      <c r="X786" s="11" t="s">
        <v>7713</v>
      </c>
    </row>
    <row r="787" customHeight="1" spans="1:24">
      <c r="A787" s="11">
        <v>283</v>
      </c>
      <c r="B787" s="11" t="s">
        <v>631</v>
      </c>
      <c r="C787" s="11" t="s">
        <v>669</v>
      </c>
      <c r="D787" s="11" t="s">
        <v>98</v>
      </c>
      <c r="E787" s="11" t="s">
        <v>667</v>
      </c>
      <c r="F787" s="11" t="s">
        <v>670</v>
      </c>
      <c r="G787" s="11" t="s">
        <v>487</v>
      </c>
      <c r="H787" s="11" t="s">
        <v>15</v>
      </c>
      <c r="I787" s="11">
        <v>17</v>
      </c>
      <c r="J787" s="11" t="s">
        <v>8102</v>
      </c>
      <c r="K787" s="11" t="s">
        <v>7713</v>
      </c>
      <c r="L787" s="11" t="s">
        <v>7718</v>
      </c>
      <c r="M787" s="63">
        <v>44165</v>
      </c>
      <c r="N787" s="64"/>
      <c r="O787" s="11" t="s">
        <v>631</v>
      </c>
      <c r="P787" s="11" t="s">
        <v>669</v>
      </c>
      <c r="Q787" s="11" t="s">
        <v>98</v>
      </c>
      <c r="R787" s="11" t="s">
        <v>667</v>
      </c>
      <c r="S787" s="11" t="s">
        <v>669</v>
      </c>
      <c r="T787" s="11" t="s">
        <v>487</v>
      </c>
      <c r="U787" s="11" t="s">
        <v>15</v>
      </c>
      <c r="V787" s="11">
        <v>17</v>
      </c>
      <c r="W787" s="11" t="s">
        <v>8102</v>
      </c>
      <c r="X787" s="11" t="s">
        <v>7713</v>
      </c>
    </row>
    <row r="788" customHeight="1" spans="1:24">
      <c r="A788" s="11">
        <v>192</v>
      </c>
      <c r="B788" s="11" t="s">
        <v>5866</v>
      </c>
      <c r="C788" s="11" t="s">
        <v>5870</v>
      </c>
      <c r="D788" s="11" t="s">
        <v>114</v>
      </c>
      <c r="E788" s="11" t="s">
        <v>5871</v>
      </c>
      <c r="F788" s="11" t="s">
        <v>8262</v>
      </c>
      <c r="G788" s="11" t="s">
        <v>89</v>
      </c>
      <c r="H788" s="11" t="s">
        <v>30</v>
      </c>
      <c r="I788" s="11">
        <v>14</v>
      </c>
      <c r="J788" s="11"/>
      <c r="K788" s="11" t="s">
        <v>7709</v>
      </c>
      <c r="L788" s="11" t="s">
        <v>7710</v>
      </c>
      <c r="M788" s="63">
        <v>44165</v>
      </c>
      <c r="N788" s="64"/>
      <c r="O788" s="64"/>
      <c r="P788" s="64"/>
      <c r="Q788" s="64"/>
      <c r="R788" s="64"/>
      <c r="S788" s="64"/>
      <c r="T788" s="64"/>
      <c r="U788" s="64"/>
      <c r="V788" s="64"/>
      <c r="W788" s="64"/>
      <c r="X788" s="64"/>
    </row>
    <row r="789" customHeight="1" spans="1:24">
      <c r="A789" s="11">
        <v>193</v>
      </c>
      <c r="B789" s="11" t="s">
        <v>5866</v>
      </c>
      <c r="C789" s="11" t="s">
        <v>5870</v>
      </c>
      <c r="D789" s="11" t="s">
        <v>114</v>
      </c>
      <c r="E789" s="11" t="s">
        <v>5871</v>
      </c>
      <c r="F789" s="11" t="s">
        <v>8263</v>
      </c>
      <c r="G789" s="11" t="s">
        <v>89</v>
      </c>
      <c r="H789" s="11" t="s">
        <v>30</v>
      </c>
      <c r="I789" s="11">
        <v>14</v>
      </c>
      <c r="J789" s="11"/>
      <c r="K789" s="11" t="s">
        <v>7709</v>
      </c>
      <c r="L789" s="11" t="s">
        <v>7710</v>
      </c>
      <c r="M789" s="63">
        <v>44165</v>
      </c>
      <c r="N789" s="64"/>
      <c r="O789" s="64"/>
      <c r="P789" s="64"/>
      <c r="Q789" s="64"/>
      <c r="R789" s="64"/>
      <c r="S789" s="64"/>
      <c r="T789" s="64"/>
      <c r="U789" s="64"/>
      <c r="V789" s="64"/>
      <c r="W789" s="64"/>
      <c r="X789" s="64"/>
    </row>
    <row r="790" customHeight="1" spans="1:24">
      <c r="A790" s="11">
        <v>234</v>
      </c>
      <c r="B790" s="11" t="s">
        <v>5929</v>
      </c>
      <c r="C790" s="11" t="s">
        <v>5944</v>
      </c>
      <c r="D790" s="11" t="s">
        <v>114</v>
      </c>
      <c r="E790" s="11" t="s">
        <v>5945</v>
      </c>
      <c r="F790" s="11" t="s">
        <v>8264</v>
      </c>
      <c r="G790" s="11" t="s">
        <v>89</v>
      </c>
      <c r="H790" s="11" t="s">
        <v>30</v>
      </c>
      <c r="I790" s="11">
        <v>14</v>
      </c>
      <c r="J790" s="11"/>
      <c r="K790" s="11" t="s">
        <v>7713</v>
      </c>
      <c r="L790" s="11" t="s">
        <v>7710</v>
      </c>
      <c r="M790" s="63">
        <v>44165</v>
      </c>
      <c r="N790" s="64"/>
      <c r="O790" s="64"/>
      <c r="P790" s="64"/>
      <c r="Q790" s="64"/>
      <c r="R790" s="64"/>
      <c r="S790" s="64"/>
      <c r="T790" s="64"/>
      <c r="U790" s="64"/>
      <c r="V790" s="64"/>
      <c r="W790" s="64"/>
      <c r="X790" s="64"/>
    </row>
    <row r="791" customHeight="1" spans="1:24">
      <c r="A791" s="11">
        <v>235</v>
      </c>
      <c r="B791" s="11" t="s">
        <v>5929</v>
      </c>
      <c r="C791" s="11" t="s">
        <v>5944</v>
      </c>
      <c r="D791" s="11" t="s">
        <v>114</v>
      </c>
      <c r="E791" s="11" t="s">
        <v>5945</v>
      </c>
      <c r="F791" s="11" t="s">
        <v>8265</v>
      </c>
      <c r="G791" s="11" t="s">
        <v>89</v>
      </c>
      <c r="H791" s="11" t="s">
        <v>30</v>
      </c>
      <c r="I791" s="11">
        <v>14</v>
      </c>
      <c r="J791" s="11"/>
      <c r="K791" s="11" t="s">
        <v>7713</v>
      </c>
      <c r="L791" s="11" t="s">
        <v>7710</v>
      </c>
      <c r="M791" s="63">
        <v>44165</v>
      </c>
      <c r="N791" s="64"/>
      <c r="O791" s="64"/>
      <c r="P791" s="64"/>
      <c r="Q791" s="64"/>
      <c r="R791" s="64"/>
      <c r="S791" s="64"/>
      <c r="T791" s="64"/>
      <c r="U791" s="64"/>
      <c r="V791" s="64"/>
      <c r="W791" s="64"/>
      <c r="X791" s="64"/>
    </row>
    <row r="792" customHeight="1" spans="1:24">
      <c r="A792" s="11">
        <v>236</v>
      </c>
      <c r="B792" s="11" t="s">
        <v>5929</v>
      </c>
      <c r="C792" s="11" t="s">
        <v>5944</v>
      </c>
      <c r="D792" s="11" t="s">
        <v>114</v>
      </c>
      <c r="E792" s="11" t="s">
        <v>5945</v>
      </c>
      <c r="F792" s="11" t="s">
        <v>8266</v>
      </c>
      <c r="G792" s="11" t="s">
        <v>89</v>
      </c>
      <c r="H792" s="11" t="s">
        <v>30</v>
      </c>
      <c r="I792" s="11">
        <v>14</v>
      </c>
      <c r="J792" s="11"/>
      <c r="K792" s="11" t="s">
        <v>7713</v>
      </c>
      <c r="L792" s="11" t="s">
        <v>7710</v>
      </c>
      <c r="M792" s="63">
        <v>44165</v>
      </c>
      <c r="N792" s="64"/>
      <c r="O792" s="64"/>
      <c r="P792" s="64"/>
      <c r="Q792" s="64"/>
      <c r="R792" s="64"/>
      <c r="S792" s="64"/>
      <c r="T792" s="64"/>
      <c r="U792" s="64"/>
      <c r="V792" s="64"/>
      <c r="W792" s="64"/>
      <c r="X792" s="64"/>
    </row>
    <row r="793" customHeight="1" spans="1:24">
      <c r="A793" s="18">
        <v>235</v>
      </c>
      <c r="B793" s="67" t="s">
        <v>7425</v>
      </c>
      <c r="C793" s="67" t="s">
        <v>7425</v>
      </c>
      <c r="D793" s="67" t="s">
        <v>114</v>
      </c>
      <c r="E793" s="67" t="s">
        <v>7426</v>
      </c>
      <c r="F793" s="67" t="s">
        <v>7425</v>
      </c>
      <c r="G793" s="69" t="s">
        <v>520</v>
      </c>
      <c r="H793" s="67" t="s">
        <v>44</v>
      </c>
      <c r="I793" s="67">
        <v>23</v>
      </c>
      <c r="J793" s="67"/>
      <c r="K793" s="67" t="s">
        <v>7713</v>
      </c>
      <c r="L793" s="11" t="s">
        <v>8223</v>
      </c>
      <c r="M793" s="63">
        <v>44165</v>
      </c>
      <c r="N793" s="64"/>
      <c r="O793" s="67" t="s">
        <v>7425</v>
      </c>
      <c r="P793" s="67" t="s">
        <v>7425</v>
      </c>
      <c r="Q793" s="69" t="s">
        <v>114</v>
      </c>
      <c r="R793" s="67" t="s">
        <v>7426</v>
      </c>
      <c r="S793" s="67" t="s">
        <v>7425</v>
      </c>
      <c r="T793" s="69" t="s">
        <v>126</v>
      </c>
      <c r="U793" s="67" t="s">
        <v>44</v>
      </c>
      <c r="V793" s="67">
        <v>23</v>
      </c>
      <c r="W793" s="67"/>
      <c r="X793" s="67" t="s">
        <v>7713</v>
      </c>
    </row>
    <row r="794" customHeight="1" spans="1:24">
      <c r="A794" s="11">
        <v>215</v>
      </c>
      <c r="B794" s="11" t="s">
        <v>5914</v>
      </c>
      <c r="C794" s="11" t="s">
        <v>5909</v>
      </c>
      <c r="D794" s="11" t="s">
        <v>114</v>
      </c>
      <c r="E794" s="11" t="s">
        <v>210</v>
      </c>
      <c r="F794" s="11" t="s">
        <v>5917</v>
      </c>
      <c r="G794" s="11" t="s">
        <v>78</v>
      </c>
      <c r="H794" s="11" t="s">
        <v>30</v>
      </c>
      <c r="I794" s="11">
        <v>14</v>
      </c>
      <c r="J794" s="11"/>
      <c r="K794" s="11" t="s">
        <v>7709</v>
      </c>
      <c r="L794" s="11" t="s">
        <v>8223</v>
      </c>
      <c r="M794" s="63">
        <v>44165</v>
      </c>
      <c r="N794" s="64"/>
      <c r="O794" s="11" t="s">
        <v>5914</v>
      </c>
      <c r="P794" s="11" t="s">
        <v>5909</v>
      </c>
      <c r="Q794" s="11" t="s">
        <v>114</v>
      </c>
      <c r="R794" s="11" t="s">
        <v>210</v>
      </c>
      <c r="S794" s="11" t="s">
        <v>5917</v>
      </c>
      <c r="T794" s="11" t="s">
        <v>520</v>
      </c>
      <c r="U794" s="11" t="s">
        <v>30</v>
      </c>
      <c r="V794" s="11">
        <v>14</v>
      </c>
      <c r="W794" s="11"/>
      <c r="X794" s="11" t="s">
        <v>7709</v>
      </c>
    </row>
    <row r="795" customHeight="1" spans="1:24">
      <c r="A795" s="18">
        <v>24</v>
      </c>
      <c r="B795" s="11" t="s">
        <v>1749</v>
      </c>
      <c r="C795" s="11" t="s">
        <v>1749</v>
      </c>
      <c r="D795" s="11" t="s">
        <v>114</v>
      </c>
      <c r="E795" s="11" t="s">
        <v>1750</v>
      </c>
      <c r="F795" s="11" t="s">
        <v>1751</v>
      </c>
      <c r="G795" s="18" t="s">
        <v>67</v>
      </c>
      <c r="H795" s="11" t="s">
        <v>5</v>
      </c>
      <c r="I795" s="18">
        <v>72</v>
      </c>
      <c r="J795" s="11"/>
      <c r="K795" s="11" t="s">
        <v>7709</v>
      </c>
      <c r="L795" s="11" t="s">
        <v>8136</v>
      </c>
      <c r="M795" s="63">
        <v>44165</v>
      </c>
      <c r="N795" s="64"/>
      <c r="O795" s="11" t="s">
        <v>1749</v>
      </c>
      <c r="P795" s="11" t="s">
        <v>1749</v>
      </c>
      <c r="Q795" s="18" t="s">
        <v>87</v>
      </c>
      <c r="R795" s="11" t="s">
        <v>1750</v>
      </c>
      <c r="S795" s="11" t="s">
        <v>1751</v>
      </c>
      <c r="T795" s="18" t="s">
        <v>67</v>
      </c>
      <c r="U795" s="11" t="s">
        <v>5</v>
      </c>
      <c r="V795" s="18">
        <v>72</v>
      </c>
      <c r="W795" s="11"/>
      <c r="X795" s="18" t="s">
        <v>7709</v>
      </c>
    </row>
    <row r="796" customHeight="1" spans="1:24">
      <c r="A796" s="18">
        <v>25</v>
      </c>
      <c r="B796" s="11" t="s">
        <v>1749</v>
      </c>
      <c r="C796" s="11" t="s">
        <v>1749</v>
      </c>
      <c r="D796" s="11" t="s">
        <v>114</v>
      </c>
      <c r="E796" s="11" t="s">
        <v>1752</v>
      </c>
      <c r="F796" s="11" t="s">
        <v>1753</v>
      </c>
      <c r="G796" s="18" t="s">
        <v>67</v>
      </c>
      <c r="H796" s="11" t="s">
        <v>5</v>
      </c>
      <c r="I796" s="18">
        <v>72</v>
      </c>
      <c r="J796" s="11"/>
      <c r="K796" s="11" t="s">
        <v>7709</v>
      </c>
      <c r="L796" s="11" t="s">
        <v>8136</v>
      </c>
      <c r="M796" s="63">
        <v>44165</v>
      </c>
      <c r="N796" s="64"/>
      <c r="O796" s="11" t="s">
        <v>1749</v>
      </c>
      <c r="P796" s="11" t="s">
        <v>1749</v>
      </c>
      <c r="Q796" s="18" t="s">
        <v>87</v>
      </c>
      <c r="R796" s="11" t="s">
        <v>1752</v>
      </c>
      <c r="S796" s="11" t="s">
        <v>1753</v>
      </c>
      <c r="T796" s="18" t="s">
        <v>67</v>
      </c>
      <c r="U796" s="11" t="s">
        <v>5</v>
      </c>
      <c r="V796" s="18">
        <v>72</v>
      </c>
      <c r="W796" s="11"/>
      <c r="X796" s="18" t="s">
        <v>7709</v>
      </c>
    </row>
    <row r="797" customHeight="1" spans="1:24">
      <c r="A797" s="11">
        <v>69</v>
      </c>
      <c r="B797" s="11" t="s">
        <v>8267</v>
      </c>
      <c r="C797" s="11" t="s">
        <v>8267</v>
      </c>
      <c r="D797" s="11" t="s">
        <v>64</v>
      </c>
      <c r="E797" s="11" t="s">
        <v>8268</v>
      </c>
      <c r="F797" s="11" t="s">
        <v>8267</v>
      </c>
      <c r="G797" s="11" t="s">
        <v>67</v>
      </c>
      <c r="H797" s="11" t="s">
        <v>6</v>
      </c>
      <c r="I797" s="11">
        <v>30</v>
      </c>
      <c r="J797" s="11"/>
      <c r="K797" s="11" t="s">
        <v>7713</v>
      </c>
      <c r="L797" s="11" t="s">
        <v>7710</v>
      </c>
      <c r="M797" s="63">
        <v>44165</v>
      </c>
      <c r="N797" s="64"/>
      <c r="O797" s="64"/>
      <c r="P797" s="64"/>
      <c r="Q797" s="64"/>
      <c r="R797" s="64"/>
      <c r="S797" s="64"/>
      <c r="T797" s="64"/>
      <c r="U797" s="64"/>
      <c r="V797" s="64"/>
      <c r="W797" s="64"/>
      <c r="X797" s="64"/>
    </row>
    <row r="798" customHeight="1" spans="1:24">
      <c r="A798" s="11">
        <v>24</v>
      </c>
      <c r="B798" s="11" t="s">
        <v>2412</v>
      </c>
      <c r="C798" s="11" t="s">
        <v>2412</v>
      </c>
      <c r="D798" s="11" t="s">
        <v>64</v>
      </c>
      <c r="E798" s="77" t="s">
        <v>2413</v>
      </c>
      <c r="F798" s="11" t="s">
        <v>2415</v>
      </c>
      <c r="G798" s="11" t="s">
        <v>67</v>
      </c>
      <c r="H798" s="11" t="s">
        <v>10</v>
      </c>
      <c r="I798" s="11">
        <v>19</v>
      </c>
      <c r="J798" s="11"/>
      <c r="K798" s="11" t="s">
        <v>7713</v>
      </c>
      <c r="L798" s="11" t="s">
        <v>8223</v>
      </c>
      <c r="M798" s="63">
        <v>44165</v>
      </c>
      <c r="N798" s="64"/>
      <c r="O798" s="11" t="s">
        <v>2412</v>
      </c>
      <c r="P798" s="11" t="s">
        <v>2412</v>
      </c>
      <c r="Q798" s="11" t="s">
        <v>64</v>
      </c>
      <c r="R798" s="77" t="s">
        <v>2413</v>
      </c>
      <c r="S798" s="11" t="s">
        <v>2415</v>
      </c>
      <c r="T798" s="11" t="s">
        <v>89</v>
      </c>
      <c r="U798" s="11" t="s">
        <v>10</v>
      </c>
      <c r="V798" s="11">
        <v>19</v>
      </c>
      <c r="W798" s="11"/>
      <c r="X798" s="11" t="s">
        <v>7713</v>
      </c>
    </row>
    <row r="799" customHeight="1" spans="1:24">
      <c r="A799" s="11">
        <v>21</v>
      </c>
      <c r="B799" s="11" t="s">
        <v>2406</v>
      </c>
      <c r="C799" s="11" t="s">
        <v>2406</v>
      </c>
      <c r="D799" s="11" t="s">
        <v>64</v>
      </c>
      <c r="E799" s="11" t="s">
        <v>2408</v>
      </c>
      <c r="F799" s="11" t="s">
        <v>2410</v>
      </c>
      <c r="G799" s="11" t="s">
        <v>89</v>
      </c>
      <c r="H799" s="11" t="s">
        <v>10</v>
      </c>
      <c r="I799" s="11">
        <v>19</v>
      </c>
      <c r="J799" s="11"/>
      <c r="K799" s="11" t="s">
        <v>7709</v>
      </c>
      <c r="L799" s="11" t="s">
        <v>8223</v>
      </c>
      <c r="M799" s="63">
        <v>44165</v>
      </c>
      <c r="N799" s="64"/>
      <c r="O799" s="11" t="s">
        <v>2406</v>
      </c>
      <c r="P799" s="11" t="s">
        <v>2406</v>
      </c>
      <c r="Q799" s="11" t="s">
        <v>64</v>
      </c>
      <c r="R799" s="11" t="s">
        <v>2408</v>
      </c>
      <c r="S799" s="11" t="s">
        <v>2410</v>
      </c>
      <c r="T799" s="11" t="s">
        <v>67</v>
      </c>
      <c r="U799" s="11" t="s">
        <v>10</v>
      </c>
      <c r="V799" s="11">
        <v>19</v>
      </c>
      <c r="W799" s="11"/>
      <c r="X799" s="11" t="s">
        <v>7709</v>
      </c>
    </row>
    <row r="800" customHeight="1" spans="1:24">
      <c r="A800" s="11">
        <v>355</v>
      </c>
      <c r="B800" s="11" t="s">
        <v>4113</v>
      </c>
      <c r="C800" s="11" t="s">
        <v>4113</v>
      </c>
      <c r="D800" s="11" t="s">
        <v>87</v>
      </c>
      <c r="E800" s="11" t="s">
        <v>4114</v>
      </c>
      <c r="F800" s="11" t="s">
        <v>4115</v>
      </c>
      <c r="G800" s="11" t="s">
        <v>487</v>
      </c>
      <c r="H800" s="11" t="s">
        <v>32</v>
      </c>
      <c r="I800" s="11">
        <v>18</v>
      </c>
      <c r="J800" s="11"/>
      <c r="K800" s="11" t="s">
        <v>7713</v>
      </c>
      <c r="L800" s="11" t="s">
        <v>8223</v>
      </c>
      <c r="M800" s="63">
        <v>44165</v>
      </c>
      <c r="N800" s="64"/>
      <c r="O800" s="11" t="s">
        <v>4113</v>
      </c>
      <c r="P800" s="11" t="s">
        <v>4113</v>
      </c>
      <c r="Q800" s="11" t="s">
        <v>87</v>
      </c>
      <c r="R800" s="11" t="s">
        <v>4114</v>
      </c>
      <c r="S800" s="11" t="s">
        <v>4115</v>
      </c>
      <c r="T800" s="11" t="s">
        <v>126</v>
      </c>
      <c r="U800" s="11" t="s">
        <v>32</v>
      </c>
      <c r="V800" s="11">
        <v>18</v>
      </c>
      <c r="W800" s="18"/>
      <c r="X800" s="18" t="s">
        <v>7713</v>
      </c>
    </row>
    <row r="801" customHeight="1" spans="1:24">
      <c r="A801" s="11">
        <v>356</v>
      </c>
      <c r="B801" s="11" t="s">
        <v>4113</v>
      </c>
      <c r="C801" s="11" t="s">
        <v>4113</v>
      </c>
      <c r="D801" s="11" t="s">
        <v>87</v>
      </c>
      <c r="E801" s="11" t="s">
        <v>4116</v>
      </c>
      <c r="F801" s="11" t="s">
        <v>4117</v>
      </c>
      <c r="G801" s="11" t="s">
        <v>487</v>
      </c>
      <c r="H801" s="11" t="s">
        <v>32</v>
      </c>
      <c r="I801" s="11">
        <v>19</v>
      </c>
      <c r="J801" s="11"/>
      <c r="K801" s="11" t="s">
        <v>7713</v>
      </c>
      <c r="L801" s="11" t="s">
        <v>8223</v>
      </c>
      <c r="M801" s="63">
        <v>44165</v>
      </c>
      <c r="N801" s="64"/>
      <c r="O801" s="11" t="s">
        <v>4113</v>
      </c>
      <c r="P801" s="11" t="s">
        <v>4113</v>
      </c>
      <c r="Q801" s="11" t="s">
        <v>87</v>
      </c>
      <c r="R801" s="11" t="s">
        <v>4116</v>
      </c>
      <c r="S801" s="11" t="s">
        <v>4117</v>
      </c>
      <c r="T801" s="11" t="s">
        <v>126</v>
      </c>
      <c r="U801" s="11" t="s">
        <v>32</v>
      </c>
      <c r="V801" s="11">
        <v>19</v>
      </c>
      <c r="W801" s="18"/>
      <c r="X801" s="18" t="s">
        <v>7713</v>
      </c>
    </row>
    <row r="802" customHeight="1" spans="1:24">
      <c r="A802" s="11">
        <v>357</v>
      </c>
      <c r="B802" s="11" t="s">
        <v>4113</v>
      </c>
      <c r="C802" s="11" t="s">
        <v>4113</v>
      </c>
      <c r="D802" s="11" t="s">
        <v>87</v>
      </c>
      <c r="E802" s="11" t="s">
        <v>4118</v>
      </c>
      <c r="F802" s="11" t="s">
        <v>4119</v>
      </c>
      <c r="G802" s="11" t="s">
        <v>487</v>
      </c>
      <c r="H802" s="11" t="s">
        <v>32</v>
      </c>
      <c r="I802" s="11">
        <v>20</v>
      </c>
      <c r="J802" s="11"/>
      <c r="K802" s="11" t="s">
        <v>7713</v>
      </c>
      <c r="L802" s="11" t="s">
        <v>8223</v>
      </c>
      <c r="M802" s="63">
        <v>44165</v>
      </c>
      <c r="N802" s="64"/>
      <c r="O802" s="11" t="s">
        <v>4113</v>
      </c>
      <c r="P802" s="11" t="s">
        <v>4113</v>
      </c>
      <c r="Q802" s="11" t="s">
        <v>87</v>
      </c>
      <c r="R802" s="11" t="s">
        <v>4118</v>
      </c>
      <c r="S802" s="11" t="s">
        <v>4119</v>
      </c>
      <c r="T802" s="11" t="s">
        <v>126</v>
      </c>
      <c r="U802" s="11" t="s">
        <v>32</v>
      </c>
      <c r="V802" s="11">
        <v>20</v>
      </c>
      <c r="W802" s="18"/>
      <c r="X802" s="18" t="s">
        <v>7713</v>
      </c>
    </row>
    <row r="803" customHeight="1" spans="1:24">
      <c r="A803" s="11">
        <v>358</v>
      </c>
      <c r="B803" s="11" t="s">
        <v>4113</v>
      </c>
      <c r="C803" s="11" t="s">
        <v>4113</v>
      </c>
      <c r="D803" s="11" t="s">
        <v>87</v>
      </c>
      <c r="E803" s="11" t="s">
        <v>4120</v>
      </c>
      <c r="F803" s="11" t="s">
        <v>4121</v>
      </c>
      <c r="G803" s="11" t="s">
        <v>487</v>
      </c>
      <c r="H803" s="11" t="s">
        <v>32</v>
      </c>
      <c r="I803" s="11">
        <v>21</v>
      </c>
      <c r="J803" s="11"/>
      <c r="K803" s="11" t="s">
        <v>7713</v>
      </c>
      <c r="L803" s="11" t="s">
        <v>8223</v>
      </c>
      <c r="M803" s="63">
        <v>44165</v>
      </c>
      <c r="N803" s="64"/>
      <c r="O803" s="11" t="s">
        <v>4113</v>
      </c>
      <c r="P803" s="11" t="s">
        <v>4113</v>
      </c>
      <c r="Q803" s="11" t="s">
        <v>87</v>
      </c>
      <c r="R803" s="11" t="s">
        <v>4120</v>
      </c>
      <c r="S803" s="11" t="s">
        <v>4121</v>
      </c>
      <c r="T803" s="11" t="s">
        <v>126</v>
      </c>
      <c r="U803" s="11" t="s">
        <v>32</v>
      </c>
      <c r="V803" s="11">
        <v>21</v>
      </c>
      <c r="W803" s="18"/>
      <c r="X803" s="18" t="s">
        <v>7713</v>
      </c>
    </row>
    <row r="804" customHeight="1" spans="1:24">
      <c r="A804" s="11">
        <v>317</v>
      </c>
      <c r="B804" s="11" t="s">
        <v>4039</v>
      </c>
      <c r="C804" s="11" t="s">
        <v>4039</v>
      </c>
      <c r="D804" s="11" t="s">
        <v>64</v>
      </c>
      <c r="E804" s="11" t="s">
        <v>4040</v>
      </c>
      <c r="F804" s="11" t="s">
        <v>4041</v>
      </c>
      <c r="G804" s="11" t="s">
        <v>487</v>
      </c>
      <c r="H804" s="11" t="s">
        <v>32</v>
      </c>
      <c r="I804" s="11">
        <v>18</v>
      </c>
      <c r="J804" s="11"/>
      <c r="K804" s="11" t="s">
        <v>7713</v>
      </c>
      <c r="L804" s="11" t="s">
        <v>8223</v>
      </c>
      <c r="M804" s="63">
        <v>44165</v>
      </c>
      <c r="N804" s="64"/>
      <c r="O804" s="11" t="s">
        <v>4039</v>
      </c>
      <c r="P804" s="11" t="s">
        <v>4039</v>
      </c>
      <c r="Q804" s="11" t="s">
        <v>64</v>
      </c>
      <c r="R804" s="11" t="s">
        <v>4040</v>
      </c>
      <c r="S804" s="11" t="s">
        <v>4041</v>
      </c>
      <c r="T804" s="11" t="s">
        <v>126</v>
      </c>
      <c r="U804" s="11" t="s">
        <v>32</v>
      </c>
      <c r="V804" s="11">
        <v>18</v>
      </c>
      <c r="W804" s="11"/>
      <c r="X804" s="18" t="s">
        <v>7713</v>
      </c>
    </row>
    <row r="805" customHeight="1" spans="1:24">
      <c r="A805" s="11">
        <v>318</v>
      </c>
      <c r="B805" s="11" t="s">
        <v>4039</v>
      </c>
      <c r="C805" s="11" t="s">
        <v>4039</v>
      </c>
      <c r="D805" s="11" t="s">
        <v>64</v>
      </c>
      <c r="E805" s="11" t="s">
        <v>4042</v>
      </c>
      <c r="F805" s="11" t="s">
        <v>4043</v>
      </c>
      <c r="G805" s="11" t="s">
        <v>487</v>
      </c>
      <c r="H805" s="11" t="s">
        <v>32</v>
      </c>
      <c r="I805" s="11">
        <v>18</v>
      </c>
      <c r="J805" s="11"/>
      <c r="K805" s="11" t="s">
        <v>7713</v>
      </c>
      <c r="L805" s="11" t="s">
        <v>8223</v>
      </c>
      <c r="M805" s="63">
        <v>44165</v>
      </c>
      <c r="N805" s="64"/>
      <c r="O805" s="11" t="s">
        <v>4039</v>
      </c>
      <c r="P805" s="11" t="s">
        <v>4039</v>
      </c>
      <c r="Q805" s="11" t="s">
        <v>64</v>
      </c>
      <c r="R805" s="11" t="s">
        <v>4042</v>
      </c>
      <c r="S805" s="11" t="s">
        <v>4043</v>
      </c>
      <c r="T805" s="11" t="s">
        <v>126</v>
      </c>
      <c r="U805" s="11" t="s">
        <v>32</v>
      </c>
      <c r="V805" s="11">
        <v>18</v>
      </c>
      <c r="W805" s="11"/>
      <c r="X805" s="18" t="s">
        <v>7713</v>
      </c>
    </row>
    <row r="806" customHeight="1" spans="1:24">
      <c r="A806" s="11">
        <v>319</v>
      </c>
      <c r="B806" s="11" t="s">
        <v>4039</v>
      </c>
      <c r="C806" s="11" t="s">
        <v>4039</v>
      </c>
      <c r="D806" s="11" t="s">
        <v>64</v>
      </c>
      <c r="E806" s="11" t="s">
        <v>4044</v>
      </c>
      <c r="F806" s="11" t="s">
        <v>4045</v>
      </c>
      <c r="G806" s="11" t="s">
        <v>487</v>
      </c>
      <c r="H806" s="11" t="s">
        <v>32</v>
      </c>
      <c r="I806" s="11">
        <v>18</v>
      </c>
      <c r="J806" s="11"/>
      <c r="K806" s="11" t="s">
        <v>7713</v>
      </c>
      <c r="L806" s="11" t="s">
        <v>8223</v>
      </c>
      <c r="M806" s="63">
        <v>44165</v>
      </c>
      <c r="N806" s="64"/>
      <c r="O806" s="11" t="s">
        <v>4039</v>
      </c>
      <c r="P806" s="11" t="s">
        <v>4039</v>
      </c>
      <c r="Q806" s="11" t="s">
        <v>64</v>
      </c>
      <c r="R806" s="11" t="s">
        <v>4044</v>
      </c>
      <c r="S806" s="11" t="s">
        <v>4045</v>
      </c>
      <c r="T806" s="11" t="s">
        <v>126</v>
      </c>
      <c r="U806" s="11" t="s">
        <v>32</v>
      </c>
      <c r="V806" s="11">
        <v>18</v>
      </c>
      <c r="W806" s="11"/>
      <c r="X806" s="18" t="s">
        <v>7713</v>
      </c>
    </row>
    <row r="807" customHeight="1" spans="1:24">
      <c r="A807" s="11">
        <v>320</v>
      </c>
      <c r="B807" s="11" t="s">
        <v>4039</v>
      </c>
      <c r="C807" s="11" t="s">
        <v>4039</v>
      </c>
      <c r="D807" s="11" t="s">
        <v>64</v>
      </c>
      <c r="E807" s="11" t="s">
        <v>4046</v>
      </c>
      <c r="F807" s="11" t="s">
        <v>4047</v>
      </c>
      <c r="G807" s="11" t="s">
        <v>487</v>
      </c>
      <c r="H807" s="11" t="s">
        <v>32</v>
      </c>
      <c r="I807" s="11">
        <v>18</v>
      </c>
      <c r="J807" s="11"/>
      <c r="K807" s="11" t="s">
        <v>7713</v>
      </c>
      <c r="L807" s="11" t="s">
        <v>8223</v>
      </c>
      <c r="M807" s="63">
        <v>44165</v>
      </c>
      <c r="N807" s="64"/>
      <c r="O807" s="11" t="s">
        <v>4039</v>
      </c>
      <c r="P807" s="11" t="s">
        <v>4039</v>
      </c>
      <c r="Q807" s="11" t="s">
        <v>64</v>
      </c>
      <c r="R807" s="11" t="s">
        <v>4046</v>
      </c>
      <c r="S807" s="11" t="s">
        <v>4047</v>
      </c>
      <c r="T807" s="11" t="s">
        <v>126</v>
      </c>
      <c r="U807" s="11" t="s">
        <v>32</v>
      </c>
      <c r="V807" s="11">
        <v>18</v>
      </c>
      <c r="W807" s="11"/>
      <c r="X807" s="18" t="s">
        <v>7713</v>
      </c>
    </row>
    <row r="808" customHeight="1" spans="1:24">
      <c r="A808" s="11">
        <v>13</v>
      </c>
      <c r="B808" s="11" t="s">
        <v>7039</v>
      </c>
      <c r="C808" s="11" t="s">
        <v>7052</v>
      </c>
      <c r="D808" s="11" t="s">
        <v>114</v>
      </c>
      <c r="E808" s="11" t="s">
        <v>8269</v>
      </c>
      <c r="F808" s="11" t="s">
        <v>8270</v>
      </c>
      <c r="G808" s="11" t="s">
        <v>126</v>
      </c>
      <c r="H808" s="11" t="s">
        <v>50</v>
      </c>
      <c r="I808" s="11">
        <v>99</v>
      </c>
      <c r="J808" s="11"/>
      <c r="K808" s="11" t="s">
        <v>7713</v>
      </c>
      <c r="L808" s="11" t="s">
        <v>7710</v>
      </c>
      <c r="M808" s="63">
        <v>44165</v>
      </c>
      <c r="N808" s="64"/>
      <c r="O808" s="64"/>
      <c r="P808" s="64"/>
      <c r="Q808" s="64"/>
      <c r="R808" s="64"/>
      <c r="S808" s="64"/>
      <c r="T808" s="64"/>
      <c r="U808" s="64"/>
      <c r="V808" s="64"/>
      <c r="W808" s="64"/>
      <c r="X808" s="64"/>
    </row>
    <row r="809" customHeight="1" spans="1:24">
      <c r="A809" s="11">
        <v>22</v>
      </c>
      <c r="B809" s="11" t="s">
        <v>7039</v>
      </c>
      <c r="C809" s="11" t="s">
        <v>7052</v>
      </c>
      <c r="D809" s="11" t="s">
        <v>114</v>
      </c>
      <c r="E809" s="11" t="s">
        <v>8271</v>
      </c>
      <c r="F809" s="11" t="s">
        <v>8272</v>
      </c>
      <c r="G809" s="11" t="s">
        <v>126</v>
      </c>
      <c r="H809" s="11" t="s">
        <v>50</v>
      </c>
      <c r="I809" s="11">
        <v>99</v>
      </c>
      <c r="J809" s="11"/>
      <c r="K809" s="11" t="s">
        <v>7713</v>
      </c>
      <c r="L809" s="11" t="s">
        <v>7710</v>
      </c>
      <c r="M809" s="63">
        <v>44165</v>
      </c>
      <c r="N809" s="64"/>
      <c r="O809" s="64"/>
      <c r="P809" s="64"/>
      <c r="Q809" s="64"/>
      <c r="R809" s="64"/>
      <c r="S809" s="64"/>
      <c r="T809" s="64"/>
      <c r="U809" s="64"/>
      <c r="V809" s="64"/>
      <c r="W809" s="64"/>
      <c r="X809" s="64"/>
    </row>
    <row r="810" customHeight="1" spans="1:24">
      <c r="A810" s="11">
        <v>23</v>
      </c>
      <c r="B810" s="11" t="s">
        <v>7039</v>
      </c>
      <c r="C810" s="11" t="s">
        <v>7052</v>
      </c>
      <c r="D810" s="11" t="s">
        <v>114</v>
      </c>
      <c r="E810" s="11" t="s">
        <v>7076</v>
      </c>
      <c r="F810" s="11" t="s">
        <v>8273</v>
      </c>
      <c r="G810" s="11" t="s">
        <v>126</v>
      </c>
      <c r="H810" s="11" t="s">
        <v>50</v>
      </c>
      <c r="I810" s="11">
        <v>99</v>
      </c>
      <c r="J810" s="11"/>
      <c r="K810" s="11" t="s">
        <v>7713</v>
      </c>
      <c r="L810" s="11" t="s">
        <v>7710</v>
      </c>
      <c r="M810" s="63">
        <v>44165</v>
      </c>
      <c r="N810" s="64"/>
      <c r="O810" s="64"/>
      <c r="P810" s="64"/>
      <c r="Q810" s="64"/>
      <c r="R810" s="64"/>
      <c r="S810" s="64"/>
      <c r="T810" s="64"/>
      <c r="U810" s="64"/>
      <c r="V810" s="64"/>
      <c r="W810" s="64"/>
      <c r="X810" s="64"/>
    </row>
    <row r="811" customHeight="1" spans="1:24">
      <c r="A811" s="11">
        <v>21</v>
      </c>
      <c r="B811" s="11" t="s">
        <v>7039</v>
      </c>
      <c r="C811" s="11" t="s">
        <v>7052</v>
      </c>
      <c r="D811" s="11" t="s">
        <v>114</v>
      </c>
      <c r="E811" s="11" t="s">
        <v>7076</v>
      </c>
      <c r="F811" s="11" t="s">
        <v>8274</v>
      </c>
      <c r="G811" s="11" t="s">
        <v>126</v>
      </c>
      <c r="H811" s="11" t="s">
        <v>50</v>
      </c>
      <c r="I811" s="11">
        <v>99</v>
      </c>
      <c r="J811" s="11"/>
      <c r="K811" s="11" t="s">
        <v>7713</v>
      </c>
      <c r="L811" s="11" t="s">
        <v>7726</v>
      </c>
      <c r="M811" s="63">
        <v>44165</v>
      </c>
      <c r="N811" s="64"/>
      <c r="O811" s="64"/>
      <c r="P811" s="64"/>
      <c r="Q811" s="64"/>
      <c r="R811" s="64"/>
      <c r="S811" s="64"/>
      <c r="T811" s="64"/>
      <c r="U811" s="64"/>
      <c r="V811" s="64"/>
      <c r="W811" s="64"/>
      <c r="X811" s="64"/>
    </row>
    <row r="812" customHeight="1" spans="1:24">
      <c r="A812" s="11">
        <v>22</v>
      </c>
      <c r="B812" s="11" t="s">
        <v>7039</v>
      </c>
      <c r="C812" s="11" t="s">
        <v>7052</v>
      </c>
      <c r="D812" s="11" t="s">
        <v>114</v>
      </c>
      <c r="E812" s="11" t="s">
        <v>7076</v>
      </c>
      <c r="F812" s="11" t="s">
        <v>7078</v>
      </c>
      <c r="G812" s="11" t="s">
        <v>126</v>
      </c>
      <c r="H812" s="11" t="s">
        <v>50</v>
      </c>
      <c r="I812" s="11">
        <v>99</v>
      </c>
      <c r="J812" s="11"/>
      <c r="K812" s="11" t="s">
        <v>7713</v>
      </c>
      <c r="L812" s="11" t="s">
        <v>7726</v>
      </c>
      <c r="M812" s="63">
        <v>44165</v>
      </c>
      <c r="N812" s="64"/>
      <c r="O812" s="64"/>
      <c r="P812" s="64"/>
      <c r="Q812" s="64"/>
      <c r="R812" s="64"/>
      <c r="S812" s="64"/>
      <c r="T812" s="64"/>
      <c r="U812" s="64"/>
      <c r="V812" s="64"/>
      <c r="W812" s="64"/>
      <c r="X812" s="64"/>
    </row>
    <row r="813" customHeight="1" spans="1:24">
      <c r="A813" s="11">
        <v>23</v>
      </c>
      <c r="B813" s="11" t="s">
        <v>7039</v>
      </c>
      <c r="C813" s="11" t="s">
        <v>7052</v>
      </c>
      <c r="D813" s="11" t="s">
        <v>114</v>
      </c>
      <c r="E813" s="11" t="s">
        <v>7076</v>
      </c>
      <c r="F813" s="11" t="s">
        <v>7079</v>
      </c>
      <c r="G813" s="11" t="s">
        <v>126</v>
      </c>
      <c r="H813" s="11" t="s">
        <v>50</v>
      </c>
      <c r="I813" s="11">
        <v>99</v>
      </c>
      <c r="J813" s="11"/>
      <c r="K813" s="11" t="s">
        <v>7713</v>
      </c>
      <c r="L813" s="11" t="s">
        <v>7726</v>
      </c>
      <c r="M813" s="63">
        <v>44165</v>
      </c>
      <c r="N813" s="64"/>
      <c r="O813" s="64"/>
      <c r="P813" s="64"/>
      <c r="Q813" s="64"/>
      <c r="R813" s="64"/>
      <c r="S813" s="64"/>
      <c r="T813" s="64"/>
      <c r="U813" s="64"/>
      <c r="V813" s="64"/>
      <c r="W813" s="64"/>
      <c r="X813" s="64"/>
    </row>
    <row r="814" customHeight="1" spans="1:24">
      <c r="A814" s="11">
        <v>24</v>
      </c>
      <c r="B814" s="11" t="s">
        <v>7039</v>
      </c>
      <c r="C814" s="11" t="s">
        <v>7040</v>
      </c>
      <c r="D814" s="11" t="s">
        <v>114</v>
      </c>
      <c r="E814" s="11" t="s">
        <v>7080</v>
      </c>
      <c r="F814" s="11" t="s">
        <v>7081</v>
      </c>
      <c r="G814" s="11" t="s">
        <v>126</v>
      </c>
      <c r="H814" s="11" t="s">
        <v>50</v>
      </c>
      <c r="I814" s="11">
        <v>99</v>
      </c>
      <c r="J814" s="11"/>
      <c r="K814" s="11" t="s">
        <v>7713</v>
      </c>
      <c r="L814" s="11" t="s">
        <v>7726</v>
      </c>
      <c r="M814" s="63">
        <v>44165</v>
      </c>
      <c r="N814" s="64"/>
      <c r="O814" s="64"/>
      <c r="P814" s="64"/>
      <c r="Q814" s="64"/>
      <c r="R814" s="64"/>
      <c r="S814" s="64"/>
      <c r="T814" s="64"/>
      <c r="U814" s="64"/>
      <c r="V814" s="64"/>
      <c r="W814" s="64"/>
      <c r="X814" s="64"/>
    </row>
    <row r="815" customHeight="1" spans="1:24">
      <c r="A815" s="18">
        <v>32</v>
      </c>
      <c r="B815" s="11" t="s">
        <v>1423</v>
      </c>
      <c r="C815" s="11" t="s">
        <v>1423</v>
      </c>
      <c r="D815" s="11" t="s">
        <v>64</v>
      </c>
      <c r="E815" s="11" t="s">
        <v>1424</v>
      </c>
      <c r="F815" s="11" t="s">
        <v>1425</v>
      </c>
      <c r="G815" s="11" t="s">
        <v>67</v>
      </c>
      <c r="H815" s="11" t="s">
        <v>4</v>
      </c>
      <c r="I815" s="11">
        <v>20</v>
      </c>
      <c r="J815" s="11"/>
      <c r="K815" s="11" t="s">
        <v>7709</v>
      </c>
      <c r="L815" s="11" t="s">
        <v>8275</v>
      </c>
      <c r="M815" s="63">
        <v>44165</v>
      </c>
      <c r="N815" s="64"/>
      <c r="O815" s="11" t="s">
        <v>8276</v>
      </c>
      <c r="P815" s="11" t="s">
        <v>8276</v>
      </c>
      <c r="Q815" s="11" t="s">
        <v>64</v>
      </c>
      <c r="R815" s="11" t="s">
        <v>1424</v>
      </c>
      <c r="S815" s="11" t="s">
        <v>8277</v>
      </c>
      <c r="T815" s="11" t="s">
        <v>67</v>
      </c>
      <c r="U815" s="11" t="s">
        <v>4</v>
      </c>
      <c r="V815" s="11">
        <v>20</v>
      </c>
      <c r="W815" s="11"/>
      <c r="X815" s="11" t="s">
        <v>7709</v>
      </c>
    </row>
    <row r="816" customHeight="1" spans="1:24">
      <c r="A816" s="18">
        <v>33</v>
      </c>
      <c r="B816" s="11" t="s">
        <v>1423</v>
      </c>
      <c r="C816" s="11" t="s">
        <v>1423</v>
      </c>
      <c r="D816" s="11" t="s">
        <v>64</v>
      </c>
      <c r="E816" s="11" t="s">
        <v>1424</v>
      </c>
      <c r="F816" s="11" t="s">
        <v>1426</v>
      </c>
      <c r="G816" s="11" t="s">
        <v>67</v>
      </c>
      <c r="H816" s="11" t="s">
        <v>4</v>
      </c>
      <c r="I816" s="11">
        <v>20</v>
      </c>
      <c r="J816" s="11"/>
      <c r="K816" s="11" t="s">
        <v>7709</v>
      </c>
      <c r="L816" s="11" t="s">
        <v>8275</v>
      </c>
      <c r="M816" s="63">
        <v>44165</v>
      </c>
      <c r="N816" s="64"/>
      <c r="O816" s="11" t="s">
        <v>8276</v>
      </c>
      <c r="P816" s="11" t="s">
        <v>8276</v>
      </c>
      <c r="Q816" s="11" t="s">
        <v>64</v>
      </c>
      <c r="R816" s="11" t="s">
        <v>1424</v>
      </c>
      <c r="S816" s="11" t="s">
        <v>8278</v>
      </c>
      <c r="T816" s="11" t="s">
        <v>67</v>
      </c>
      <c r="U816" s="11" t="s">
        <v>4</v>
      </c>
      <c r="V816" s="11">
        <v>20</v>
      </c>
      <c r="W816" s="11"/>
      <c r="X816" s="11" t="s">
        <v>7709</v>
      </c>
    </row>
    <row r="817" customHeight="1" spans="1:24">
      <c r="A817" s="18">
        <v>34</v>
      </c>
      <c r="B817" s="11" t="s">
        <v>1423</v>
      </c>
      <c r="C817" s="11" t="s">
        <v>1423</v>
      </c>
      <c r="D817" s="11" t="s">
        <v>64</v>
      </c>
      <c r="E817" s="11" t="s">
        <v>1424</v>
      </c>
      <c r="F817" s="11" t="s">
        <v>1427</v>
      </c>
      <c r="G817" s="11" t="s">
        <v>67</v>
      </c>
      <c r="H817" s="11" t="s">
        <v>4</v>
      </c>
      <c r="I817" s="11">
        <v>20</v>
      </c>
      <c r="J817" s="11"/>
      <c r="K817" s="11" t="s">
        <v>7709</v>
      </c>
      <c r="L817" s="11" t="s">
        <v>8275</v>
      </c>
      <c r="M817" s="63">
        <v>44165</v>
      </c>
      <c r="N817" s="64"/>
      <c r="O817" s="11" t="s">
        <v>8276</v>
      </c>
      <c r="P817" s="11" t="s">
        <v>8276</v>
      </c>
      <c r="Q817" s="11" t="s">
        <v>64</v>
      </c>
      <c r="R817" s="11" t="s">
        <v>1424</v>
      </c>
      <c r="S817" s="11" t="s">
        <v>8279</v>
      </c>
      <c r="T817" s="11" t="s">
        <v>67</v>
      </c>
      <c r="U817" s="11" t="s">
        <v>4</v>
      </c>
      <c r="V817" s="11">
        <v>20</v>
      </c>
      <c r="W817" s="11"/>
      <c r="X817" s="11" t="s">
        <v>7709</v>
      </c>
    </row>
    <row r="818" customHeight="1" spans="1:24">
      <c r="A818" s="18">
        <v>35</v>
      </c>
      <c r="B818" s="11" t="s">
        <v>1423</v>
      </c>
      <c r="C818" s="11" t="s">
        <v>1423</v>
      </c>
      <c r="D818" s="11" t="s">
        <v>64</v>
      </c>
      <c r="E818" s="11" t="s">
        <v>1424</v>
      </c>
      <c r="F818" s="11" t="s">
        <v>1428</v>
      </c>
      <c r="G818" s="11" t="s">
        <v>67</v>
      </c>
      <c r="H818" s="11" t="s">
        <v>4</v>
      </c>
      <c r="I818" s="11">
        <v>20</v>
      </c>
      <c r="J818" s="11"/>
      <c r="K818" s="11" t="s">
        <v>7709</v>
      </c>
      <c r="L818" s="11" t="s">
        <v>8275</v>
      </c>
      <c r="M818" s="63">
        <v>44165</v>
      </c>
      <c r="N818" s="64"/>
      <c r="O818" s="11" t="s">
        <v>8276</v>
      </c>
      <c r="P818" s="11" t="s">
        <v>8276</v>
      </c>
      <c r="Q818" s="11" t="s">
        <v>64</v>
      </c>
      <c r="R818" s="11" t="s">
        <v>1424</v>
      </c>
      <c r="S818" s="11" t="s">
        <v>8280</v>
      </c>
      <c r="T818" s="11" t="s">
        <v>67</v>
      </c>
      <c r="U818" s="11" t="s">
        <v>4</v>
      </c>
      <c r="V818" s="11">
        <v>20</v>
      </c>
      <c r="W818" s="11"/>
      <c r="X818" s="11" t="s">
        <v>7709</v>
      </c>
    </row>
    <row r="819" customHeight="1" spans="1:24">
      <c r="A819" s="11">
        <v>162</v>
      </c>
      <c r="B819" s="11" t="s">
        <v>5822</v>
      </c>
      <c r="C819" s="11" t="s">
        <v>5822</v>
      </c>
      <c r="D819" s="11" t="s">
        <v>64</v>
      </c>
      <c r="E819" s="11" t="s">
        <v>5823</v>
      </c>
      <c r="F819" s="11" t="s">
        <v>5824</v>
      </c>
      <c r="G819" s="11" t="s">
        <v>126</v>
      </c>
      <c r="H819" s="11" t="s">
        <v>30</v>
      </c>
      <c r="I819" s="11">
        <v>14</v>
      </c>
      <c r="J819" s="11"/>
      <c r="K819" s="11" t="s">
        <v>7709</v>
      </c>
      <c r="L819" s="70" t="s">
        <v>7777</v>
      </c>
      <c r="M819" s="63">
        <v>44180</v>
      </c>
      <c r="N819" s="64"/>
      <c r="O819" s="11" t="s">
        <v>5822</v>
      </c>
      <c r="P819" s="11" t="s">
        <v>5822</v>
      </c>
      <c r="Q819" s="11" t="s">
        <v>64</v>
      </c>
      <c r="R819" s="11" t="s">
        <v>5823</v>
      </c>
      <c r="S819" s="11" t="s">
        <v>5824</v>
      </c>
      <c r="T819" s="11" t="s">
        <v>89</v>
      </c>
      <c r="U819" s="11" t="s">
        <v>30</v>
      </c>
      <c r="V819" s="11">
        <v>14</v>
      </c>
      <c r="W819" s="11"/>
      <c r="X819" s="11" t="s">
        <v>7709</v>
      </c>
    </row>
    <row r="820" customHeight="1" spans="1:24">
      <c r="A820" s="11">
        <v>163</v>
      </c>
      <c r="B820" s="11" t="s">
        <v>5822</v>
      </c>
      <c r="C820" s="11" t="s">
        <v>5822</v>
      </c>
      <c r="D820" s="11" t="s">
        <v>64</v>
      </c>
      <c r="E820" s="11" t="s">
        <v>5823</v>
      </c>
      <c r="F820" s="11" t="s">
        <v>5825</v>
      </c>
      <c r="G820" s="11" t="s">
        <v>67</v>
      </c>
      <c r="H820" s="11" t="s">
        <v>30</v>
      </c>
      <c r="I820" s="11">
        <v>14</v>
      </c>
      <c r="J820" s="11"/>
      <c r="K820" s="11" t="s">
        <v>7709</v>
      </c>
      <c r="L820" s="74"/>
      <c r="M820" s="63">
        <v>44180</v>
      </c>
      <c r="N820" s="64"/>
      <c r="O820" s="64"/>
      <c r="P820" s="64"/>
      <c r="Q820" s="64"/>
      <c r="R820" s="64"/>
      <c r="S820" s="64"/>
      <c r="T820" s="64"/>
      <c r="U820" s="64"/>
      <c r="V820" s="64"/>
      <c r="W820" s="64"/>
      <c r="X820" s="64"/>
    </row>
    <row r="821" customHeight="1" spans="1:24">
      <c r="A821" s="11">
        <v>222</v>
      </c>
      <c r="B821" s="11" t="s">
        <v>7022</v>
      </c>
      <c r="C821" s="11" t="s">
        <v>7022</v>
      </c>
      <c r="D821" s="11" t="s">
        <v>98</v>
      </c>
      <c r="E821" s="11" t="s">
        <v>7023</v>
      </c>
      <c r="F821" s="11" t="s">
        <v>7022</v>
      </c>
      <c r="G821" s="11" t="s">
        <v>67</v>
      </c>
      <c r="H821" s="11" t="s">
        <v>48</v>
      </c>
      <c r="I821" s="11">
        <v>72</v>
      </c>
      <c r="J821" s="11"/>
      <c r="K821" s="11" t="s">
        <v>7709</v>
      </c>
      <c r="L821" s="11" t="s">
        <v>8281</v>
      </c>
      <c r="M821" s="63">
        <v>44180</v>
      </c>
      <c r="N821" s="64"/>
      <c r="O821" s="11" t="s">
        <v>8282</v>
      </c>
      <c r="P821" s="11" t="s">
        <v>8282</v>
      </c>
      <c r="Q821" s="11" t="s">
        <v>98</v>
      </c>
      <c r="R821" s="11" t="s">
        <v>8283</v>
      </c>
      <c r="S821" s="11" t="s">
        <v>8282</v>
      </c>
      <c r="T821" s="11" t="s">
        <v>67</v>
      </c>
      <c r="U821" s="11" t="s">
        <v>48</v>
      </c>
      <c r="V821" s="11">
        <v>72</v>
      </c>
      <c r="W821" s="11"/>
      <c r="X821" s="11" t="s">
        <v>7713</v>
      </c>
    </row>
    <row r="822" customHeight="1" spans="1:24">
      <c r="A822" s="11">
        <v>13</v>
      </c>
      <c r="B822" s="11" t="s">
        <v>6767</v>
      </c>
      <c r="C822" s="11" t="s">
        <v>6767</v>
      </c>
      <c r="D822" s="11" t="s">
        <v>64</v>
      </c>
      <c r="E822" s="11" t="s">
        <v>6768</v>
      </c>
      <c r="F822" s="11" t="s">
        <v>6769</v>
      </c>
      <c r="G822" s="11" t="s">
        <v>6758</v>
      </c>
      <c r="H822" s="11" t="s">
        <v>48</v>
      </c>
      <c r="I822" s="11">
        <v>31</v>
      </c>
      <c r="J822" s="11"/>
      <c r="K822" s="11" t="s">
        <v>7709</v>
      </c>
      <c r="L822" s="11" t="s">
        <v>8284</v>
      </c>
      <c r="M822" s="63">
        <v>44180</v>
      </c>
      <c r="N822" s="64"/>
      <c r="O822" s="11" t="s">
        <v>8285</v>
      </c>
      <c r="P822" s="11" t="s">
        <v>8285</v>
      </c>
      <c r="Q822" s="11" t="s">
        <v>64</v>
      </c>
      <c r="R822" s="11" t="s">
        <v>6768</v>
      </c>
      <c r="S822" s="11" t="s">
        <v>6769</v>
      </c>
      <c r="T822" s="11" t="s">
        <v>6758</v>
      </c>
      <c r="U822" s="11" t="s">
        <v>48</v>
      </c>
      <c r="V822" s="11">
        <v>31</v>
      </c>
      <c r="W822" s="11"/>
      <c r="X822" s="11" t="s">
        <v>7709</v>
      </c>
    </row>
    <row r="823" customHeight="1" spans="1:24">
      <c r="A823" s="11">
        <v>14</v>
      </c>
      <c r="B823" s="11" t="s">
        <v>6767</v>
      </c>
      <c r="C823" s="11" t="s">
        <v>6767</v>
      </c>
      <c r="D823" s="11" t="s">
        <v>64</v>
      </c>
      <c r="E823" s="11" t="s">
        <v>6768</v>
      </c>
      <c r="F823" s="11" t="s">
        <v>6770</v>
      </c>
      <c r="G823" s="11" t="s">
        <v>6758</v>
      </c>
      <c r="H823" s="11" t="s">
        <v>48</v>
      </c>
      <c r="I823" s="11">
        <v>31</v>
      </c>
      <c r="J823" s="11"/>
      <c r="K823" s="11" t="s">
        <v>7709</v>
      </c>
      <c r="L823" s="11" t="s">
        <v>8284</v>
      </c>
      <c r="M823" s="63">
        <v>44180</v>
      </c>
      <c r="N823" s="64"/>
      <c r="O823" s="11" t="s">
        <v>8285</v>
      </c>
      <c r="P823" s="11" t="s">
        <v>8285</v>
      </c>
      <c r="Q823" s="11" t="s">
        <v>64</v>
      </c>
      <c r="R823" s="11" t="s">
        <v>6768</v>
      </c>
      <c r="S823" s="11" t="s">
        <v>6770</v>
      </c>
      <c r="T823" s="11" t="s">
        <v>6758</v>
      </c>
      <c r="U823" s="11" t="s">
        <v>48</v>
      </c>
      <c r="V823" s="11">
        <v>31</v>
      </c>
      <c r="W823" s="11"/>
      <c r="X823" s="11" t="s">
        <v>7709</v>
      </c>
    </row>
    <row r="824" customHeight="1" spans="1:24">
      <c r="A824" s="11">
        <v>15</v>
      </c>
      <c r="B824" s="11" t="s">
        <v>6767</v>
      </c>
      <c r="C824" s="11" t="s">
        <v>6767</v>
      </c>
      <c r="D824" s="11" t="s">
        <v>64</v>
      </c>
      <c r="E824" s="11" t="s">
        <v>6768</v>
      </c>
      <c r="F824" s="11" t="s">
        <v>6771</v>
      </c>
      <c r="G824" s="11" t="s">
        <v>6758</v>
      </c>
      <c r="H824" s="11" t="s">
        <v>48</v>
      </c>
      <c r="I824" s="11">
        <v>31</v>
      </c>
      <c r="J824" s="11"/>
      <c r="K824" s="11" t="s">
        <v>7709</v>
      </c>
      <c r="L824" s="11" t="s">
        <v>8284</v>
      </c>
      <c r="M824" s="63">
        <v>44180</v>
      </c>
      <c r="N824" s="64"/>
      <c r="O824" s="11" t="s">
        <v>8285</v>
      </c>
      <c r="P824" s="11" t="s">
        <v>8285</v>
      </c>
      <c r="Q824" s="11" t="s">
        <v>64</v>
      </c>
      <c r="R824" s="11" t="s">
        <v>6768</v>
      </c>
      <c r="S824" s="11" t="s">
        <v>6771</v>
      </c>
      <c r="T824" s="11" t="s">
        <v>6758</v>
      </c>
      <c r="U824" s="11" t="s">
        <v>48</v>
      </c>
      <c r="V824" s="11">
        <v>31</v>
      </c>
      <c r="W824" s="11"/>
      <c r="X824" s="11" t="s">
        <v>7709</v>
      </c>
    </row>
    <row r="825" customHeight="1" spans="1:24">
      <c r="A825" s="11">
        <v>132</v>
      </c>
      <c r="B825" s="11" t="s">
        <v>6927</v>
      </c>
      <c r="C825" s="11" t="s">
        <v>6927</v>
      </c>
      <c r="D825" s="11" t="s">
        <v>64</v>
      </c>
      <c r="E825" s="11" t="s">
        <v>6928</v>
      </c>
      <c r="F825" s="11" t="s">
        <v>8286</v>
      </c>
      <c r="G825" s="11" t="s">
        <v>1014</v>
      </c>
      <c r="H825" s="11" t="s">
        <v>48</v>
      </c>
      <c r="I825" s="11">
        <v>31</v>
      </c>
      <c r="J825" s="11"/>
      <c r="K825" s="11" t="s">
        <v>7709</v>
      </c>
      <c r="L825" s="11" t="s">
        <v>7718</v>
      </c>
      <c r="M825" s="63">
        <v>44180</v>
      </c>
      <c r="N825" s="64"/>
      <c r="O825" s="11" t="s">
        <v>6927</v>
      </c>
      <c r="P825" s="11" t="s">
        <v>6927</v>
      </c>
      <c r="Q825" s="11" t="s">
        <v>64</v>
      </c>
      <c r="R825" s="11" t="s">
        <v>6928</v>
      </c>
      <c r="S825" s="11" t="s">
        <v>8287</v>
      </c>
      <c r="T825" s="11" t="s">
        <v>1014</v>
      </c>
      <c r="U825" s="11" t="s">
        <v>48</v>
      </c>
      <c r="V825" s="11">
        <v>31</v>
      </c>
      <c r="W825" s="11"/>
      <c r="X825" s="11" t="s">
        <v>7709</v>
      </c>
    </row>
    <row r="826" customHeight="1" spans="1:24">
      <c r="A826" s="11">
        <v>133</v>
      </c>
      <c r="B826" s="11" t="s">
        <v>6927</v>
      </c>
      <c r="C826" s="11" t="s">
        <v>6927</v>
      </c>
      <c r="D826" s="11" t="s">
        <v>64</v>
      </c>
      <c r="E826" s="11" t="s">
        <v>6928</v>
      </c>
      <c r="F826" s="11" t="s">
        <v>8288</v>
      </c>
      <c r="G826" s="11" t="s">
        <v>1014</v>
      </c>
      <c r="H826" s="11" t="s">
        <v>48</v>
      </c>
      <c r="I826" s="11">
        <v>31</v>
      </c>
      <c r="J826" s="11"/>
      <c r="K826" s="11" t="s">
        <v>7709</v>
      </c>
      <c r="L826" s="11" t="s">
        <v>7718</v>
      </c>
      <c r="M826" s="63">
        <v>44180</v>
      </c>
      <c r="N826" s="64"/>
      <c r="O826" s="11" t="s">
        <v>6927</v>
      </c>
      <c r="P826" s="11" t="s">
        <v>6927</v>
      </c>
      <c r="Q826" s="11" t="s">
        <v>64</v>
      </c>
      <c r="R826" s="11" t="s">
        <v>6928</v>
      </c>
      <c r="S826" s="11" t="s">
        <v>8289</v>
      </c>
      <c r="T826" s="11" t="s">
        <v>1014</v>
      </c>
      <c r="U826" s="11" t="s">
        <v>48</v>
      </c>
      <c r="V826" s="11">
        <v>31</v>
      </c>
      <c r="W826" s="11"/>
      <c r="X826" s="11" t="s">
        <v>7709</v>
      </c>
    </row>
    <row r="827" customHeight="1" spans="1:24">
      <c r="A827" s="11">
        <v>134</v>
      </c>
      <c r="B827" s="11" t="s">
        <v>6927</v>
      </c>
      <c r="C827" s="11" t="s">
        <v>6927</v>
      </c>
      <c r="D827" s="11" t="s">
        <v>64</v>
      </c>
      <c r="E827" s="11" t="s">
        <v>6928</v>
      </c>
      <c r="F827" s="11" t="s">
        <v>8290</v>
      </c>
      <c r="G827" s="11" t="s">
        <v>1014</v>
      </c>
      <c r="H827" s="11" t="s">
        <v>48</v>
      </c>
      <c r="I827" s="11">
        <v>31</v>
      </c>
      <c r="J827" s="11"/>
      <c r="K827" s="11" t="s">
        <v>7709</v>
      </c>
      <c r="L827" s="11" t="s">
        <v>7718</v>
      </c>
      <c r="M827" s="63">
        <v>44180</v>
      </c>
      <c r="N827" s="64"/>
      <c r="O827" s="11" t="s">
        <v>6927</v>
      </c>
      <c r="P827" s="11" t="s">
        <v>6927</v>
      </c>
      <c r="Q827" s="11" t="s">
        <v>64</v>
      </c>
      <c r="R827" s="11" t="s">
        <v>6928</v>
      </c>
      <c r="S827" s="11" t="s">
        <v>8291</v>
      </c>
      <c r="T827" s="11" t="s">
        <v>1014</v>
      </c>
      <c r="U827" s="11" t="s">
        <v>48</v>
      </c>
      <c r="V827" s="11">
        <v>31</v>
      </c>
      <c r="W827" s="11"/>
      <c r="X827" s="11" t="s">
        <v>7709</v>
      </c>
    </row>
    <row r="828" customHeight="1" spans="1:24">
      <c r="A828" s="11">
        <v>135</v>
      </c>
      <c r="B828" s="11" t="s">
        <v>6927</v>
      </c>
      <c r="C828" s="11" t="s">
        <v>6927</v>
      </c>
      <c r="D828" s="11" t="s">
        <v>64</v>
      </c>
      <c r="E828" s="11" t="s">
        <v>6928</v>
      </c>
      <c r="F828" s="11" t="s">
        <v>8292</v>
      </c>
      <c r="G828" s="11" t="s">
        <v>1014</v>
      </c>
      <c r="H828" s="11" t="s">
        <v>48</v>
      </c>
      <c r="I828" s="11">
        <v>31</v>
      </c>
      <c r="J828" s="11"/>
      <c r="K828" s="11" t="s">
        <v>7709</v>
      </c>
      <c r="L828" s="11" t="s">
        <v>7718</v>
      </c>
      <c r="M828" s="63">
        <v>44180</v>
      </c>
      <c r="N828" s="64"/>
      <c r="O828" s="11" t="s">
        <v>6927</v>
      </c>
      <c r="P828" s="11" t="s">
        <v>6927</v>
      </c>
      <c r="Q828" s="11" t="s">
        <v>64</v>
      </c>
      <c r="R828" s="11" t="s">
        <v>6928</v>
      </c>
      <c r="S828" s="11" t="s">
        <v>8293</v>
      </c>
      <c r="T828" s="11" t="s">
        <v>1014</v>
      </c>
      <c r="U828" s="11" t="s">
        <v>48</v>
      </c>
      <c r="V828" s="11">
        <v>31</v>
      </c>
      <c r="W828" s="11"/>
      <c r="X828" s="11" t="s">
        <v>7709</v>
      </c>
    </row>
    <row r="829" customHeight="1" spans="1:24">
      <c r="A829" s="11">
        <v>136</v>
      </c>
      <c r="B829" s="11" t="s">
        <v>6927</v>
      </c>
      <c r="C829" s="11" t="s">
        <v>6927</v>
      </c>
      <c r="D829" s="11" t="s">
        <v>64</v>
      </c>
      <c r="E829" s="11" t="s">
        <v>6928</v>
      </c>
      <c r="F829" s="11" t="s">
        <v>8294</v>
      </c>
      <c r="G829" s="11" t="s">
        <v>1014</v>
      </c>
      <c r="H829" s="11" t="s">
        <v>48</v>
      </c>
      <c r="I829" s="11">
        <v>31</v>
      </c>
      <c r="J829" s="11"/>
      <c r="K829" s="11" t="s">
        <v>7709</v>
      </c>
      <c r="L829" s="11" t="s">
        <v>7718</v>
      </c>
      <c r="M829" s="63">
        <v>44180</v>
      </c>
      <c r="N829" s="64"/>
      <c r="O829" s="11" t="s">
        <v>6927</v>
      </c>
      <c r="P829" s="11" t="s">
        <v>6927</v>
      </c>
      <c r="Q829" s="11" t="s">
        <v>64</v>
      </c>
      <c r="R829" s="11" t="s">
        <v>6928</v>
      </c>
      <c r="S829" s="11" t="s">
        <v>8295</v>
      </c>
      <c r="T829" s="11" t="s">
        <v>1014</v>
      </c>
      <c r="U829" s="11" t="s">
        <v>48</v>
      </c>
      <c r="V829" s="11">
        <v>31</v>
      </c>
      <c r="W829" s="11"/>
      <c r="X829" s="11" t="s">
        <v>7709</v>
      </c>
    </row>
    <row r="830" customHeight="1" spans="1:24">
      <c r="A830" s="11">
        <v>137</v>
      </c>
      <c r="B830" s="11" t="s">
        <v>6927</v>
      </c>
      <c r="C830" s="11" t="s">
        <v>6927</v>
      </c>
      <c r="D830" s="11" t="s">
        <v>64</v>
      </c>
      <c r="E830" s="11" t="s">
        <v>6928</v>
      </c>
      <c r="F830" s="11" t="s">
        <v>8296</v>
      </c>
      <c r="G830" s="11" t="s">
        <v>1014</v>
      </c>
      <c r="H830" s="11" t="s">
        <v>48</v>
      </c>
      <c r="I830" s="11">
        <v>31</v>
      </c>
      <c r="J830" s="11"/>
      <c r="K830" s="11" t="s">
        <v>7709</v>
      </c>
      <c r="L830" s="11" t="s">
        <v>7718</v>
      </c>
      <c r="M830" s="63">
        <v>44180</v>
      </c>
      <c r="N830" s="64"/>
      <c r="O830" s="11" t="s">
        <v>6927</v>
      </c>
      <c r="P830" s="11" t="s">
        <v>6927</v>
      </c>
      <c r="Q830" s="11" t="s">
        <v>64</v>
      </c>
      <c r="R830" s="11" t="s">
        <v>6928</v>
      </c>
      <c r="S830" s="11" t="s">
        <v>8297</v>
      </c>
      <c r="T830" s="11" t="s">
        <v>1014</v>
      </c>
      <c r="U830" s="11" t="s">
        <v>48</v>
      </c>
      <c r="V830" s="11">
        <v>31</v>
      </c>
      <c r="W830" s="11"/>
      <c r="X830" s="11" t="s">
        <v>7709</v>
      </c>
    </row>
    <row r="831" customHeight="1" spans="1:24">
      <c r="A831" s="11">
        <v>161</v>
      </c>
      <c r="B831" s="11" t="s">
        <v>6927</v>
      </c>
      <c r="C831" s="11" t="s">
        <v>6927</v>
      </c>
      <c r="D831" s="11" t="s">
        <v>64</v>
      </c>
      <c r="E831" s="11" t="s">
        <v>6928</v>
      </c>
      <c r="F831" s="11" t="s">
        <v>8298</v>
      </c>
      <c r="G831" s="11" t="s">
        <v>1014</v>
      </c>
      <c r="H831" s="11" t="s">
        <v>48</v>
      </c>
      <c r="I831" s="11">
        <v>31</v>
      </c>
      <c r="J831" s="11"/>
      <c r="K831" s="11" t="s">
        <v>7709</v>
      </c>
      <c r="L831" s="11" t="s">
        <v>7718</v>
      </c>
      <c r="M831" s="63">
        <v>44180</v>
      </c>
      <c r="N831" s="64"/>
      <c r="O831" s="11" t="s">
        <v>6927</v>
      </c>
      <c r="P831" s="11" t="s">
        <v>6927</v>
      </c>
      <c r="Q831" s="11" t="s">
        <v>64</v>
      </c>
      <c r="R831" s="11" t="s">
        <v>6928</v>
      </c>
      <c r="S831" s="11" t="s">
        <v>8299</v>
      </c>
      <c r="T831" s="11" t="s">
        <v>1014</v>
      </c>
      <c r="U831" s="11" t="s">
        <v>48</v>
      </c>
      <c r="V831" s="11">
        <v>31</v>
      </c>
      <c r="W831" s="11"/>
      <c r="X831" s="11" t="s">
        <v>7709</v>
      </c>
    </row>
    <row r="832" customHeight="1" spans="1:24">
      <c r="A832" s="11">
        <v>163</v>
      </c>
      <c r="B832" s="11" t="s">
        <v>6927</v>
      </c>
      <c r="C832" s="11" t="s">
        <v>6927</v>
      </c>
      <c r="D832" s="11" t="s">
        <v>64</v>
      </c>
      <c r="E832" s="11" t="s">
        <v>6928</v>
      </c>
      <c r="F832" s="11" t="s">
        <v>8300</v>
      </c>
      <c r="G832" s="11" t="s">
        <v>1014</v>
      </c>
      <c r="H832" s="11" t="s">
        <v>48</v>
      </c>
      <c r="I832" s="11">
        <v>31</v>
      </c>
      <c r="J832" s="11"/>
      <c r="K832" s="11" t="s">
        <v>7709</v>
      </c>
      <c r="L832" s="11" t="s">
        <v>7718</v>
      </c>
      <c r="M832" s="63">
        <v>44180</v>
      </c>
      <c r="N832" s="64"/>
      <c r="O832" s="11" t="s">
        <v>6927</v>
      </c>
      <c r="P832" s="11" t="s">
        <v>6927</v>
      </c>
      <c r="Q832" s="11" t="s">
        <v>64</v>
      </c>
      <c r="R832" s="11" t="s">
        <v>6928</v>
      </c>
      <c r="S832" s="11" t="s">
        <v>8301</v>
      </c>
      <c r="T832" s="11" t="s">
        <v>1014</v>
      </c>
      <c r="U832" s="11" t="s">
        <v>48</v>
      </c>
      <c r="V832" s="11">
        <v>31</v>
      </c>
      <c r="W832" s="11"/>
      <c r="X832" s="11" t="s">
        <v>7709</v>
      </c>
    </row>
    <row r="833" customHeight="1" spans="1:24">
      <c r="A833" s="11">
        <v>167</v>
      </c>
      <c r="B833" s="11" t="s">
        <v>6927</v>
      </c>
      <c r="C833" s="11" t="s">
        <v>6927</v>
      </c>
      <c r="D833" s="11" t="s">
        <v>64</v>
      </c>
      <c r="E833" s="11" t="s">
        <v>6928</v>
      </c>
      <c r="F833" s="11" t="s">
        <v>8302</v>
      </c>
      <c r="G833" s="11" t="s">
        <v>1014</v>
      </c>
      <c r="H833" s="11" t="s">
        <v>48</v>
      </c>
      <c r="I833" s="11">
        <v>31</v>
      </c>
      <c r="J833" s="11"/>
      <c r="K833" s="11" t="s">
        <v>7709</v>
      </c>
      <c r="L833" s="11" t="s">
        <v>7718</v>
      </c>
      <c r="M833" s="63">
        <v>44180</v>
      </c>
      <c r="N833" s="64"/>
      <c r="O833" s="11" t="s">
        <v>6927</v>
      </c>
      <c r="P833" s="11" t="s">
        <v>6927</v>
      </c>
      <c r="Q833" s="11" t="s">
        <v>64</v>
      </c>
      <c r="R833" s="11" t="s">
        <v>6928</v>
      </c>
      <c r="S833" s="11" t="s">
        <v>8234</v>
      </c>
      <c r="T833" s="11" t="s">
        <v>1014</v>
      </c>
      <c r="U833" s="11" t="s">
        <v>48</v>
      </c>
      <c r="V833" s="11">
        <v>31</v>
      </c>
      <c r="W833" s="11"/>
      <c r="X833" s="11" t="s">
        <v>7709</v>
      </c>
    </row>
    <row r="834" customHeight="1" spans="1:24">
      <c r="A834" s="11">
        <v>99</v>
      </c>
      <c r="B834" s="11" t="s">
        <v>4359</v>
      </c>
      <c r="C834" s="11" t="s">
        <v>4359</v>
      </c>
      <c r="D834" s="11" t="s">
        <v>64</v>
      </c>
      <c r="E834" s="11" t="s">
        <v>4360</v>
      </c>
      <c r="F834" s="11" t="s">
        <v>4361</v>
      </c>
      <c r="G834" s="11" t="s">
        <v>67</v>
      </c>
      <c r="H834" s="11" t="s">
        <v>40</v>
      </c>
      <c r="I834" s="11">
        <v>32</v>
      </c>
      <c r="J834" s="11"/>
      <c r="K834" s="11" t="s">
        <v>7709</v>
      </c>
      <c r="L834" s="70" t="s">
        <v>7777</v>
      </c>
      <c r="M834" s="63">
        <v>44180</v>
      </c>
      <c r="N834" s="64"/>
      <c r="O834" s="11" t="s">
        <v>4359</v>
      </c>
      <c r="P834" s="11" t="s">
        <v>4359</v>
      </c>
      <c r="Q834" s="11" t="s">
        <v>64</v>
      </c>
      <c r="R834" s="11" t="s">
        <v>4362</v>
      </c>
      <c r="S834" s="11" t="s">
        <v>8303</v>
      </c>
      <c r="T834" s="11" t="s">
        <v>67</v>
      </c>
      <c r="U834" s="11" t="s">
        <v>40</v>
      </c>
      <c r="V834" s="11">
        <v>32</v>
      </c>
      <c r="W834" s="11"/>
      <c r="X834" s="11" t="s">
        <v>7709</v>
      </c>
    </row>
    <row r="835" customHeight="1" spans="1:24">
      <c r="A835" s="11">
        <v>100</v>
      </c>
      <c r="B835" s="11" t="s">
        <v>4359</v>
      </c>
      <c r="C835" s="11" t="s">
        <v>4359</v>
      </c>
      <c r="D835" s="11" t="s">
        <v>64</v>
      </c>
      <c r="E835" s="11" t="s">
        <v>4362</v>
      </c>
      <c r="F835" s="11" t="s">
        <v>4363</v>
      </c>
      <c r="G835" s="11" t="s">
        <v>67</v>
      </c>
      <c r="H835" s="11" t="s">
        <v>40</v>
      </c>
      <c r="I835" s="11">
        <v>32</v>
      </c>
      <c r="J835" s="11"/>
      <c r="K835" s="11" t="s">
        <v>7709</v>
      </c>
      <c r="L835" s="74"/>
      <c r="M835" s="63">
        <v>44180</v>
      </c>
      <c r="N835" s="64"/>
      <c r="O835" s="64"/>
      <c r="P835" s="64"/>
      <c r="Q835" s="64"/>
      <c r="R835" s="64"/>
      <c r="S835" s="64"/>
      <c r="T835" s="64"/>
      <c r="U835" s="64"/>
      <c r="V835" s="64"/>
      <c r="W835" s="64"/>
      <c r="X835" s="64"/>
    </row>
    <row r="836" customHeight="1" spans="1:24">
      <c r="A836" s="11">
        <v>102</v>
      </c>
      <c r="B836" s="11" t="s">
        <v>4359</v>
      </c>
      <c r="C836" s="11" t="s">
        <v>4359</v>
      </c>
      <c r="D836" s="11" t="s">
        <v>64</v>
      </c>
      <c r="E836" s="11" t="s">
        <v>4365</v>
      </c>
      <c r="F836" s="11" t="s">
        <v>4366</v>
      </c>
      <c r="G836" s="11" t="s">
        <v>67</v>
      </c>
      <c r="H836" s="11" t="s">
        <v>40</v>
      </c>
      <c r="I836" s="11">
        <v>32</v>
      </c>
      <c r="J836" s="11"/>
      <c r="K836" s="11" t="s">
        <v>7709</v>
      </c>
      <c r="L836" s="70" t="s">
        <v>7777</v>
      </c>
      <c r="M836" s="63">
        <v>44180</v>
      </c>
      <c r="N836" s="64"/>
      <c r="O836" s="11" t="s">
        <v>4359</v>
      </c>
      <c r="P836" s="11" t="s">
        <v>4359</v>
      </c>
      <c r="Q836" s="11" t="s">
        <v>64</v>
      </c>
      <c r="R836" s="11" t="s">
        <v>4365</v>
      </c>
      <c r="S836" s="11" t="s">
        <v>8304</v>
      </c>
      <c r="T836" s="11" t="s">
        <v>67</v>
      </c>
      <c r="U836" s="11" t="s">
        <v>40</v>
      </c>
      <c r="V836" s="11">
        <v>32</v>
      </c>
      <c r="W836" s="11"/>
      <c r="X836" s="11" t="s">
        <v>7709</v>
      </c>
    </row>
    <row r="837" customHeight="1" spans="1:24">
      <c r="A837" s="11">
        <v>103</v>
      </c>
      <c r="B837" s="11" t="s">
        <v>4359</v>
      </c>
      <c r="C837" s="11" t="s">
        <v>4359</v>
      </c>
      <c r="D837" s="11" t="s">
        <v>64</v>
      </c>
      <c r="E837" s="11" t="s">
        <v>4365</v>
      </c>
      <c r="F837" s="11" t="s">
        <v>4367</v>
      </c>
      <c r="G837" s="11" t="s">
        <v>67</v>
      </c>
      <c r="H837" s="11" t="s">
        <v>40</v>
      </c>
      <c r="I837" s="11">
        <v>32</v>
      </c>
      <c r="J837" s="11"/>
      <c r="K837" s="11" t="s">
        <v>7709</v>
      </c>
      <c r="L837" s="74"/>
      <c r="M837" s="63">
        <v>44180</v>
      </c>
      <c r="N837" s="64"/>
      <c r="O837" s="64"/>
      <c r="P837" s="64"/>
      <c r="Q837" s="64"/>
      <c r="R837" s="64"/>
      <c r="S837" s="64"/>
      <c r="T837" s="64"/>
      <c r="U837" s="64"/>
      <c r="V837" s="64"/>
      <c r="W837" s="64"/>
      <c r="X837" s="64"/>
    </row>
    <row r="838" customHeight="1" spans="1:24">
      <c r="A838" s="11">
        <v>92</v>
      </c>
      <c r="B838" s="11" t="s">
        <v>4315</v>
      </c>
      <c r="C838" s="11" t="s">
        <v>4315</v>
      </c>
      <c r="D838" s="11" t="s">
        <v>64</v>
      </c>
      <c r="E838" s="11" t="s">
        <v>4336</v>
      </c>
      <c r="F838" s="11" t="s">
        <v>4337</v>
      </c>
      <c r="G838" s="11" t="s">
        <v>67</v>
      </c>
      <c r="H838" s="11" t="s">
        <v>40</v>
      </c>
      <c r="I838" s="11">
        <v>32</v>
      </c>
      <c r="J838" s="11"/>
      <c r="K838" s="11" t="s">
        <v>7709</v>
      </c>
      <c r="L838" s="11" t="s">
        <v>7726</v>
      </c>
      <c r="M838" s="63">
        <v>44180</v>
      </c>
      <c r="N838" s="64"/>
      <c r="O838" s="64"/>
      <c r="P838" s="64"/>
      <c r="Q838" s="64"/>
      <c r="R838" s="64"/>
      <c r="S838" s="64"/>
      <c r="T838" s="64"/>
      <c r="U838" s="64"/>
      <c r="V838" s="64"/>
      <c r="W838" s="64"/>
      <c r="X838" s="64"/>
    </row>
    <row r="839" customHeight="1" spans="1:24">
      <c r="A839" s="11">
        <v>93</v>
      </c>
      <c r="B839" s="11" t="s">
        <v>4315</v>
      </c>
      <c r="C839" s="11" t="s">
        <v>4315</v>
      </c>
      <c r="D839" s="11" t="s">
        <v>64</v>
      </c>
      <c r="E839" s="11" t="s">
        <v>4336</v>
      </c>
      <c r="F839" s="11" t="s">
        <v>4338</v>
      </c>
      <c r="G839" s="11" t="s">
        <v>67</v>
      </c>
      <c r="H839" s="11" t="s">
        <v>40</v>
      </c>
      <c r="I839" s="11">
        <v>32</v>
      </c>
      <c r="J839" s="11"/>
      <c r="K839" s="11" t="s">
        <v>7709</v>
      </c>
      <c r="L839" s="11" t="s">
        <v>7726</v>
      </c>
      <c r="M839" s="63">
        <v>44180</v>
      </c>
      <c r="N839" s="64"/>
      <c r="O839" s="64"/>
      <c r="P839" s="64"/>
      <c r="Q839" s="64"/>
      <c r="R839" s="64"/>
      <c r="S839" s="64"/>
      <c r="T839" s="64"/>
      <c r="U839" s="64"/>
      <c r="V839" s="64"/>
      <c r="W839" s="64"/>
      <c r="X839" s="64"/>
    </row>
    <row r="840" customHeight="1" spans="1:24">
      <c r="A840" s="11">
        <v>94</v>
      </c>
      <c r="B840" s="11" t="s">
        <v>4315</v>
      </c>
      <c r="C840" s="11" t="s">
        <v>4315</v>
      </c>
      <c r="D840" s="11" t="s">
        <v>64</v>
      </c>
      <c r="E840" s="11" t="s">
        <v>4336</v>
      </c>
      <c r="F840" s="11" t="s">
        <v>4339</v>
      </c>
      <c r="G840" s="11" t="s">
        <v>67</v>
      </c>
      <c r="H840" s="11" t="s">
        <v>40</v>
      </c>
      <c r="I840" s="11">
        <v>32</v>
      </c>
      <c r="J840" s="11"/>
      <c r="K840" s="11" t="s">
        <v>7709</v>
      </c>
      <c r="L840" s="11" t="s">
        <v>7726</v>
      </c>
      <c r="M840" s="63">
        <v>44180</v>
      </c>
      <c r="N840" s="64"/>
      <c r="O840" s="64"/>
      <c r="P840" s="64"/>
      <c r="Q840" s="64"/>
      <c r="R840" s="64"/>
      <c r="S840" s="64"/>
      <c r="T840" s="64"/>
      <c r="U840" s="64"/>
      <c r="V840" s="64"/>
      <c r="W840" s="64"/>
      <c r="X840" s="64"/>
    </row>
    <row r="841" customHeight="1" spans="1:24">
      <c r="A841" s="11">
        <v>95</v>
      </c>
      <c r="B841" s="11" t="s">
        <v>4315</v>
      </c>
      <c r="C841" s="11" t="s">
        <v>4315</v>
      </c>
      <c r="D841" s="11" t="s">
        <v>64</v>
      </c>
      <c r="E841" s="11" t="s">
        <v>4336</v>
      </c>
      <c r="F841" s="11" t="s">
        <v>4340</v>
      </c>
      <c r="G841" s="11" t="s">
        <v>67</v>
      </c>
      <c r="H841" s="11" t="s">
        <v>40</v>
      </c>
      <c r="I841" s="11">
        <v>32</v>
      </c>
      <c r="J841" s="11"/>
      <c r="K841" s="11" t="s">
        <v>7709</v>
      </c>
      <c r="L841" s="11" t="s">
        <v>7726</v>
      </c>
      <c r="M841" s="63">
        <v>44180</v>
      </c>
      <c r="N841" s="64"/>
      <c r="O841" s="64"/>
      <c r="P841" s="64"/>
      <c r="Q841" s="64"/>
      <c r="R841" s="64"/>
      <c r="S841" s="64"/>
      <c r="T841" s="64"/>
      <c r="U841" s="64"/>
      <c r="V841" s="64"/>
      <c r="W841" s="64"/>
      <c r="X841" s="64"/>
    </row>
    <row r="842" customHeight="1" spans="1:24">
      <c r="A842" s="11">
        <v>20</v>
      </c>
      <c r="B842" s="11" t="s">
        <v>3156</v>
      </c>
      <c r="C842" s="11" t="s">
        <v>3156</v>
      </c>
      <c r="D842" s="11" t="s">
        <v>611</v>
      </c>
      <c r="E842" s="11" t="s">
        <v>3157</v>
      </c>
      <c r="F842" s="11" t="s">
        <v>3158</v>
      </c>
      <c r="G842" s="11" t="s">
        <v>67</v>
      </c>
      <c r="H842" s="11" t="s">
        <v>31</v>
      </c>
      <c r="I842" s="11">
        <v>5</v>
      </c>
      <c r="J842" s="11"/>
      <c r="K842" s="11" t="s">
        <v>7709</v>
      </c>
      <c r="L842" s="11" t="s">
        <v>7718</v>
      </c>
      <c r="M842" s="63">
        <v>44180</v>
      </c>
      <c r="N842" s="64"/>
      <c r="O842" s="11" t="s">
        <v>3156</v>
      </c>
      <c r="P842" s="11" t="s">
        <v>3156</v>
      </c>
      <c r="Q842" s="11" t="s">
        <v>611</v>
      </c>
      <c r="R842" s="11" t="s">
        <v>3157</v>
      </c>
      <c r="S842" s="11" t="s">
        <v>8305</v>
      </c>
      <c r="T842" s="11" t="s">
        <v>67</v>
      </c>
      <c r="U842" s="11" t="s">
        <v>31</v>
      </c>
      <c r="V842" s="11">
        <v>5</v>
      </c>
      <c r="W842" s="11"/>
      <c r="X842" s="11" t="s">
        <v>7709</v>
      </c>
    </row>
    <row r="843" customHeight="1" spans="1:24">
      <c r="A843" s="18">
        <v>61</v>
      </c>
      <c r="B843" s="11" t="s">
        <v>1480</v>
      </c>
      <c r="C843" s="11" t="s">
        <v>1480</v>
      </c>
      <c r="D843" s="11" t="s">
        <v>64</v>
      </c>
      <c r="E843" s="11" t="s">
        <v>1481</v>
      </c>
      <c r="F843" s="11" t="s">
        <v>1482</v>
      </c>
      <c r="G843" s="11" t="s">
        <v>67</v>
      </c>
      <c r="H843" s="11" t="s">
        <v>4</v>
      </c>
      <c r="I843" s="11">
        <v>20</v>
      </c>
      <c r="J843" s="11"/>
      <c r="K843" s="11" t="s">
        <v>7709</v>
      </c>
      <c r="L843" s="11" t="s">
        <v>8223</v>
      </c>
      <c r="M843" s="63">
        <v>44180</v>
      </c>
      <c r="N843" s="64"/>
      <c r="O843" s="11" t="s">
        <v>1480</v>
      </c>
      <c r="P843" s="11" t="s">
        <v>1480</v>
      </c>
      <c r="Q843" s="11" t="s">
        <v>64</v>
      </c>
      <c r="R843" s="11" t="s">
        <v>1481</v>
      </c>
      <c r="S843" s="11" t="s">
        <v>1482</v>
      </c>
      <c r="T843" s="11" t="s">
        <v>89</v>
      </c>
      <c r="U843" s="11" t="s">
        <v>4</v>
      </c>
      <c r="V843" s="11">
        <v>20</v>
      </c>
      <c r="W843" s="11"/>
      <c r="X843" s="11" t="s">
        <v>7709</v>
      </c>
    </row>
    <row r="844" customHeight="1" spans="1:24">
      <c r="A844" s="18">
        <v>62</v>
      </c>
      <c r="B844" s="11" t="s">
        <v>1480</v>
      </c>
      <c r="C844" s="11" t="s">
        <v>1480</v>
      </c>
      <c r="D844" s="11" t="s">
        <v>64</v>
      </c>
      <c r="E844" s="11" t="s">
        <v>1481</v>
      </c>
      <c r="F844" s="11" t="s">
        <v>1483</v>
      </c>
      <c r="G844" s="11" t="s">
        <v>67</v>
      </c>
      <c r="H844" s="11" t="s">
        <v>4</v>
      </c>
      <c r="I844" s="11">
        <v>20</v>
      </c>
      <c r="J844" s="11"/>
      <c r="K844" s="11" t="s">
        <v>7709</v>
      </c>
      <c r="L844" s="11" t="s">
        <v>8223</v>
      </c>
      <c r="M844" s="63">
        <v>44180</v>
      </c>
      <c r="N844" s="64"/>
      <c r="O844" s="11" t="s">
        <v>1480</v>
      </c>
      <c r="P844" s="11" t="s">
        <v>1480</v>
      </c>
      <c r="Q844" s="11" t="s">
        <v>64</v>
      </c>
      <c r="R844" s="11" t="s">
        <v>1481</v>
      </c>
      <c r="S844" s="11" t="s">
        <v>1483</v>
      </c>
      <c r="T844" s="11" t="s">
        <v>89</v>
      </c>
      <c r="U844" s="11" t="s">
        <v>4</v>
      </c>
      <c r="V844" s="11">
        <v>20</v>
      </c>
      <c r="W844" s="11"/>
      <c r="X844" s="11" t="s">
        <v>7709</v>
      </c>
    </row>
    <row r="845" customHeight="1" spans="1:24">
      <c r="A845" s="18">
        <v>66</v>
      </c>
      <c r="B845" s="11" t="s">
        <v>1487</v>
      </c>
      <c r="C845" s="11" t="s">
        <v>1487</v>
      </c>
      <c r="D845" s="11" t="s">
        <v>64</v>
      </c>
      <c r="E845" s="11" t="s">
        <v>1481</v>
      </c>
      <c r="F845" s="11" t="s">
        <v>1487</v>
      </c>
      <c r="G845" s="11" t="s">
        <v>78</v>
      </c>
      <c r="H845" s="11" t="s">
        <v>4</v>
      </c>
      <c r="I845" s="11">
        <v>20</v>
      </c>
      <c r="J845" s="11"/>
      <c r="K845" s="11" t="s">
        <v>7713</v>
      </c>
      <c r="L845" s="11" t="s">
        <v>8223</v>
      </c>
      <c r="M845" s="63">
        <v>44180</v>
      </c>
      <c r="N845" s="64"/>
      <c r="O845" s="11" t="s">
        <v>1487</v>
      </c>
      <c r="P845" s="11" t="s">
        <v>1487</v>
      </c>
      <c r="Q845" s="11" t="s">
        <v>64</v>
      </c>
      <c r="R845" s="11" t="s">
        <v>1481</v>
      </c>
      <c r="S845" s="11" t="s">
        <v>1487</v>
      </c>
      <c r="T845" s="11" t="s">
        <v>126</v>
      </c>
      <c r="U845" s="11" t="s">
        <v>4</v>
      </c>
      <c r="V845" s="11">
        <v>20</v>
      </c>
      <c r="W845" s="11"/>
      <c r="X845" s="11" t="s">
        <v>7713</v>
      </c>
    </row>
    <row r="846" customHeight="1" spans="1:24">
      <c r="A846" s="18">
        <v>167</v>
      </c>
      <c r="B846" s="11" t="s">
        <v>1658</v>
      </c>
      <c r="C846" s="11" t="s">
        <v>1658</v>
      </c>
      <c r="D846" s="11" t="s">
        <v>64</v>
      </c>
      <c r="E846" s="11" t="s">
        <v>1661</v>
      </c>
      <c r="F846" s="11" t="s">
        <v>1662</v>
      </c>
      <c r="G846" s="11" t="s">
        <v>78</v>
      </c>
      <c r="H846" s="11" t="s">
        <v>4</v>
      </c>
      <c r="I846" s="11">
        <v>20</v>
      </c>
      <c r="J846" s="11"/>
      <c r="K846" s="11" t="s">
        <v>7713</v>
      </c>
      <c r="L846" s="11" t="s">
        <v>8223</v>
      </c>
      <c r="M846" s="63">
        <v>44180</v>
      </c>
      <c r="N846" s="64"/>
      <c r="O846" s="11" t="s">
        <v>1658</v>
      </c>
      <c r="P846" s="11" t="s">
        <v>1658</v>
      </c>
      <c r="Q846" s="11" t="s">
        <v>64</v>
      </c>
      <c r="R846" s="11" t="s">
        <v>1661</v>
      </c>
      <c r="S846" s="11" t="s">
        <v>1662</v>
      </c>
      <c r="T846" s="11" t="s">
        <v>126</v>
      </c>
      <c r="U846" s="11" t="s">
        <v>4</v>
      </c>
      <c r="V846" s="11">
        <v>20</v>
      </c>
      <c r="W846" s="11"/>
      <c r="X846" s="11" t="s">
        <v>7713</v>
      </c>
    </row>
    <row r="847" customHeight="1" spans="1:24">
      <c r="A847" s="11">
        <v>299</v>
      </c>
      <c r="B847" s="67" t="s">
        <v>4748</v>
      </c>
      <c r="C847" s="67" t="s">
        <v>4768</v>
      </c>
      <c r="D847" s="67" t="s">
        <v>64</v>
      </c>
      <c r="E847" s="67" t="s">
        <v>4759</v>
      </c>
      <c r="F847" s="67" t="s">
        <v>4769</v>
      </c>
      <c r="G847" s="67" t="s">
        <v>4770</v>
      </c>
      <c r="H847" s="67" t="s">
        <v>25</v>
      </c>
      <c r="I847" s="67">
        <v>9</v>
      </c>
      <c r="J847" s="67"/>
      <c r="K847" s="67" t="s">
        <v>7709</v>
      </c>
      <c r="L847" s="11" t="s">
        <v>8134</v>
      </c>
      <c r="M847" s="63">
        <v>44180</v>
      </c>
      <c r="N847" s="64"/>
      <c r="O847" s="67" t="s">
        <v>4748</v>
      </c>
      <c r="P847" s="67" t="s">
        <v>4768</v>
      </c>
      <c r="Q847" s="67" t="s">
        <v>64</v>
      </c>
      <c r="R847" s="67" t="s">
        <v>4759</v>
      </c>
      <c r="S847" s="67" t="s">
        <v>4769</v>
      </c>
      <c r="T847" s="67" t="s">
        <v>126</v>
      </c>
      <c r="U847" s="67" t="s">
        <v>25</v>
      </c>
      <c r="V847" s="67">
        <v>9</v>
      </c>
      <c r="W847" s="67"/>
      <c r="X847" s="67" t="s">
        <v>7709</v>
      </c>
    </row>
    <row r="848" customHeight="1" spans="1:24">
      <c r="A848" s="11">
        <v>315</v>
      </c>
      <c r="B848" s="67" t="s">
        <v>4789</v>
      </c>
      <c r="C848" s="67" t="s">
        <v>4803</v>
      </c>
      <c r="D848" s="67" t="s">
        <v>64</v>
      </c>
      <c r="E848" s="67" t="s">
        <v>4791</v>
      </c>
      <c r="F848" s="67" t="s">
        <v>4804</v>
      </c>
      <c r="G848" s="67" t="s">
        <v>4770</v>
      </c>
      <c r="H848" s="67" t="s">
        <v>25</v>
      </c>
      <c r="I848" s="67">
        <v>9</v>
      </c>
      <c r="J848" s="67"/>
      <c r="K848" s="67" t="s">
        <v>7709</v>
      </c>
      <c r="L848" s="11" t="s">
        <v>8134</v>
      </c>
      <c r="M848" s="63">
        <v>44180</v>
      </c>
      <c r="N848" s="64"/>
      <c r="O848" s="67" t="s">
        <v>4789</v>
      </c>
      <c r="P848" s="67" t="s">
        <v>4803</v>
      </c>
      <c r="Q848" s="67" t="s">
        <v>64</v>
      </c>
      <c r="R848" s="67" t="s">
        <v>4791</v>
      </c>
      <c r="S848" s="67" t="s">
        <v>4804</v>
      </c>
      <c r="T848" s="67" t="s">
        <v>126</v>
      </c>
      <c r="U848" s="67" t="s">
        <v>25</v>
      </c>
      <c r="V848" s="67">
        <v>9</v>
      </c>
      <c r="W848" s="67"/>
      <c r="X848" s="67" t="s">
        <v>7709</v>
      </c>
    </row>
    <row r="849" customHeight="1" spans="1:24">
      <c r="A849" s="11">
        <v>151</v>
      </c>
      <c r="B849" s="11" t="s">
        <v>6927</v>
      </c>
      <c r="C849" s="11" t="s">
        <v>6927</v>
      </c>
      <c r="D849" s="11" t="s">
        <v>64</v>
      </c>
      <c r="E849" s="11" t="s">
        <v>6928</v>
      </c>
      <c r="F849" s="11" t="s">
        <v>8306</v>
      </c>
      <c r="G849" s="11" t="s">
        <v>1014</v>
      </c>
      <c r="H849" s="11" t="s">
        <v>48</v>
      </c>
      <c r="I849" s="11">
        <v>31</v>
      </c>
      <c r="J849" s="11"/>
      <c r="K849" s="11" t="s">
        <v>7709</v>
      </c>
      <c r="L849" s="11" t="s">
        <v>8110</v>
      </c>
      <c r="M849" s="63">
        <v>44187</v>
      </c>
      <c r="N849" s="64"/>
      <c r="O849" s="11" t="s">
        <v>6927</v>
      </c>
      <c r="P849" s="11" t="s">
        <v>6927</v>
      </c>
      <c r="Q849" s="11" t="s">
        <v>64</v>
      </c>
      <c r="R849" s="11" t="s">
        <v>6928</v>
      </c>
      <c r="S849" s="11" t="s">
        <v>8257</v>
      </c>
      <c r="T849" s="11" t="s">
        <v>1014</v>
      </c>
      <c r="U849" s="11" t="s">
        <v>48</v>
      </c>
      <c r="V849" s="11">
        <v>31</v>
      </c>
      <c r="W849" s="11"/>
      <c r="X849" s="11" t="s">
        <v>7709</v>
      </c>
    </row>
    <row r="850" customHeight="1" spans="1:24">
      <c r="A850" s="11">
        <v>160</v>
      </c>
      <c r="B850" s="11" t="s">
        <v>6927</v>
      </c>
      <c r="C850" s="11" t="s">
        <v>6927</v>
      </c>
      <c r="D850" s="11" t="s">
        <v>64</v>
      </c>
      <c r="E850" s="11" t="s">
        <v>6928</v>
      </c>
      <c r="F850" s="11" t="s">
        <v>8307</v>
      </c>
      <c r="G850" s="11" t="s">
        <v>1014</v>
      </c>
      <c r="H850" s="11" t="s">
        <v>48</v>
      </c>
      <c r="I850" s="11">
        <v>31</v>
      </c>
      <c r="J850" s="11"/>
      <c r="K850" s="11" t="s">
        <v>7709</v>
      </c>
      <c r="L850" s="11" t="s">
        <v>8110</v>
      </c>
      <c r="M850" s="63">
        <v>44187</v>
      </c>
      <c r="N850" s="64"/>
      <c r="O850" s="11" t="s">
        <v>6927</v>
      </c>
      <c r="P850" s="11" t="s">
        <v>6927</v>
      </c>
      <c r="Q850" s="11" t="s">
        <v>64</v>
      </c>
      <c r="R850" s="11" t="s">
        <v>6928</v>
      </c>
      <c r="S850" s="11" t="s">
        <v>8230</v>
      </c>
      <c r="T850" s="11" t="s">
        <v>1014</v>
      </c>
      <c r="U850" s="11" t="s">
        <v>48</v>
      </c>
      <c r="V850" s="11">
        <v>31</v>
      </c>
      <c r="W850" s="11"/>
      <c r="X850" s="11" t="s">
        <v>7709</v>
      </c>
    </row>
    <row r="851" customHeight="1" spans="1:24">
      <c r="A851" s="11">
        <v>162</v>
      </c>
      <c r="B851" s="11" t="s">
        <v>6927</v>
      </c>
      <c r="C851" s="11" t="s">
        <v>6927</v>
      </c>
      <c r="D851" s="11" t="s">
        <v>64</v>
      </c>
      <c r="E851" s="11" t="s">
        <v>6928</v>
      </c>
      <c r="F851" s="11" t="s">
        <v>8308</v>
      </c>
      <c r="G851" s="11" t="s">
        <v>1014</v>
      </c>
      <c r="H851" s="11" t="s">
        <v>48</v>
      </c>
      <c r="I851" s="11">
        <v>31</v>
      </c>
      <c r="J851" s="11"/>
      <c r="K851" s="11" t="s">
        <v>7709</v>
      </c>
      <c r="L851" s="11" t="s">
        <v>8110</v>
      </c>
      <c r="M851" s="63">
        <v>44187</v>
      </c>
      <c r="N851" s="64"/>
      <c r="O851" s="11" t="s">
        <v>6927</v>
      </c>
      <c r="P851" s="11" t="s">
        <v>6927</v>
      </c>
      <c r="Q851" s="11" t="s">
        <v>64</v>
      </c>
      <c r="R851" s="11" t="s">
        <v>6928</v>
      </c>
      <c r="S851" s="11" t="s">
        <v>8232</v>
      </c>
      <c r="T851" s="11" t="s">
        <v>1014</v>
      </c>
      <c r="U851" s="11" t="s">
        <v>48</v>
      </c>
      <c r="V851" s="11">
        <v>31</v>
      </c>
      <c r="W851" s="11"/>
      <c r="X851" s="11" t="s">
        <v>7709</v>
      </c>
    </row>
    <row r="852" customHeight="1" spans="1:24">
      <c r="A852" s="11">
        <v>21</v>
      </c>
      <c r="B852" s="11" t="s">
        <v>1010</v>
      </c>
      <c r="C852" s="11" t="s">
        <v>1011</v>
      </c>
      <c r="D852" s="11" t="s">
        <v>64</v>
      </c>
      <c r="E852" s="11" t="s">
        <v>1012</v>
      </c>
      <c r="F852" s="11" t="s">
        <v>1013</v>
      </c>
      <c r="G852" s="11" t="s">
        <v>1014</v>
      </c>
      <c r="H852" s="12" t="s">
        <v>12</v>
      </c>
      <c r="I852" s="11">
        <v>25</v>
      </c>
      <c r="J852" s="11"/>
      <c r="K852" s="11" t="s">
        <v>7709</v>
      </c>
      <c r="L852" s="11" t="s">
        <v>8134</v>
      </c>
      <c r="M852" s="63">
        <v>44188</v>
      </c>
      <c r="N852" s="64"/>
      <c r="O852" s="11" t="s">
        <v>1010</v>
      </c>
      <c r="P852" s="11" t="s">
        <v>1011</v>
      </c>
      <c r="Q852" s="11" t="s">
        <v>64</v>
      </c>
      <c r="R852" s="11" t="s">
        <v>1012</v>
      </c>
      <c r="S852" s="11" t="s">
        <v>1013</v>
      </c>
      <c r="T852" s="11" t="s">
        <v>2447</v>
      </c>
      <c r="U852" s="12" t="s">
        <v>12</v>
      </c>
      <c r="V852" s="11">
        <v>25</v>
      </c>
      <c r="W852" s="11"/>
      <c r="X852" s="11" t="s">
        <v>7709</v>
      </c>
    </row>
    <row r="853" customHeight="1" spans="1:24">
      <c r="A853" s="11">
        <v>22</v>
      </c>
      <c r="B853" s="11" t="s">
        <v>1010</v>
      </c>
      <c r="C853" s="11" t="s">
        <v>1011</v>
      </c>
      <c r="D853" s="11" t="s">
        <v>64</v>
      </c>
      <c r="E853" s="11" t="s">
        <v>1012</v>
      </c>
      <c r="F853" s="11" t="s">
        <v>1015</v>
      </c>
      <c r="G853" s="11" t="s">
        <v>1014</v>
      </c>
      <c r="H853" s="12" t="s">
        <v>12</v>
      </c>
      <c r="I853" s="11">
        <v>25</v>
      </c>
      <c r="J853" s="11"/>
      <c r="K853" s="11" t="s">
        <v>7709</v>
      </c>
      <c r="L853" s="11" t="s">
        <v>8134</v>
      </c>
      <c r="M853" s="63">
        <v>44188</v>
      </c>
      <c r="N853" s="64"/>
      <c r="O853" s="11" t="s">
        <v>1010</v>
      </c>
      <c r="P853" s="11" t="s">
        <v>1011</v>
      </c>
      <c r="Q853" s="11" t="s">
        <v>64</v>
      </c>
      <c r="R853" s="11" t="s">
        <v>1012</v>
      </c>
      <c r="S853" s="11" t="s">
        <v>1015</v>
      </c>
      <c r="T853" s="11" t="s">
        <v>2447</v>
      </c>
      <c r="U853" s="12" t="s">
        <v>12</v>
      </c>
      <c r="V853" s="11">
        <v>25</v>
      </c>
      <c r="W853" s="11"/>
      <c r="X853" s="11" t="s">
        <v>7709</v>
      </c>
    </row>
    <row r="854" customHeight="1" spans="1:24">
      <c r="A854" s="11">
        <v>23</v>
      </c>
      <c r="B854" s="11" t="s">
        <v>1010</v>
      </c>
      <c r="C854" s="11" t="s">
        <v>1011</v>
      </c>
      <c r="D854" s="11" t="s">
        <v>64</v>
      </c>
      <c r="E854" s="11" t="s">
        <v>1012</v>
      </c>
      <c r="F854" s="11" t="s">
        <v>1016</v>
      </c>
      <c r="G854" s="11" t="s">
        <v>1014</v>
      </c>
      <c r="H854" s="12" t="s">
        <v>12</v>
      </c>
      <c r="I854" s="11">
        <v>25</v>
      </c>
      <c r="J854" s="11"/>
      <c r="K854" s="11" t="s">
        <v>7709</v>
      </c>
      <c r="L854" s="11" t="s">
        <v>8134</v>
      </c>
      <c r="M854" s="63">
        <v>44188</v>
      </c>
      <c r="N854" s="64"/>
      <c r="O854" s="11" t="s">
        <v>1010</v>
      </c>
      <c r="P854" s="11" t="s">
        <v>1011</v>
      </c>
      <c r="Q854" s="11" t="s">
        <v>64</v>
      </c>
      <c r="R854" s="11" t="s">
        <v>1012</v>
      </c>
      <c r="S854" s="11" t="s">
        <v>1016</v>
      </c>
      <c r="T854" s="11" t="s">
        <v>2447</v>
      </c>
      <c r="U854" s="12" t="s">
        <v>12</v>
      </c>
      <c r="V854" s="11">
        <v>25</v>
      </c>
      <c r="W854" s="11"/>
      <c r="X854" s="11" t="s">
        <v>7709</v>
      </c>
    </row>
    <row r="855" customHeight="1" spans="1:24">
      <c r="A855" s="11">
        <v>24</v>
      </c>
      <c r="B855" s="11" t="s">
        <v>1010</v>
      </c>
      <c r="C855" s="11" t="s">
        <v>1011</v>
      </c>
      <c r="D855" s="11" t="s">
        <v>64</v>
      </c>
      <c r="E855" s="11" t="s">
        <v>1012</v>
      </c>
      <c r="F855" s="11" t="s">
        <v>1017</v>
      </c>
      <c r="G855" s="11" t="s">
        <v>1014</v>
      </c>
      <c r="H855" s="12" t="s">
        <v>12</v>
      </c>
      <c r="I855" s="11">
        <v>25</v>
      </c>
      <c r="J855" s="11"/>
      <c r="K855" s="11" t="s">
        <v>7709</v>
      </c>
      <c r="L855" s="11" t="s">
        <v>8134</v>
      </c>
      <c r="M855" s="63">
        <v>44188</v>
      </c>
      <c r="N855" s="64"/>
      <c r="O855" s="11" t="s">
        <v>1010</v>
      </c>
      <c r="P855" s="11" t="s">
        <v>1011</v>
      </c>
      <c r="Q855" s="11" t="s">
        <v>64</v>
      </c>
      <c r="R855" s="11" t="s">
        <v>1012</v>
      </c>
      <c r="S855" s="11" t="s">
        <v>1017</v>
      </c>
      <c r="T855" s="11" t="s">
        <v>2447</v>
      </c>
      <c r="U855" s="12" t="s">
        <v>12</v>
      </c>
      <c r="V855" s="11">
        <v>25</v>
      </c>
      <c r="W855" s="11"/>
      <c r="X855" s="11" t="s">
        <v>7709</v>
      </c>
    </row>
    <row r="856" customHeight="1" spans="1:24">
      <c r="A856" s="11">
        <v>25</v>
      </c>
      <c r="B856" s="11" t="s">
        <v>1010</v>
      </c>
      <c r="C856" s="11" t="s">
        <v>1011</v>
      </c>
      <c r="D856" s="11" t="s">
        <v>64</v>
      </c>
      <c r="E856" s="11" t="s">
        <v>1012</v>
      </c>
      <c r="F856" s="11" t="s">
        <v>1018</v>
      </c>
      <c r="G856" s="11" t="s">
        <v>1014</v>
      </c>
      <c r="H856" s="12" t="s">
        <v>12</v>
      </c>
      <c r="I856" s="11">
        <v>25</v>
      </c>
      <c r="J856" s="11"/>
      <c r="K856" s="11" t="s">
        <v>7709</v>
      </c>
      <c r="L856" s="11" t="s">
        <v>8134</v>
      </c>
      <c r="M856" s="63">
        <v>44188</v>
      </c>
      <c r="N856" s="64"/>
      <c r="O856" s="11" t="s">
        <v>1010</v>
      </c>
      <c r="P856" s="11" t="s">
        <v>1011</v>
      </c>
      <c r="Q856" s="11" t="s">
        <v>64</v>
      </c>
      <c r="R856" s="11" t="s">
        <v>1012</v>
      </c>
      <c r="S856" s="11" t="s">
        <v>1018</v>
      </c>
      <c r="T856" s="11" t="s">
        <v>2447</v>
      </c>
      <c r="U856" s="12" t="s">
        <v>12</v>
      </c>
      <c r="V856" s="11">
        <v>25</v>
      </c>
      <c r="W856" s="11"/>
      <c r="X856" s="11" t="s">
        <v>7709</v>
      </c>
    </row>
    <row r="857" customHeight="1" spans="1:24">
      <c r="A857" s="11">
        <v>26</v>
      </c>
      <c r="B857" s="11" t="s">
        <v>1010</v>
      </c>
      <c r="C857" s="11" t="s">
        <v>1011</v>
      </c>
      <c r="D857" s="11" t="s">
        <v>64</v>
      </c>
      <c r="E857" s="11" t="s">
        <v>1012</v>
      </c>
      <c r="F857" s="11" t="s">
        <v>1019</v>
      </c>
      <c r="G857" s="11" t="s">
        <v>1014</v>
      </c>
      <c r="H857" s="12" t="s">
        <v>12</v>
      </c>
      <c r="I857" s="11">
        <v>25</v>
      </c>
      <c r="J857" s="11"/>
      <c r="K857" s="11" t="s">
        <v>7709</v>
      </c>
      <c r="L857" s="11" t="s">
        <v>8134</v>
      </c>
      <c r="M857" s="63">
        <v>44188</v>
      </c>
      <c r="N857" s="64"/>
      <c r="O857" s="11" t="s">
        <v>1010</v>
      </c>
      <c r="P857" s="11" t="s">
        <v>1011</v>
      </c>
      <c r="Q857" s="11" t="s">
        <v>64</v>
      </c>
      <c r="R857" s="11" t="s">
        <v>1012</v>
      </c>
      <c r="S857" s="11" t="s">
        <v>1019</v>
      </c>
      <c r="T857" s="11" t="s">
        <v>2447</v>
      </c>
      <c r="U857" s="12" t="s">
        <v>12</v>
      </c>
      <c r="V857" s="11">
        <v>25</v>
      </c>
      <c r="W857" s="11"/>
      <c r="X857" s="11" t="s">
        <v>7709</v>
      </c>
    </row>
    <row r="858" customHeight="1" spans="1:24">
      <c r="A858" s="11">
        <v>27</v>
      </c>
      <c r="B858" s="11" t="s">
        <v>1010</v>
      </c>
      <c r="C858" s="11" t="s">
        <v>1011</v>
      </c>
      <c r="D858" s="11" t="s">
        <v>64</v>
      </c>
      <c r="E858" s="11" t="s">
        <v>1012</v>
      </c>
      <c r="F858" s="11" t="s">
        <v>1020</v>
      </c>
      <c r="G858" s="11" t="s">
        <v>1014</v>
      </c>
      <c r="H858" s="12" t="s">
        <v>12</v>
      </c>
      <c r="I858" s="11">
        <v>25</v>
      </c>
      <c r="J858" s="11"/>
      <c r="K858" s="11" t="s">
        <v>7709</v>
      </c>
      <c r="L858" s="11" t="s">
        <v>8134</v>
      </c>
      <c r="M858" s="63">
        <v>44188</v>
      </c>
      <c r="N858" s="64"/>
      <c r="O858" s="11" t="s">
        <v>1010</v>
      </c>
      <c r="P858" s="11" t="s">
        <v>1011</v>
      </c>
      <c r="Q858" s="11" t="s">
        <v>64</v>
      </c>
      <c r="R858" s="11" t="s">
        <v>1012</v>
      </c>
      <c r="S858" s="11" t="s">
        <v>1020</v>
      </c>
      <c r="T858" s="11" t="s">
        <v>2447</v>
      </c>
      <c r="U858" s="12" t="s">
        <v>12</v>
      </c>
      <c r="V858" s="11">
        <v>25</v>
      </c>
      <c r="W858" s="11"/>
      <c r="X858" s="11" t="s">
        <v>7709</v>
      </c>
    </row>
    <row r="859" customHeight="1" spans="1:24">
      <c r="A859" s="11">
        <v>28</v>
      </c>
      <c r="B859" s="11" t="s">
        <v>1010</v>
      </c>
      <c r="C859" s="11" t="s">
        <v>1011</v>
      </c>
      <c r="D859" s="11" t="s">
        <v>64</v>
      </c>
      <c r="E859" s="11" t="s">
        <v>1012</v>
      </c>
      <c r="F859" s="11" t="s">
        <v>1021</v>
      </c>
      <c r="G859" s="11" t="s">
        <v>1014</v>
      </c>
      <c r="H859" s="12" t="s">
        <v>12</v>
      </c>
      <c r="I859" s="11">
        <v>25</v>
      </c>
      <c r="J859" s="11"/>
      <c r="K859" s="11" t="s">
        <v>7709</v>
      </c>
      <c r="L859" s="11" t="s">
        <v>8134</v>
      </c>
      <c r="M859" s="63">
        <v>44188</v>
      </c>
      <c r="N859" s="64"/>
      <c r="O859" s="11" t="s">
        <v>1010</v>
      </c>
      <c r="P859" s="11" t="s">
        <v>1011</v>
      </c>
      <c r="Q859" s="11" t="s">
        <v>64</v>
      </c>
      <c r="R859" s="11" t="s">
        <v>1012</v>
      </c>
      <c r="S859" s="11" t="s">
        <v>1021</v>
      </c>
      <c r="T859" s="11" t="s">
        <v>2447</v>
      </c>
      <c r="U859" s="12" t="s">
        <v>12</v>
      </c>
      <c r="V859" s="11">
        <v>25</v>
      </c>
      <c r="W859" s="11"/>
      <c r="X859" s="11" t="s">
        <v>7709</v>
      </c>
    </row>
    <row r="860" customHeight="1" spans="1:24">
      <c r="A860" s="11">
        <v>29</v>
      </c>
      <c r="B860" s="11" t="s">
        <v>1010</v>
      </c>
      <c r="C860" s="11" t="s">
        <v>1011</v>
      </c>
      <c r="D860" s="11" t="s">
        <v>64</v>
      </c>
      <c r="E860" s="11" t="s">
        <v>1022</v>
      </c>
      <c r="F860" s="11" t="s">
        <v>1023</v>
      </c>
      <c r="G860" s="11" t="s">
        <v>1014</v>
      </c>
      <c r="H860" s="12" t="s">
        <v>12</v>
      </c>
      <c r="I860" s="11">
        <v>25</v>
      </c>
      <c r="J860" s="11"/>
      <c r="K860" s="11" t="s">
        <v>7709</v>
      </c>
      <c r="L860" s="11" t="s">
        <v>8134</v>
      </c>
      <c r="M860" s="63">
        <v>44188</v>
      </c>
      <c r="N860" s="64"/>
      <c r="O860" s="11" t="s">
        <v>1010</v>
      </c>
      <c r="P860" s="11" t="s">
        <v>1011</v>
      </c>
      <c r="Q860" s="11" t="s">
        <v>64</v>
      </c>
      <c r="R860" s="11" t="s">
        <v>1022</v>
      </c>
      <c r="S860" s="11" t="s">
        <v>1023</v>
      </c>
      <c r="T860" s="11" t="s">
        <v>2447</v>
      </c>
      <c r="U860" s="12" t="s">
        <v>12</v>
      </c>
      <c r="V860" s="11">
        <v>25</v>
      </c>
      <c r="W860" s="11"/>
      <c r="X860" s="11" t="s">
        <v>7709</v>
      </c>
    </row>
    <row r="861" customHeight="1" spans="1:24">
      <c r="A861" s="11">
        <v>30</v>
      </c>
      <c r="B861" s="11" t="s">
        <v>1010</v>
      </c>
      <c r="C861" s="11" t="s">
        <v>1011</v>
      </c>
      <c r="D861" s="11" t="s">
        <v>64</v>
      </c>
      <c r="E861" s="11" t="s">
        <v>1022</v>
      </c>
      <c r="F861" s="11" t="s">
        <v>1024</v>
      </c>
      <c r="G861" s="11" t="s">
        <v>1014</v>
      </c>
      <c r="H861" s="12" t="s">
        <v>12</v>
      </c>
      <c r="I861" s="11">
        <v>25</v>
      </c>
      <c r="J861" s="11"/>
      <c r="K861" s="11" t="s">
        <v>7709</v>
      </c>
      <c r="L861" s="11" t="s">
        <v>8134</v>
      </c>
      <c r="M861" s="63">
        <v>44188</v>
      </c>
      <c r="N861" s="64"/>
      <c r="O861" s="11" t="s">
        <v>1010</v>
      </c>
      <c r="P861" s="11" t="s">
        <v>1011</v>
      </c>
      <c r="Q861" s="11" t="s">
        <v>64</v>
      </c>
      <c r="R861" s="11" t="s">
        <v>1022</v>
      </c>
      <c r="S861" s="11" t="s">
        <v>1024</v>
      </c>
      <c r="T861" s="11" t="s">
        <v>2447</v>
      </c>
      <c r="U861" s="12" t="s">
        <v>12</v>
      </c>
      <c r="V861" s="11">
        <v>25</v>
      </c>
      <c r="W861" s="11"/>
      <c r="X861" s="11" t="s">
        <v>7709</v>
      </c>
    </row>
    <row r="862" customHeight="1" spans="1:24">
      <c r="A862" s="11">
        <v>31</v>
      </c>
      <c r="B862" s="11" t="s">
        <v>1010</v>
      </c>
      <c r="C862" s="11" t="s">
        <v>1011</v>
      </c>
      <c r="D862" s="11" t="s">
        <v>64</v>
      </c>
      <c r="E862" s="11" t="s">
        <v>1022</v>
      </c>
      <c r="F862" s="11" t="s">
        <v>1025</v>
      </c>
      <c r="G862" s="11" t="s">
        <v>1014</v>
      </c>
      <c r="H862" s="12" t="s">
        <v>12</v>
      </c>
      <c r="I862" s="11">
        <v>25</v>
      </c>
      <c r="J862" s="11"/>
      <c r="K862" s="11" t="s">
        <v>7709</v>
      </c>
      <c r="L862" s="11" t="s">
        <v>8134</v>
      </c>
      <c r="M862" s="63">
        <v>44188</v>
      </c>
      <c r="N862" s="64"/>
      <c r="O862" s="11" t="s">
        <v>1010</v>
      </c>
      <c r="P862" s="11" t="s">
        <v>1011</v>
      </c>
      <c r="Q862" s="11" t="s">
        <v>64</v>
      </c>
      <c r="R862" s="11" t="s">
        <v>1022</v>
      </c>
      <c r="S862" s="11" t="s">
        <v>1025</v>
      </c>
      <c r="T862" s="11" t="s">
        <v>2447</v>
      </c>
      <c r="U862" s="12" t="s">
        <v>12</v>
      </c>
      <c r="V862" s="11">
        <v>25</v>
      </c>
      <c r="W862" s="11"/>
      <c r="X862" s="11" t="s">
        <v>7709</v>
      </c>
    </row>
    <row r="863" customHeight="1" spans="1:24">
      <c r="A863" s="11">
        <v>32</v>
      </c>
      <c r="B863" s="11" t="s">
        <v>1010</v>
      </c>
      <c r="C863" s="11" t="s">
        <v>1011</v>
      </c>
      <c r="D863" s="11" t="s">
        <v>64</v>
      </c>
      <c r="E863" s="11" t="s">
        <v>1022</v>
      </c>
      <c r="F863" s="11" t="s">
        <v>1026</v>
      </c>
      <c r="G863" s="11" t="s">
        <v>1014</v>
      </c>
      <c r="H863" s="12" t="s">
        <v>12</v>
      </c>
      <c r="I863" s="11">
        <v>25</v>
      </c>
      <c r="J863" s="11"/>
      <c r="K863" s="11" t="s">
        <v>7709</v>
      </c>
      <c r="L863" s="11" t="s">
        <v>8134</v>
      </c>
      <c r="M863" s="63">
        <v>44188</v>
      </c>
      <c r="N863" s="64"/>
      <c r="O863" s="11" t="s">
        <v>1010</v>
      </c>
      <c r="P863" s="11" t="s">
        <v>1011</v>
      </c>
      <c r="Q863" s="11" t="s">
        <v>64</v>
      </c>
      <c r="R863" s="11" t="s">
        <v>1022</v>
      </c>
      <c r="S863" s="11" t="s">
        <v>1026</v>
      </c>
      <c r="T863" s="11" t="s">
        <v>2447</v>
      </c>
      <c r="U863" s="12" t="s">
        <v>12</v>
      </c>
      <c r="V863" s="11">
        <v>25</v>
      </c>
      <c r="W863" s="11"/>
      <c r="X863" s="11" t="s">
        <v>7709</v>
      </c>
    </row>
    <row r="864" customHeight="1" spans="1:24">
      <c r="A864" s="11">
        <v>33</v>
      </c>
      <c r="B864" s="11" t="s">
        <v>1010</v>
      </c>
      <c r="C864" s="11" t="s">
        <v>1011</v>
      </c>
      <c r="D864" s="11" t="s">
        <v>64</v>
      </c>
      <c r="E864" s="11" t="s">
        <v>1022</v>
      </c>
      <c r="F864" s="11" t="s">
        <v>1027</v>
      </c>
      <c r="G864" s="11" t="s">
        <v>1014</v>
      </c>
      <c r="H864" s="12" t="s">
        <v>12</v>
      </c>
      <c r="I864" s="11">
        <v>25</v>
      </c>
      <c r="J864" s="11"/>
      <c r="K864" s="11" t="s">
        <v>7709</v>
      </c>
      <c r="L864" s="11" t="s">
        <v>8134</v>
      </c>
      <c r="M864" s="63">
        <v>44188</v>
      </c>
      <c r="N864" s="64"/>
      <c r="O864" s="11" t="s">
        <v>1010</v>
      </c>
      <c r="P864" s="11" t="s">
        <v>1011</v>
      </c>
      <c r="Q864" s="11" t="s">
        <v>64</v>
      </c>
      <c r="R864" s="11" t="s">
        <v>1022</v>
      </c>
      <c r="S864" s="11" t="s">
        <v>1027</v>
      </c>
      <c r="T864" s="11" t="s">
        <v>2447</v>
      </c>
      <c r="U864" s="12" t="s">
        <v>12</v>
      </c>
      <c r="V864" s="11">
        <v>25</v>
      </c>
      <c r="W864" s="11"/>
      <c r="X864" s="11" t="s">
        <v>7709</v>
      </c>
    </row>
    <row r="865" customHeight="1" spans="1:24">
      <c r="A865" s="11">
        <v>34</v>
      </c>
      <c r="B865" s="11" t="s">
        <v>1010</v>
      </c>
      <c r="C865" s="11" t="s">
        <v>1011</v>
      </c>
      <c r="D865" s="11" t="s">
        <v>64</v>
      </c>
      <c r="E865" s="11" t="s">
        <v>1022</v>
      </c>
      <c r="F865" s="11" t="s">
        <v>1028</v>
      </c>
      <c r="G865" s="11" t="s">
        <v>1014</v>
      </c>
      <c r="H865" s="12" t="s">
        <v>12</v>
      </c>
      <c r="I865" s="11">
        <v>25</v>
      </c>
      <c r="J865" s="11"/>
      <c r="K865" s="11" t="s">
        <v>7709</v>
      </c>
      <c r="L865" s="11" t="s">
        <v>8134</v>
      </c>
      <c r="M865" s="63">
        <v>44188</v>
      </c>
      <c r="N865" s="64"/>
      <c r="O865" s="11" t="s">
        <v>1010</v>
      </c>
      <c r="P865" s="11" t="s">
        <v>1011</v>
      </c>
      <c r="Q865" s="11" t="s">
        <v>64</v>
      </c>
      <c r="R865" s="11" t="s">
        <v>1022</v>
      </c>
      <c r="S865" s="11" t="s">
        <v>1028</v>
      </c>
      <c r="T865" s="11" t="s">
        <v>2447</v>
      </c>
      <c r="U865" s="12" t="s">
        <v>12</v>
      </c>
      <c r="V865" s="11">
        <v>25</v>
      </c>
      <c r="W865" s="11"/>
      <c r="X865" s="11" t="s">
        <v>7709</v>
      </c>
    </row>
    <row r="866" customHeight="1" spans="1:24">
      <c r="A866" s="11">
        <v>35</v>
      </c>
      <c r="B866" s="11" t="s">
        <v>1010</v>
      </c>
      <c r="C866" s="11" t="s">
        <v>1011</v>
      </c>
      <c r="D866" s="11" t="s">
        <v>64</v>
      </c>
      <c r="E866" s="11" t="s">
        <v>1022</v>
      </c>
      <c r="F866" s="11" t="s">
        <v>1029</v>
      </c>
      <c r="G866" s="11" t="s">
        <v>1014</v>
      </c>
      <c r="H866" s="12" t="s">
        <v>12</v>
      </c>
      <c r="I866" s="11">
        <v>25</v>
      </c>
      <c r="J866" s="11"/>
      <c r="K866" s="11" t="s">
        <v>7709</v>
      </c>
      <c r="L866" s="11" t="s">
        <v>8134</v>
      </c>
      <c r="M866" s="63">
        <v>44188</v>
      </c>
      <c r="N866" s="64"/>
      <c r="O866" s="11" t="s">
        <v>1010</v>
      </c>
      <c r="P866" s="11" t="s">
        <v>1011</v>
      </c>
      <c r="Q866" s="11" t="s">
        <v>64</v>
      </c>
      <c r="R866" s="11" t="s">
        <v>1022</v>
      </c>
      <c r="S866" s="11" t="s">
        <v>1029</v>
      </c>
      <c r="T866" s="11" t="s">
        <v>2447</v>
      </c>
      <c r="U866" s="12" t="s">
        <v>12</v>
      </c>
      <c r="V866" s="11">
        <v>25</v>
      </c>
      <c r="W866" s="11"/>
      <c r="X866" s="11" t="s">
        <v>7709</v>
      </c>
    </row>
    <row r="867" customHeight="1" spans="1:24">
      <c r="A867" s="11">
        <v>36</v>
      </c>
      <c r="B867" s="11" t="s">
        <v>1010</v>
      </c>
      <c r="C867" s="11" t="s">
        <v>1011</v>
      </c>
      <c r="D867" s="11" t="s">
        <v>64</v>
      </c>
      <c r="E867" s="11" t="s">
        <v>1022</v>
      </c>
      <c r="F867" s="11" t="s">
        <v>1030</v>
      </c>
      <c r="G867" s="11" t="s">
        <v>1014</v>
      </c>
      <c r="H867" s="12" t="s">
        <v>12</v>
      </c>
      <c r="I867" s="11">
        <v>25</v>
      </c>
      <c r="J867" s="11"/>
      <c r="K867" s="11" t="s">
        <v>7709</v>
      </c>
      <c r="L867" s="11" t="s">
        <v>8134</v>
      </c>
      <c r="M867" s="63">
        <v>44188</v>
      </c>
      <c r="N867" s="64"/>
      <c r="O867" s="11" t="s">
        <v>1010</v>
      </c>
      <c r="P867" s="11" t="s">
        <v>1011</v>
      </c>
      <c r="Q867" s="11" t="s">
        <v>64</v>
      </c>
      <c r="R867" s="11" t="s">
        <v>1022</v>
      </c>
      <c r="S867" s="11" t="s">
        <v>1030</v>
      </c>
      <c r="T867" s="11" t="s">
        <v>2447</v>
      </c>
      <c r="U867" s="12" t="s">
        <v>12</v>
      </c>
      <c r="V867" s="11">
        <v>25</v>
      </c>
      <c r="W867" s="11"/>
      <c r="X867" s="11" t="s">
        <v>7709</v>
      </c>
    </row>
    <row r="868" customHeight="1" spans="1:24">
      <c r="A868" s="11">
        <v>37</v>
      </c>
      <c r="B868" s="11" t="s">
        <v>1010</v>
      </c>
      <c r="C868" s="11" t="s">
        <v>1011</v>
      </c>
      <c r="D868" s="11" t="s">
        <v>64</v>
      </c>
      <c r="E868" s="11" t="s">
        <v>1031</v>
      </c>
      <c r="F868" s="11" t="s">
        <v>1032</v>
      </c>
      <c r="G868" s="11" t="s">
        <v>1014</v>
      </c>
      <c r="H868" s="12" t="s">
        <v>12</v>
      </c>
      <c r="I868" s="11">
        <v>25</v>
      </c>
      <c r="J868" s="11"/>
      <c r="K868" s="11" t="s">
        <v>7709</v>
      </c>
      <c r="L868" s="11" t="s">
        <v>8134</v>
      </c>
      <c r="M868" s="63">
        <v>44188</v>
      </c>
      <c r="N868" s="64"/>
      <c r="O868" s="11" t="s">
        <v>1010</v>
      </c>
      <c r="P868" s="11" t="s">
        <v>1011</v>
      </c>
      <c r="Q868" s="11" t="s">
        <v>64</v>
      </c>
      <c r="R868" s="11" t="s">
        <v>1031</v>
      </c>
      <c r="S868" s="11" t="s">
        <v>1032</v>
      </c>
      <c r="T868" s="11" t="s">
        <v>2447</v>
      </c>
      <c r="U868" s="12" t="s">
        <v>12</v>
      </c>
      <c r="V868" s="11">
        <v>25</v>
      </c>
      <c r="W868" s="11"/>
      <c r="X868" s="11" t="s">
        <v>7709</v>
      </c>
    </row>
    <row r="869" customHeight="1" spans="1:24">
      <c r="A869" s="11">
        <v>38</v>
      </c>
      <c r="B869" s="11" t="s">
        <v>1010</v>
      </c>
      <c r="C869" s="11" t="s">
        <v>1011</v>
      </c>
      <c r="D869" s="11" t="s">
        <v>64</v>
      </c>
      <c r="E869" s="11" t="s">
        <v>1033</v>
      </c>
      <c r="F869" s="11" t="s">
        <v>1034</v>
      </c>
      <c r="G869" s="11" t="s">
        <v>1014</v>
      </c>
      <c r="H869" s="12" t="s">
        <v>12</v>
      </c>
      <c r="I869" s="11">
        <v>25</v>
      </c>
      <c r="J869" s="11"/>
      <c r="K869" s="11" t="s">
        <v>7709</v>
      </c>
      <c r="L869" s="11" t="s">
        <v>8134</v>
      </c>
      <c r="M869" s="63">
        <v>44188</v>
      </c>
      <c r="N869" s="64"/>
      <c r="O869" s="11" t="s">
        <v>1010</v>
      </c>
      <c r="P869" s="11" t="s">
        <v>1011</v>
      </c>
      <c r="Q869" s="11" t="s">
        <v>64</v>
      </c>
      <c r="R869" s="11" t="s">
        <v>1033</v>
      </c>
      <c r="S869" s="11" t="s">
        <v>1034</v>
      </c>
      <c r="T869" s="11" t="s">
        <v>2447</v>
      </c>
      <c r="U869" s="12" t="s">
        <v>12</v>
      </c>
      <c r="V869" s="11">
        <v>25</v>
      </c>
      <c r="W869" s="11"/>
      <c r="X869" s="11" t="s">
        <v>7709</v>
      </c>
    </row>
    <row r="870" customHeight="1" spans="1:24">
      <c r="A870" s="11">
        <v>39</v>
      </c>
      <c r="B870" s="11" t="s">
        <v>1010</v>
      </c>
      <c r="C870" s="11" t="s">
        <v>1035</v>
      </c>
      <c r="D870" s="11" t="s">
        <v>64</v>
      </c>
      <c r="E870" s="11" t="s">
        <v>1036</v>
      </c>
      <c r="F870" s="11" t="s">
        <v>1037</v>
      </c>
      <c r="G870" s="11" t="s">
        <v>1014</v>
      </c>
      <c r="H870" s="12" t="s">
        <v>12</v>
      </c>
      <c r="I870" s="11">
        <v>25</v>
      </c>
      <c r="J870" s="11"/>
      <c r="K870" s="11" t="s">
        <v>7709</v>
      </c>
      <c r="L870" s="11" t="s">
        <v>8134</v>
      </c>
      <c r="M870" s="63">
        <v>44188</v>
      </c>
      <c r="N870" s="64"/>
      <c r="O870" s="11" t="s">
        <v>1010</v>
      </c>
      <c r="P870" s="11" t="s">
        <v>1035</v>
      </c>
      <c r="Q870" s="11" t="s">
        <v>64</v>
      </c>
      <c r="R870" s="11" t="s">
        <v>1036</v>
      </c>
      <c r="S870" s="11" t="s">
        <v>1037</v>
      </c>
      <c r="T870" s="11" t="s">
        <v>2447</v>
      </c>
      <c r="U870" s="12" t="s">
        <v>12</v>
      </c>
      <c r="V870" s="11">
        <v>25</v>
      </c>
      <c r="W870" s="11"/>
      <c r="X870" s="11" t="s">
        <v>7709</v>
      </c>
    </row>
    <row r="871" customHeight="1" spans="1:24">
      <c r="A871" s="11">
        <v>40</v>
      </c>
      <c r="B871" s="11" t="s">
        <v>1010</v>
      </c>
      <c r="C871" s="11" t="s">
        <v>1035</v>
      </c>
      <c r="D871" s="11" t="s">
        <v>64</v>
      </c>
      <c r="E871" s="11" t="s">
        <v>1036</v>
      </c>
      <c r="F871" s="11" t="s">
        <v>1038</v>
      </c>
      <c r="G871" s="11" t="s">
        <v>1014</v>
      </c>
      <c r="H871" s="12" t="s">
        <v>12</v>
      </c>
      <c r="I871" s="11">
        <v>25</v>
      </c>
      <c r="J871" s="11"/>
      <c r="K871" s="11" t="s">
        <v>7709</v>
      </c>
      <c r="L871" s="11" t="s">
        <v>8134</v>
      </c>
      <c r="M871" s="63">
        <v>44188</v>
      </c>
      <c r="N871" s="64"/>
      <c r="O871" s="11" t="s">
        <v>1010</v>
      </c>
      <c r="P871" s="11" t="s">
        <v>1035</v>
      </c>
      <c r="Q871" s="11" t="s">
        <v>64</v>
      </c>
      <c r="R871" s="11" t="s">
        <v>1036</v>
      </c>
      <c r="S871" s="11" t="s">
        <v>1038</v>
      </c>
      <c r="T871" s="11" t="s">
        <v>2447</v>
      </c>
      <c r="U871" s="12" t="s">
        <v>12</v>
      </c>
      <c r="V871" s="11">
        <v>25</v>
      </c>
      <c r="W871" s="11"/>
      <c r="X871" s="11" t="s">
        <v>7709</v>
      </c>
    </row>
    <row r="872" customHeight="1" spans="1:24">
      <c r="A872" s="11">
        <v>41</v>
      </c>
      <c r="B872" s="11" t="s">
        <v>1010</v>
      </c>
      <c r="C872" s="11" t="s">
        <v>1035</v>
      </c>
      <c r="D872" s="11" t="s">
        <v>64</v>
      </c>
      <c r="E872" s="11" t="s">
        <v>1039</v>
      </c>
      <c r="F872" s="11" t="s">
        <v>1040</v>
      </c>
      <c r="G872" s="11" t="s">
        <v>1014</v>
      </c>
      <c r="H872" s="12" t="s">
        <v>12</v>
      </c>
      <c r="I872" s="11">
        <v>25</v>
      </c>
      <c r="J872" s="11"/>
      <c r="K872" s="11" t="s">
        <v>7709</v>
      </c>
      <c r="L872" s="11" t="s">
        <v>8134</v>
      </c>
      <c r="M872" s="63">
        <v>44188</v>
      </c>
      <c r="N872" s="64"/>
      <c r="O872" s="11" t="s">
        <v>1010</v>
      </c>
      <c r="P872" s="11" t="s">
        <v>1035</v>
      </c>
      <c r="Q872" s="11" t="s">
        <v>64</v>
      </c>
      <c r="R872" s="11" t="s">
        <v>1039</v>
      </c>
      <c r="S872" s="11" t="s">
        <v>1040</v>
      </c>
      <c r="T872" s="11" t="s">
        <v>2447</v>
      </c>
      <c r="U872" s="12" t="s">
        <v>12</v>
      </c>
      <c r="V872" s="11">
        <v>25</v>
      </c>
      <c r="W872" s="11"/>
      <c r="X872" s="11" t="s">
        <v>7709</v>
      </c>
    </row>
    <row r="873" customHeight="1" spans="1:24">
      <c r="A873" s="11">
        <v>42</v>
      </c>
      <c r="B873" s="11" t="s">
        <v>1010</v>
      </c>
      <c r="C873" s="11" t="s">
        <v>1035</v>
      </c>
      <c r="D873" s="11" t="s">
        <v>64</v>
      </c>
      <c r="E873" s="11" t="s">
        <v>1039</v>
      </c>
      <c r="F873" s="11" t="s">
        <v>1041</v>
      </c>
      <c r="G873" s="11" t="s">
        <v>1014</v>
      </c>
      <c r="H873" s="12" t="s">
        <v>12</v>
      </c>
      <c r="I873" s="11">
        <v>25</v>
      </c>
      <c r="J873" s="11"/>
      <c r="K873" s="11" t="s">
        <v>7709</v>
      </c>
      <c r="L873" s="11" t="s">
        <v>8134</v>
      </c>
      <c r="M873" s="63">
        <v>44188</v>
      </c>
      <c r="N873" s="64"/>
      <c r="O873" s="11" t="s">
        <v>1010</v>
      </c>
      <c r="P873" s="11" t="s">
        <v>1035</v>
      </c>
      <c r="Q873" s="11" t="s">
        <v>64</v>
      </c>
      <c r="R873" s="11" t="s">
        <v>1039</v>
      </c>
      <c r="S873" s="11" t="s">
        <v>1041</v>
      </c>
      <c r="T873" s="11" t="s">
        <v>2447</v>
      </c>
      <c r="U873" s="12" t="s">
        <v>12</v>
      </c>
      <c r="V873" s="11">
        <v>25</v>
      </c>
      <c r="W873" s="11"/>
      <c r="X873" s="11" t="s">
        <v>7709</v>
      </c>
    </row>
    <row r="874" customHeight="1" spans="1:24">
      <c r="A874" s="11">
        <v>43</v>
      </c>
      <c r="B874" s="11" t="s">
        <v>1010</v>
      </c>
      <c r="C874" s="11" t="s">
        <v>1035</v>
      </c>
      <c r="D874" s="11" t="s">
        <v>64</v>
      </c>
      <c r="E874" s="11" t="s">
        <v>1039</v>
      </c>
      <c r="F874" s="11" t="s">
        <v>1042</v>
      </c>
      <c r="G874" s="11" t="s">
        <v>1014</v>
      </c>
      <c r="H874" s="12" t="s">
        <v>12</v>
      </c>
      <c r="I874" s="11">
        <v>25</v>
      </c>
      <c r="J874" s="11"/>
      <c r="K874" s="11" t="s">
        <v>7709</v>
      </c>
      <c r="L874" s="11" t="s">
        <v>8134</v>
      </c>
      <c r="M874" s="63">
        <v>44188</v>
      </c>
      <c r="N874" s="64"/>
      <c r="O874" s="11" t="s">
        <v>1010</v>
      </c>
      <c r="P874" s="11" t="s">
        <v>1035</v>
      </c>
      <c r="Q874" s="11" t="s">
        <v>64</v>
      </c>
      <c r="R874" s="11" t="s">
        <v>1039</v>
      </c>
      <c r="S874" s="11" t="s">
        <v>1042</v>
      </c>
      <c r="T874" s="11" t="s">
        <v>2447</v>
      </c>
      <c r="U874" s="12" t="s">
        <v>12</v>
      </c>
      <c r="V874" s="11">
        <v>25</v>
      </c>
      <c r="W874" s="11"/>
      <c r="X874" s="11" t="s">
        <v>7709</v>
      </c>
    </row>
    <row r="875" customHeight="1" spans="1:24">
      <c r="A875" s="11">
        <v>44</v>
      </c>
      <c r="B875" s="11" t="s">
        <v>1010</v>
      </c>
      <c r="C875" s="11" t="s">
        <v>1035</v>
      </c>
      <c r="D875" s="11" t="s">
        <v>64</v>
      </c>
      <c r="E875" s="11" t="s">
        <v>1039</v>
      </c>
      <c r="F875" s="11" t="s">
        <v>1043</v>
      </c>
      <c r="G875" s="11" t="s">
        <v>1014</v>
      </c>
      <c r="H875" s="12" t="s">
        <v>12</v>
      </c>
      <c r="I875" s="11">
        <v>25</v>
      </c>
      <c r="J875" s="11"/>
      <c r="K875" s="11" t="s">
        <v>7709</v>
      </c>
      <c r="L875" s="11" t="s">
        <v>8134</v>
      </c>
      <c r="M875" s="63">
        <v>44188</v>
      </c>
      <c r="N875" s="64"/>
      <c r="O875" s="11" t="s">
        <v>1010</v>
      </c>
      <c r="P875" s="11" t="s">
        <v>1035</v>
      </c>
      <c r="Q875" s="11" t="s">
        <v>64</v>
      </c>
      <c r="R875" s="11" t="s">
        <v>1039</v>
      </c>
      <c r="S875" s="11" t="s">
        <v>1043</v>
      </c>
      <c r="T875" s="11" t="s">
        <v>2447</v>
      </c>
      <c r="U875" s="12" t="s">
        <v>12</v>
      </c>
      <c r="V875" s="11">
        <v>25</v>
      </c>
      <c r="W875" s="11"/>
      <c r="X875" s="11" t="s">
        <v>7709</v>
      </c>
    </row>
    <row r="876" customHeight="1" spans="1:24">
      <c r="A876" s="11">
        <v>45</v>
      </c>
      <c r="B876" s="11" t="s">
        <v>1010</v>
      </c>
      <c r="C876" s="11" t="s">
        <v>1035</v>
      </c>
      <c r="D876" s="11" t="s">
        <v>64</v>
      </c>
      <c r="E876" s="11" t="s">
        <v>1044</v>
      </c>
      <c r="F876" s="11" t="s">
        <v>1045</v>
      </c>
      <c r="G876" s="11" t="s">
        <v>1014</v>
      </c>
      <c r="H876" s="12" t="s">
        <v>12</v>
      </c>
      <c r="I876" s="11">
        <v>25</v>
      </c>
      <c r="J876" s="11"/>
      <c r="K876" s="11" t="s">
        <v>7709</v>
      </c>
      <c r="L876" s="11" t="s">
        <v>8134</v>
      </c>
      <c r="M876" s="63">
        <v>44188</v>
      </c>
      <c r="N876" s="64"/>
      <c r="O876" s="11" t="s">
        <v>1010</v>
      </c>
      <c r="P876" s="11" t="s">
        <v>1035</v>
      </c>
      <c r="Q876" s="11" t="s">
        <v>64</v>
      </c>
      <c r="R876" s="11" t="s">
        <v>1044</v>
      </c>
      <c r="S876" s="11" t="s">
        <v>1045</v>
      </c>
      <c r="T876" s="11" t="s">
        <v>2447</v>
      </c>
      <c r="U876" s="12" t="s">
        <v>12</v>
      </c>
      <c r="V876" s="11">
        <v>25</v>
      </c>
      <c r="W876" s="11"/>
      <c r="X876" s="11" t="s">
        <v>7709</v>
      </c>
    </row>
    <row r="877" customHeight="1" spans="1:24">
      <c r="A877" s="11">
        <v>46</v>
      </c>
      <c r="B877" s="11" t="s">
        <v>1010</v>
      </c>
      <c r="C877" s="11" t="s">
        <v>1035</v>
      </c>
      <c r="D877" s="11" t="s">
        <v>64</v>
      </c>
      <c r="E877" s="11" t="s">
        <v>1044</v>
      </c>
      <c r="F877" s="11" t="s">
        <v>1046</v>
      </c>
      <c r="G877" s="11" t="s">
        <v>1014</v>
      </c>
      <c r="H877" s="12" t="s">
        <v>12</v>
      </c>
      <c r="I877" s="11">
        <v>25</v>
      </c>
      <c r="J877" s="11"/>
      <c r="K877" s="11" t="s">
        <v>7709</v>
      </c>
      <c r="L877" s="11" t="s">
        <v>8134</v>
      </c>
      <c r="M877" s="63">
        <v>44188</v>
      </c>
      <c r="N877" s="64"/>
      <c r="O877" s="11" t="s">
        <v>1010</v>
      </c>
      <c r="P877" s="11" t="s">
        <v>1035</v>
      </c>
      <c r="Q877" s="11" t="s">
        <v>64</v>
      </c>
      <c r="R877" s="11" t="s">
        <v>1044</v>
      </c>
      <c r="S877" s="11" t="s">
        <v>1046</v>
      </c>
      <c r="T877" s="11" t="s">
        <v>2447</v>
      </c>
      <c r="U877" s="12" t="s">
        <v>12</v>
      </c>
      <c r="V877" s="11">
        <v>25</v>
      </c>
      <c r="W877" s="11"/>
      <c r="X877" s="11" t="s">
        <v>7709</v>
      </c>
    </row>
    <row r="878" customHeight="1" spans="1:24">
      <c r="A878" s="11">
        <v>47</v>
      </c>
      <c r="B878" s="11" t="s">
        <v>1010</v>
      </c>
      <c r="C878" s="11" t="s">
        <v>1035</v>
      </c>
      <c r="D878" s="11" t="s">
        <v>64</v>
      </c>
      <c r="E878" s="11" t="s">
        <v>1047</v>
      </c>
      <c r="F878" s="11" t="s">
        <v>1048</v>
      </c>
      <c r="G878" s="11" t="s">
        <v>1014</v>
      </c>
      <c r="H878" s="12" t="s">
        <v>12</v>
      </c>
      <c r="I878" s="11">
        <v>25</v>
      </c>
      <c r="J878" s="11"/>
      <c r="K878" s="11" t="s">
        <v>7709</v>
      </c>
      <c r="L878" s="11" t="s">
        <v>8134</v>
      </c>
      <c r="M878" s="63">
        <v>44188</v>
      </c>
      <c r="N878" s="64"/>
      <c r="O878" s="11" t="s">
        <v>1010</v>
      </c>
      <c r="P878" s="11" t="s">
        <v>1035</v>
      </c>
      <c r="Q878" s="11" t="s">
        <v>64</v>
      </c>
      <c r="R878" s="11" t="s">
        <v>1047</v>
      </c>
      <c r="S878" s="11" t="s">
        <v>1048</v>
      </c>
      <c r="T878" s="11" t="s">
        <v>2447</v>
      </c>
      <c r="U878" s="12" t="s">
        <v>12</v>
      </c>
      <c r="V878" s="11">
        <v>25</v>
      </c>
      <c r="W878" s="11"/>
      <c r="X878" s="11" t="s">
        <v>7709</v>
      </c>
    </row>
    <row r="879" customHeight="1" spans="1:24">
      <c r="A879" s="11">
        <v>98</v>
      </c>
      <c r="B879" s="11" t="s">
        <v>1130</v>
      </c>
      <c r="C879" s="11" t="s">
        <v>1130</v>
      </c>
      <c r="D879" s="12" t="s">
        <v>64</v>
      </c>
      <c r="E879" s="12" t="s">
        <v>1131</v>
      </c>
      <c r="F879" s="11" t="s">
        <v>1132</v>
      </c>
      <c r="G879" s="11" t="s">
        <v>1014</v>
      </c>
      <c r="H879" s="12" t="s">
        <v>12</v>
      </c>
      <c r="I879" s="12">
        <v>25</v>
      </c>
      <c r="J879" s="11"/>
      <c r="K879" s="12" t="s">
        <v>7709</v>
      </c>
      <c r="L879" s="11" t="s">
        <v>8134</v>
      </c>
      <c r="M879" s="63">
        <v>44188</v>
      </c>
      <c r="N879" s="64"/>
      <c r="O879" s="11" t="s">
        <v>1130</v>
      </c>
      <c r="P879" s="11" t="s">
        <v>1130</v>
      </c>
      <c r="Q879" s="12" t="s">
        <v>64</v>
      </c>
      <c r="R879" s="12" t="s">
        <v>1131</v>
      </c>
      <c r="S879" s="11" t="s">
        <v>1132</v>
      </c>
      <c r="T879" s="12" t="s">
        <v>2447</v>
      </c>
      <c r="U879" s="12" t="s">
        <v>12</v>
      </c>
      <c r="V879" s="12">
        <v>25</v>
      </c>
      <c r="W879" s="11"/>
      <c r="X879" s="12" t="s">
        <v>7709</v>
      </c>
    </row>
    <row r="880" customHeight="1" spans="1:24">
      <c r="A880" s="11">
        <v>99</v>
      </c>
      <c r="B880" s="11" t="s">
        <v>1130</v>
      </c>
      <c r="C880" s="11" t="s">
        <v>1130</v>
      </c>
      <c r="D880" s="12" t="s">
        <v>64</v>
      </c>
      <c r="E880" s="12" t="s">
        <v>1133</v>
      </c>
      <c r="F880" s="11" t="s">
        <v>1134</v>
      </c>
      <c r="G880" s="11" t="s">
        <v>1014</v>
      </c>
      <c r="H880" s="12" t="s">
        <v>12</v>
      </c>
      <c r="I880" s="12">
        <v>25</v>
      </c>
      <c r="J880" s="11"/>
      <c r="K880" s="12" t="s">
        <v>7709</v>
      </c>
      <c r="L880" s="11" t="s">
        <v>8134</v>
      </c>
      <c r="M880" s="63">
        <v>44188</v>
      </c>
      <c r="N880" s="64"/>
      <c r="O880" s="11" t="s">
        <v>1130</v>
      </c>
      <c r="P880" s="11" t="s">
        <v>1130</v>
      </c>
      <c r="Q880" s="12" t="s">
        <v>64</v>
      </c>
      <c r="R880" s="12" t="s">
        <v>1133</v>
      </c>
      <c r="S880" s="11" t="s">
        <v>1134</v>
      </c>
      <c r="T880" s="12" t="s">
        <v>2447</v>
      </c>
      <c r="U880" s="12" t="s">
        <v>12</v>
      </c>
      <c r="V880" s="12">
        <v>25</v>
      </c>
      <c r="W880" s="11"/>
      <c r="X880" s="12" t="s">
        <v>7709</v>
      </c>
    </row>
    <row r="881" customHeight="1" spans="1:24">
      <c r="A881" s="11">
        <v>100</v>
      </c>
      <c r="B881" s="11" t="s">
        <v>1130</v>
      </c>
      <c r="C881" s="11" t="s">
        <v>1130</v>
      </c>
      <c r="D881" s="12" t="s">
        <v>64</v>
      </c>
      <c r="E881" s="12" t="s">
        <v>1135</v>
      </c>
      <c r="F881" s="11" t="s">
        <v>1136</v>
      </c>
      <c r="G881" s="11" t="s">
        <v>1014</v>
      </c>
      <c r="H881" s="12" t="s">
        <v>12</v>
      </c>
      <c r="I881" s="12">
        <v>25</v>
      </c>
      <c r="J881" s="11"/>
      <c r="K881" s="12" t="s">
        <v>7709</v>
      </c>
      <c r="L881" s="11" t="s">
        <v>8134</v>
      </c>
      <c r="M881" s="63">
        <v>44188</v>
      </c>
      <c r="N881" s="64"/>
      <c r="O881" s="11" t="s">
        <v>1130</v>
      </c>
      <c r="P881" s="11" t="s">
        <v>1130</v>
      </c>
      <c r="Q881" s="12" t="s">
        <v>64</v>
      </c>
      <c r="R881" s="12" t="s">
        <v>1135</v>
      </c>
      <c r="S881" s="11" t="s">
        <v>1136</v>
      </c>
      <c r="T881" s="12" t="s">
        <v>2447</v>
      </c>
      <c r="U881" s="12" t="s">
        <v>12</v>
      </c>
      <c r="V881" s="12">
        <v>25</v>
      </c>
      <c r="W881" s="11"/>
      <c r="X881" s="12" t="s">
        <v>7709</v>
      </c>
    </row>
    <row r="882" customHeight="1" spans="1:24">
      <c r="A882" s="11">
        <v>101</v>
      </c>
      <c r="B882" s="11" t="s">
        <v>1130</v>
      </c>
      <c r="C882" s="11" t="s">
        <v>1130</v>
      </c>
      <c r="D882" s="12" t="s">
        <v>64</v>
      </c>
      <c r="E882" s="12" t="s">
        <v>1131</v>
      </c>
      <c r="F882" s="11" t="s">
        <v>1137</v>
      </c>
      <c r="G882" s="11" t="s">
        <v>1014</v>
      </c>
      <c r="H882" s="12" t="s">
        <v>12</v>
      </c>
      <c r="I882" s="12">
        <v>25</v>
      </c>
      <c r="J882" s="11"/>
      <c r="K882" s="12" t="s">
        <v>7709</v>
      </c>
      <c r="L882" s="11" t="s">
        <v>8134</v>
      </c>
      <c r="M882" s="63">
        <v>44188</v>
      </c>
      <c r="N882" s="64"/>
      <c r="O882" s="11" t="s">
        <v>1130</v>
      </c>
      <c r="P882" s="11" t="s">
        <v>1130</v>
      </c>
      <c r="Q882" s="12" t="s">
        <v>64</v>
      </c>
      <c r="R882" s="12" t="s">
        <v>1131</v>
      </c>
      <c r="S882" s="11" t="s">
        <v>1137</v>
      </c>
      <c r="T882" s="12" t="s">
        <v>2447</v>
      </c>
      <c r="U882" s="12" t="s">
        <v>12</v>
      </c>
      <c r="V882" s="12">
        <v>25</v>
      </c>
      <c r="W882" s="11"/>
      <c r="X882" s="12" t="s">
        <v>7709</v>
      </c>
    </row>
    <row r="883" customHeight="1" spans="1:24">
      <c r="A883" s="11">
        <v>102</v>
      </c>
      <c r="B883" s="12" t="s">
        <v>1138</v>
      </c>
      <c r="C883" s="11" t="s">
        <v>1139</v>
      </c>
      <c r="D883" s="12" t="s">
        <v>87</v>
      </c>
      <c r="E883" s="12" t="s">
        <v>1140</v>
      </c>
      <c r="F883" s="11" t="s">
        <v>1141</v>
      </c>
      <c r="G883" s="11" t="s">
        <v>1014</v>
      </c>
      <c r="H883" s="12" t="s">
        <v>12</v>
      </c>
      <c r="I883" s="12">
        <v>25</v>
      </c>
      <c r="J883" s="11"/>
      <c r="K883" s="12" t="s">
        <v>7709</v>
      </c>
      <c r="L883" s="11" t="s">
        <v>8134</v>
      </c>
      <c r="M883" s="63">
        <v>44188</v>
      </c>
      <c r="N883" s="64"/>
      <c r="O883" s="12" t="s">
        <v>1138</v>
      </c>
      <c r="P883" s="11" t="s">
        <v>1139</v>
      </c>
      <c r="Q883" s="12" t="s">
        <v>87</v>
      </c>
      <c r="R883" s="12" t="s">
        <v>1140</v>
      </c>
      <c r="S883" s="11" t="s">
        <v>1141</v>
      </c>
      <c r="T883" s="12" t="s">
        <v>2447</v>
      </c>
      <c r="U883" s="12" t="s">
        <v>12</v>
      </c>
      <c r="V883" s="12">
        <v>25</v>
      </c>
      <c r="W883" s="11"/>
      <c r="X883" s="12" t="s">
        <v>7709</v>
      </c>
    </row>
    <row r="884" customHeight="1" spans="1:24">
      <c r="A884" s="11">
        <v>103</v>
      </c>
      <c r="B884" s="12" t="s">
        <v>1138</v>
      </c>
      <c r="C884" s="11" t="s">
        <v>1139</v>
      </c>
      <c r="D884" s="12" t="s">
        <v>87</v>
      </c>
      <c r="E884" s="12" t="s">
        <v>1140</v>
      </c>
      <c r="F884" s="11" t="s">
        <v>1142</v>
      </c>
      <c r="G884" s="11" t="s">
        <v>1014</v>
      </c>
      <c r="H884" s="12" t="s">
        <v>12</v>
      </c>
      <c r="I884" s="12">
        <v>25</v>
      </c>
      <c r="J884" s="11"/>
      <c r="K884" s="12" t="s">
        <v>7709</v>
      </c>
      <c r="L884" s="11" t="s">
        <v>8134</v>
      </c>
      <c r="M884" s="63">
        <v>44188</v>
      </c>
      <c r="N884" s="64"/>
      <c r="O884" s="12" t="s">
        <v>1138</v>
      </c>
      <c r="P884" s="11" t="s">
        <v>1139</v>
      </c>
      <c r="Q884" s="12" t="s">
        <v>87</v>
      </c>
      <c r="R884" s="12" t="s">
        <v>1140</v>
      </c>
      <c r="S884" s="11" t="s">
        <v>1142</v>
      </c>
      <c r="T884" s="12" t="s">
        <v>2447</v>
      </c>
      <c r="U884" s="12" t="s">
        <v>12</v>
      </c>
      <c r="V884" s="12">
        <v>25</v>
      </c>
      <c r="W884" s="11"/>
      <c r="X884" s="12" t="s">
        <v>7709</v>
      </c>
    </row>
    <row r="885" customHeight="1" spans="1:24">
      <c r="A885" s="11">
        <v>104</v>
      </c>
      <c r="B885" s="12" t="s">
        <v>1138</v>
      </c>
      <c r="C885" s="11" t="s">
        <v>1139</v>
      </c>
      <c r="D885" s="12" t="s">
        <v>87</v>
      </c>
      <c r="E885" s="12" t="s">
        <v>1143</v>
      </c>
      <c r="F885" s="11" t="s">
        <v>1144</v>
      </c>
      <c r="G885" s="11" t="s">
        <v>1014</v>
      </c>
      <c r="H885" s="12" t="s">
        <v>12</v>
      </c>
      <c r="I885" s="12">
        <v>25</v>
      </c>
      <c r="J885" s="11"/>
      <c r="K885" s="12" t="s">
        <v>7709</v>
      </c>
      <c r="L885" s="11" t="s">
        <v>8134</v>
      </c>
      <c r="M885" s="63">
        <v>44188</v>
      </c>
      <c r="N885" s="64"/>
      <c r="O885" s="12" t="s">
        <v>1138</v>
      </c>
      <c r="P885" s="11" t="s">
        <v>1139</v>
      </c>
      <c r="Q885" s="12" t="s">
        <v>87</v>
      </c>
      <c r="R885" s="12" t="s">
        <v>1143</v>
      </c>
      <c r="S885" s="11" t="s">
        <v>1144</v>
      </c>
      <c r="T885" s="12" t="s">
        <v>2447</v>
      </c>
      <c r="U885" s="12" t="s">
        <v>12</v>
      </c>
      <c r="V885" s="12">
        <v>25</v>
      </c>
      <c r="W885" s="11"/>
      <c r="X885" s="12" t="s">
        <v>7709</v>
      </c>
    </row>
    <row r="886" customHeight="1" spans="1:24">
      <c r="A886" s="11">
        <v>105</v>
      </c>
      <c r="B886" s="12" t="s">
        <v>1138</v>
      </c>
      <c r="C886" s="11" t="s">
        <v>1139</v>
      </c>
      <c r="D886" s="12" t="s">
        <v>87</v>
      </c>
      <c r="E886" s="12" t="s">
        <v>1145</v>
      </c>
      <c r="F886" s="11" t="s">
        <v>1146</v>
      </c>
      <c r="G886" s="11" t="s">
        <v>1014</v>
      </c>
      <c r="H886" s="12" t="s">
        <v>12</v>
      </c>
      <c r="I886" s="12">
        <v>25</v>
      </c>
      <c r="J886" s="11"/>
      <c r="K886" s="12" t="s">
        <v>7709</v>
      </c>
      <c r="L886" s="11" t="s">
        <v>8134</v>
      </c>
      <c r="M886" s="63">
        <v>44188</v>
      </c>
      <c r="N886" s="64"/>
      <c r="O886" s="12" t="s">
        <v>1138</v>
      </c>
      <c r="P886" s="11" t="s">
        <v>1139</v>
      </c>
      <c r="Q886" s="12" t="s">
        <v>87</v>
      </c>
      <c r="R886" s="12" t="s">
        <v>1145</v>
      </c>
      <c r="S886" s="11" t="s">
        <v>1146</v>
      </c>
      <c r="T886" s="12" t="s">
        <v>2447</v>
      </c>
      <c r="U886" s="12" t="s">
        <v>12</v>
      </c>
      <c r="V886" s="12">
        <v>25</v>
      </c>
      <c r="W886" s="11"/>
      <c r="X886" s="12" t="s">
        <v>7709</v>
      </c>
    </row>
    <row r="887" customHeight="1" spans="1:24">
      <c r="A887" s="11">
        <v>106</v>
      </c>
      <c r="B887" s="12" t="s">
        <v>1138</v>
      </c>
      <c r="C887" s="11" t="s">
        <v>1139</v>
      </c>
      <c r="D887" s="12" t="s">
        <v>87</v>
      </c>
      <c r="E887" s="12" t="s">
        <v>1147</v>
      </c>
      <c r="F887" s="11" t="s">
        <v>1148</v>
      </c>
      <c r="G887" s="11" t="s">
        <v>1014</v>
      </c>
      <c r="H887" s="12" t="s">
        <v>12</v>
      </c>
      <c r="I887" s="12">
        <v>25</v>
      </c>
      <c r="J887" s="11"/>
      <c r="K887" s="12" t="s">
        <v>7709</v>
      </c>
      <c r="L887" s="11" t="s">
        <v>8134</v>
      </c>
      <c r="M887" s="63">
        <v>44188</v>
      </c>
      <c r="N887" s="64"/>
      <c r="O887" s="12" t="s">
        <v>1138</v>
      </c>
      <c r="P887" s="11" t="s">
        <v>1139</v>
      </c>
      <c r="Q887" s="12" t="s">
        <v>87</v>
      </c>
      <c r="R887" s="12" t="s">
        <v>1147</v>
      </c>
      <c r="S887" s="11" t="s">
        <v>1148</v>
      </c>
      <c r="T887" s="12" t="s">
        <v>2447</v>
      </c>
      <c r="U887" s="12" t="s">
        <v>12</v>
      </c>
      <c r="V887" s="12">
        <v>25</v>
      </c>
      <c r="W887" s="11"/>
      <c r="X887" s="12" t="s">
        <v>7709</v>
      </c>
    </row>
    <row r="888" customHeight="1" spans="1:24">
      <c r="A888" s="11">
        <v>107</v>
      </c>
      <c r="B888" s="12" t="s">
        <v>1138</v>
      </c>
      <c r="C888" s="11" t="s">
        <v>1139</v>
      </c>
      <c r="D888" s="12" t="s">
        <v>87</v>
      </c>
      <c r="E888" s="12" t="s">
        <v>1143</v>
      </c>
      <c r="F888" s="11" t="s">
        <v>1149</v>
      </c>
      <c r="G888" s="11" t="s">
        <v>1014</v>
      </c>
      <c r="H888" s="12" t="s">
        <v>12</v>
      </c>
      <c r="I888" s="12">
        <v>25</v>
      </c>
      <c r="J888" s="11"/>
      <c r="K888" s="12" t="s">
        <v>7709</v>
      </c>
      <c r="L888" s="11" t="s">
        <v>8134</v>
      </c>
      <c r="M888" s="63">
        <v>44188</v>
      </c>
      <c r="N888" s="64"/>
      <c r="O888" s="12" t="s">
        <v>1138</v>
      </c>
      <c r="P888" s="11" t="s">
        <v>1139</v>
      </c>
      <c r="Q888" s="12" t="s">
        <v>87</v>
      </c>
      <c r="R888" s="12" t="s">
        <v>1143</v>
      </c>
      <c r="S888" s="11" t="s">
        <v>1149</v>
      </c>
      <c r="T888" s="12" t="s">
        <v>2447</v>
      </c>
      <c r="U888" s="12" t="s">
        <v>12</v>
      </c>
      <c r="V888" s="12">
        <v>25</v>
      </c>
      <c r="W888" s="11"/>
      <c r="X888" s="12" t="s">
        <v>7709</v>
      </c>
    </row>
    <row r="889" customHeight="1" spans="1:24">
      <c r="A889" s="11">
        <v>108</v>
      </c>
      <c r="B889" s="12" t="s">
        <v>1138</v>
      </c>
      <c r="C889" s="11" t="s">
        <v>1139</v>
      </c>
      <c r="D889" s="12" t="s">
        <v>87</v>
      </c>
      <c r="E889" s="12" t="s">
        <v>1145</v>
      </c>
      <c r="F889" s="11" t="s">
        <v>1150</v>
      </c>
      <c r="G889" s="11" t="s">
        <v>1014</v>
      </c>
      <c r="H889" s="12" t="s">
        <v>12</v>
      </c>
      <c r="I889" s="12">
        <v>25</v>
      </c>
      <c r="J889" s="11"/>
      <c r="K889" s="12" t="s">
        <v>7709</v>
      </c>
      <c r="L889" s="11" t="s">
        <v>8134</v>
      </c>
      <c r="M889" s="63">
        <v>44188</v>
      </c>
      <c r="N889" s="64"/>
      <c r="O889" s="12" t="s">
        <v>1138</v>
      </c>
      <c r="P889" s="11" t="s">
        <v>1139</v>
      </c>
      <c r="Q889" s="12" t="s">
        <v>87</v>
      </c>
      <c r="R889" s="12" t="s">
        <v>1145</v>
      </c>
      <c r="S889" s="11" t="s">
        <v>1150</v>
      </c>
      <c r="T889" s="12" t="s">
        <v>2447</v>
      </c>
      <c r="U889" s="12" t="s">
        <v>12</v>
      </c>
      <c r="V889" s="12">
        <v>25</v>
      </c>
      <c r="W889" s="11"/>
      <c r="X889" s="12" t="s">
        <v>7709</v>
      </c>
    </row>
    <row r="890" customHeight="1" spans="1:24">
      <c r="A890" s="11">
        <v>109</v>
      </c>
      <c r="B890" s="12" t="s">
        <v>1138</v>
      </c>
      <c r="C890" s="11" t="s">
        <v>1139</v>
      </c>
      <c r="D890" s="12" t="s">
        <v>87</v>
      </c>
      <c r="E890" s="12" t="s">
        <v>1140</v>
      </c>
      <c r="F890" s="11" t="s">
        <v>1151</v>
      </c>
      <c r="G890" s="11" t="s">
        <v>1014</v>
      </c>
      <c r="H890" s="12" t="s">
        <v>12</v>
      </c>
      <c r="I890" s="12">
        <v>25</v>
      </c>
      <c r="J890" s="11"/>
      <c r="K890" s="12" t="s">
        <v>7709</v>
      </c>
      <c r="L890" s="11" t="s">
        <v>8134</v>
      </c>
      <c r="M890" s="63">
        <v>44188</v>
      </c>
      <c r="N890" s="64"/>
      <c r="O890" s="12" t="s">
        <v>1138</v>
      </c>
      <c r="P890" s="11" t="s">
        <v>1139</v>
      </c>
      <c r="Q890" s="12" t="s">
        <v>87</v>
      </c>
      <c r="R890" s="12" t="s">
        <v>1140</v>
      </c>
      <c r="S890" s="11" t="s">
        <v>1151</v>
      </c>
      <c r="T890" s="12" t="s">
        <v>2447</v>
      </c>
      <c r="U890" s="12" t="s">
        <v>12</v>
      </c>
      <c r="V890" s="12">
        <v>25</v>
      </c>
      <c r="W890" s="11"/>
      <c r="X890" s="12" t="s">
        <v>7709</v>
      </c>
    </row>
    <row r="891" customHeight="1" spans="1:24">
      <c r="A891" s="11">
        <v>110</v>
      </c>
      <c r="B891" s="12" t="s">
        <v>1138</v>
      </c>
      <c r="C891" s="11" t="s">
        <v>1139</v>
      </c>
      <c r="D891" s="12" t="s">
        <v>87</v>
      </c>
      <c r="E891" s="12" t="s">
        <v>1143</v>
      </c>
      <c r="F891" s="11" t="s">
        <v>1152</v>
      </c>
      <c r="G891" s="11" t="s">
        <v>1014</v>
      </c>
      <c r="H891" s="12" t="s">
        <v>12</v>
      </c>
      <c r="I891" s="12">
        <v>25</v>
      </c>
      <c r="J891" s="11"/>
      <c r="K891" s="12" t="s">
        <v>7709</v>
      </c>
      <c r="L891" s="11" t="s">
        <v>8134</v>
      </c>
      <c r="M891" s="63">
        <v>44188</v>
      </c>
      <c r="N891" s="64"/>
      <c r="O891" s="12" t="s">
        <v>1138</v>
      </c>
      <c r="P891" s="11" t="s">
        <v>1139</v>
      </c>
      <c r="Q891" s="12" t="s">
        <v>87</v>
      </c>
      <c r="R891" s="12" t="s">
        <v>1143</v>
      </c>
      <c r="S891" s="11" t="s">
        <v>1152</v>
      </c>
      <c r="T891" s="12" t="s">
        <v>2447</v>
      </c>
      <c r="U891" s="12" t="s">
        <v>12</v>
      </c>
      <c r="V891" s="12">
        <v>25</v>
      </c>
      <c r="W891" s="11"/>
      <c r="X891" s="12" t="s">
        <v>7709</v>
      </c>
    </row>
    <row r="892" customHeight="1" spans="1:24">
      <c r="A892" s="11">
        <v>111</v>
      </c>
      <c r="B892" s="12" t="s">
        <v>1138</v>
      </c>
      <c r="C892" s="11" t="s">
        <v>1139</v>
      </c>
      <c r="D892" s="12" t="s">
        <v>87</v>
      </c>
      <c r="E892" s="12" t="s">
        <v>1145</v>
      </c>
      <c r="F892" s="11" t="s">
        <v>1153</v>
      </c>
      <c r="G892" s="11" t="s">
        <v>1014</v>
      </c>
      <c r="H892" s="12" t="s">
        <v>12</v>
      </c>
      <c r="I892" s="12">
        <v>25</v>
      </c>
      <c r="J892" s="11"/>
      <c r="K892" s="12" t="s">
        <v>7709</v>
      </c>
      <c r="L892" s="11" t="s">
        <v>8134</v>
      </c>
      <c r="M892" s="63">
        <v>44188</v>
      </c>
      <c r="N892" s="64"/>
      <c r="O892" s="12" t="s">
        <v>1138</v>
      </c>
      <c r="P892" s="11" t="s">
        <v>1139</v>
      </c>
      <c r="Q892" s="12" t="s">
        <v>87</v>
      </c>
      <c r="R892" s="12" t="s">
        <v>1145</v>
      </c>
      <c r="S892" s="11" t="s">
        <v>1153</v>
      </c>
      <c r="T892" s="12" t="s">
        <v>2447</v>
      </c>
      <c r="U892" s="12" t="s">
        <v>12</v>
      </c>
      <c r="V892" s="12">
        <v>25</v>
      </c>
      <c r="W892" s="11"/>
      <c r="X892" s="12" t="s">
        <v>7709</v>
      </c>
    </row>
    <row r="893" customHeight="1" spans="1:24">
      <c r="A893" s="11">
        <v>112</v>
      </c>
      <c r="B893" s="12" t="s">
        <v>1138</v>
      </c>
      <c r="C893" s="11" t="s">
        <v>1139</v>
      </c>
      <c r="D893" s="12" t="s">
        <v>87</v>
      </c>
      <c r="E893" s="12" t="s">
        <v>1140</v>
      </c>
      <c r="F893" s="11" t="s">
        <v>1154</v>
      </c>
      <c r="G893" s="11" t="s">
        <v>1014</v>
      </c>
      <c r="H893" s="12" t="s">
        <v>12</v>
      </c>
      <c r="I893" s="12">
        <v>25</v>
      </c>
      <c r="J893" s="11"/>
      <c r="K893" s="12" t="s">
        <v>7709</v>
      </c>
      <c r="L893" s="11" t="s">
        <v>8134</v>
      </c>
      <c r="M893" s="63">
        <v>44188</v>
      </c>
      <c r="N893" s="64"/>
      <c r="O893" s="12" t="s">
        <v>1138</v>
      </c>
      <c r="P893" s="11" t="s">
        <v>1139</v>
      </c>
      <c r="Q893" s="12" t="s">
        <v>87</v>
      </c>
      <c r="R893" s="12" t="s">
        <v>1140</v>
      </c>
      <c r="S893" s="11" t="s">
        <v>1154</v>
      </c>
      <c r="T893" s="12" t="s">
        <v>2447</v>
      </c>
      <c r="U893" s="12" t="s">
        <v>12</v>
      </c>
      <c r="V893" s="12">
        <v>25</v>
      </c>
      <c r="W893" s="11"/>
      <c r="X893" s="12" t="s">
        <v>7709</v>
      </c>
    </row>
    <row r="894" customHeight="1" spans="1:24">
      <c r="A894" s="11">
        <v>113</v>
      </c>
      <c r="B894" s="12" t="s">
        <v>1138</v>
      </c>
      <c r="C894" s="11" t="s">
        <v>1139</v>
      </c>
      <c r="D894" s="12" t="s">
        <v>87</v>
      </c>
      <c r="E894" s="12" t="s">
        <v>1143</v>
      </c>
      <c r="F894" s="11" t="s">
        <v>1155</v>
      </c>
      <c r="G894" s="11" t="s">
        <v>1014</v>
      </c>
      <c r="H894" s="12" t="s">
        <v>12</v>
      </c>
      <c r="I894" s="12">
        <v>25</v>
      </c>
      <c r="J894" s="11"/>
      <c r="K894" s="12" t="s">
        <v>7709</v>
      </c>
      <c r="L894" s="11" t="s">
        <v>8134</v>
      </c>
      <c r="M894" s="63">
        <v>44188</v>
      </c>
      <c r="N894" s="64"/>
      <c r="O894" s="12" t="s">
        <v>1138</v>
      </c>
      <c r="P894" s="11" t="s">
        <v>1139</v>
      </c>
      <c r="Q894" s="12" t="s">
        <v>87</v>
      </c>
      <c r="R894" s="12" t="s">
        <v>1143</v>
      </c>
      <c r="S894" s="11" t="s">
        <v>1155</v>
      </c>
      <c r="T894" s="12" t="s">
        <v>2447</v>
      </c>
      <c r="U894" s="12" t="s">
        <v>12</v>
      </c>
      <c r="V894" s="12">
        <v>25</v>
      </c>
      <c r="W894" s="11"/>
      <c r="X894" s="12" t="s">
        <v>7709</v>
      </c>
    </row>
    <row r="895" customHeight="1" spans="1:24">
      <c r="A895" s="11">
        <v>114</v>
      </c>
      <c r="B895" s="12" t="s">
        <v>1138</v>
      </c>
      <c r="C895" s="11" t="s">
        <v>1139</v>
      </c>
      <c r="D895" s="12" t="s">
        <v>87</v>
      </c>
      <c r="E895" s="12" t="s">
        <v>1145</v>
      </c>
      <c r="F895" s="11" t="s">
        <v>1156</v>
      </c>
      <c r="G895" s="11" t="s">
        <v>1014</v>
      </c>
      <c r="H895" s="12" t="s">
        <v>12</v>
      </c>
      <c r="I895" s="12">
        <v>25</v>
      </c>
      <c r="J895" s="11"/>
      <c r="K895" s="12" t="s">
        <v>7709</v>
      </c>
      <c r="L895" s="11" t="s">
        <v>8134</v>
      </c>
      <c r="M895" s="63">
        <v>44188</v>
      </c>
      <c r="N895" s="64"/>
      <c r="O895" s="12" t="s">
        <v>1138</v>
      </c>
      <c r="P895" s="11" t="s">
        <v>1139</v>
      </c>
      <c r="Q895" s="12" t="s">
        <v>87</v>
      </c>
      <c r="R895" s="12" t="s">
        <v>1145</v>
      </c>
      <c r="S895" s="11" t="s">
        <v>1156</v>
      </c>
      <c r="T895" s="12" t="s">
        <v>2447</v>
      </c>
      <c r="U895" s="12" t="s">
        <v>12</v>
      </c>
      <c r="V895" s="12">
        <v>25</v>
      </c>
      <c r="W895" s="11"/>
      <c r="X895" s="12" t="s">
        <v>7709</v>
      </c>
    </row>
    <row r="896" customHeight="1" spans="1:24">
      <c r="A896" s="11">
        <v>115</v>
      </c>
      <c r="B896" s="12" t="s">
        <v>1138</v>
      </c>
      <c r="C896" s="11" t="s">
        <v>1139</v>
      </c>
      <c r="D896" s="12" t="s">
        <v>87</v>
      </c>
      <c r="E896" s="12" t="s">
        <v>1140</v>
      </c>
      <c r="F896" s="11" t="s">
        <v>1157</v>
      </c>
      <c r="G896" s="11" t="s">
        <v>1014</v>
      </c>
      <c r="H896" s="12" t="s">
        <v>12</v>
      </c>
      <c r="I896" s="12">
        <v>25</v>
      </c>
      <c r="J896" s="11"/>
      <c r="K896" s="12" t="s">
        <v>7709</v>
      </c>
      <c r="L896" s="11" t="s">
        <v>8134</v>
      </c>
      <c r="M896" s="63">
        <v>44188</v>
      </c>
      <c r="N896" s="64"/>
      <c r="O896" s="12" t="s">
        <v>1138</v>
      </c>
      <c r="P896" s="11" t="s">
        <v>1139</v>
      </c>
      <c r="Q896" s="12" t="s">
        <v>87</v>
      </c>
      <c r="R896" s="12" t="s">
        <v>1140</v>
      </c>
      <c r="S896" s="11" t="s">
        <v>1157</v>
      </c>
      <c r="T896" s="12" t="s">
        <v>2447</v>
      </c>
      <c r="U896" s="12" t="s">
        <v>12</v>
      </c>
      <c r="V896" s="12">
        <v>25</v>
      </c>
      <c r="W896" s="11"/>
      <c r="X896" s="12" t="s">
        <v>7709</v>
      </c>
    </row>
    <row r="897" customHeight="1" spans="1:24">
      <c r="A897" s="11">
        <v>116</v>
      </c>
      <c r="B897" s="12" t="s">
        <v>1138</v>
      </c>
      <c r="C897" s="11" t="s">
        <v>1139</v>
      </c>
      <c r="D897" s="12" t="s">
        <v>87</v>
      </c>
      <c r="E897" s="12" t="s">
        <v>1143</v>
      </c>
      <c r="F897" s="11" t="s">
        <v>1158</v>
      </c>
      <c r="G897" s="11" t="s">
        <v>1014</v>
      </c>
      <c r="H897" s="12" t="s">
        <v>12</v>
      </c>
      <c r="I897" s="12">
        <v>25</v>
      </c>
      <c r="J897" s="11"/>
      <c r="K897" s="12" t="s">
        <v>7709</v>
      </c>
      <c r="L897" s="11" t="s">
        <v>8134</v>
      </c>
      <c r="M897" s="63">
        <v>44188</v>
      </c>
      <c r="N897" s="64"/>
      <c r="O897" s="12" t="s">
        <v>1138</v>
      </c>
      <c r="P897" s="11" t="s">
        <v>1139</v>
      </c>
      <c r="Q897" s="12" t="s">
        <v>87</v>
      </c>
      <c r="R897" s="12" t="s">
        <v>1143</v>
      </c>
      <c r="S897" s="11" t="s">
        <v>1158</v>
      </c>
      <c r="T897" s="12" t="s">
        <v>2447</v>
      </c>
      <c r="U897" s="12" t="s">
        <v>12</v>
      </c>
      <c r="V897" s="12">
        <v>25</v>
      </c>
      <c r="W897" s="11"/>
      <c r="X897" s="12" t="s">
        <v>7709</v>
      </c>
    </row>
    <row r="898" customHeight="1" spans="1:24">
      <c r="A898" s="11">
        <v>117</v>
      </c>
      <c r="B898" s="12" t="s">
        <v>1138</v>
      </c>
      <c r="C898" s="11" t="s">
        <v>1139</v>
      </c>
      <c r="D898" s="12" t="s">
        <v>87</v>
      </c>
      <c r="E898" s="12" t="s">
        <v>1145</v>
      </c>
      <c r="F898" s="11" t="s">
        <v>1159</v>
      </c>
      <c r="G898" s="11" t="s">
        <v>1014</v>
      </c>
      <c r="H898" s="12" t="s">
        <v>12</v>
      </c>
      <c r="I898" s="12">
        <v>25</v>
      </c>
      <c r="J898" s="11"/>
      <c r="K898" s="12" t="s">
        <v>7709</v>
      </c>
      <c r="L898" s="11" t="s">
        <v>8134</v>
      </c>
      <c r="M898" s="63">
        <v>44188</v>
      </c>
      <c r="N898" s="64"/>
      <c r="O898" s="12" t="s">
        <v>1138</v>
      </c>
      <c r="P898" s="11" t="s">
        <v>1139</v>
      </c>
      <c r="Q898" s="12" t="s">
        <v>87</v>
      </c>
      <c r="R898" s="12" t="s">
        <v>1145</v>
      </c>
      <c r="S898" s="11" t="s">
        <v>1159</v>
      </c>
      <c r="T898" s="12" t="s">
        <v>2447</v>
      </c>
      <c r="U898" s="12" t="s">
        <v>12</v>
      </c>
      <c r="V898" s="12">
        <v>25</v>
      </c>
      <c r="W898" s="11"/>
      <c r="X898" s="12" t="s">
        <v>7709</v>
      </c>
    </row>
    <row r="899" customHeight="1" spans="1:24">
      <c r="A899" s="11">
        <v>118</v>
      </c>
      <c r="B899" s="12" t="s">
        <v>1138</v>
      </c>
      <c r="C899" s="11" t="s">
        <v>1139</v>
      </c>
      <c r="D899" s="12" t="s">
        <v>87</v>
      </c>
      <c r="E899" s="12" t="s">
        <v>1140</v>
      </c>
      <c r="F899" s="11" t="s">
        <v>1160</v>
      </c>
      <c r="G899" s="11" t="s">
        <v>1014</v>
      </c>
      <c r="H899" s="12" t="s">
        <v>12</v>
      </c>
      <c r="I899" s="12">
        <v>25</v>
      </c>
      <c r="J899" s="11"/>
      <c r="K899" s="12" t="s">
        <v>7709</v>
      </c>
      <c r="L899" s="11" t="s">
        <v>8134</v>
      </c>
      <c r="M899" s="63">
        <v>44188</v>
      </c>
      <c r="N899" s="64"/>
      <c r="O899" s="12" t="s">
        <v>1138</v>
      </c>
      <c r="P899" s="11" t="s">
        <v>1139</v>
      </c>
      <c r="Q899" s="12" t="s">
        <v>87</v>
      </c>
      <c r="R899" s="12" t="s">
        <v>1140</v>
      </c>
      <c r="S899" s="11" t="s">
        <v>1160</v>
      </c>
      <c r="T899" s="12" t="s">
        <v>2447</v>
      </c>
      <c r="U899" s="12" t="s">
        <v>12</v>
      </c>
      <c r="V899" s="12">
        <v>25</v>
      </c>
      <c r="W899" s="11"/>
      <c r="X899" s="12" t="s">
        <v>7709</v>
      </c>
    </row>
    <row r="900" customHeight="1" spans="1:24">
      <c r="A900" s="11">
        <v>119</v>
      </c>
      <c r="B900" s="12" t="s">
        <v>1138</v>
      </c>
      <c r="C900" s="11" t="s">
        <v>1139</v>
      </c>
      <c r="D900" s="12" t="s">
        <v>87</v>
      </c>
      <c r="E900" s="12" t="s">
        <v>1143</v>
      </c>
      <c r="F900" s="11" t="s">
        <v>1161</v>
      </c>
      <c r="G900" s="11" t="s">
        <v>1014</v>
      </c>
      <c r="H900" s="12" t="s">
        <v>12</v>
      </c>
      <c r="I900" s="12">
        <v>25</v>
      </c>
      <c r="J900" s="11"/>
      <c r="K900" s="12" t="s">
        <v>7709</v>
      </c>
      <c r="L900" s="11" t="s">
        <v>8134</v>
      </c>
      <c r="M900" s="63">
        <v>44188</v>
      </c>
      <c r="N900" s="64"/>
      <c r="O900" s="12" t="s">
        <v>1138</v>
      </c>
      <c r="P900" s="11" t="s">
        <v>1139</v>
      </c>
      <c r="Q900" s="12" t="s">
        <v>87</v>
      </c>
      <c r="R900" s="12" t="s">
        <v>1143</v>
      </c>
      <c r="S900" s="11" t="s">
        <v>1161</v>
      </c>
      <c r="T900" s="12" t="s">
        <v>2447</v>
      </c>
      <c r="U900" s="12" t="s">
        <v>12</v>
      </c>
      <c r="V900" s="12">
        <v>25</v>
      </c>
      <c r="W900" s="11"/>
      <c r="X900" s="12" t="s">
        <v>7709</v>
      </c>
    </row>
    <row r="901" customHeight="1" spans="1:24">
      <c r="A901" s="11">
        <v>120</v>
      </c>
      <c r="B901" s="12" t="s">
        <v>1138</v>
      </c>
      <c r="C901" s="11" t="s">
        <v>1139</v>
      </c>
      <c r="D901" s="12" t="s">
        <v>87</v>
      </c>
      <c r="E901" s="12" t="s">
        <v>1145</v>
      </c>
      <c r="F901" s="11" t="s">
        <v>1162</v>
      </c>
      <c r="G901" s="11" t="s">
        <v>1014</v>
      </c>
      <c r="H901" s="12" t="s">
        <v>12</v>
      </c>
      <c r="I901" s="12">
        <v>25</v>
      </c>
      <c r="J901" s="11"/>
      <c r="K901" s="12" t="s">
        <v>7709</v>
      </c>
      <c r="L901" s="11" t="s">
        <v>8134</v>
      </c>
      <c r="M901" s="63">
        <v>44188</v>
      </c>
      <c r="N901" s="64"/>
      <c r="O901" s="12" t="s">
        <v>1138</v>
      </c>
      <c r="P901" s="11" t="s">
        <v>1139</v>
      </c>
      <c r="Q901" s="12" t="s">
        <v>87</v>
      </c>
      <c r="R901" s="12" t="s">
        <v>1145</v>
      </c>
      <c r="S901" s="11" t="s">
        <v>1162</v>
      </c>
      <c r="T901" s="12" t="s">
        <v>2447</v>
      </c>
      <c r="U901" s="12" t="s">
        <v>12</v>
      </c>
      <c r="V901" s="12">
        <v>25</v>
      </c>
      <c r="W901" s="11"/>
      <c r="X901" s="12" t="s">
        <v>7709</v>
      </c>
    </row>
    <row r="902" customHeight="1" spans="1:24">
      <c r="A902" s="11">
        <v>122</v>
      </c>
      <c r="B902" s="12" t="s">
        <v>1163</v>
      </c>
      <c r="C902" s="11" t="s">
        <v>1166</v>
      </c>
      <c r="D902" s="12" t="s">
        <v>64</v>
      </c>
      <c r="E902" s="11" t="s">
        <v>1165</v>
      </c>
      <c r="F902" s="11" t="s">
        <v>1166</v>
      </c>
      <c r="G902" s="11" t="s">
        <v>1014</v>
      </c>
      <c r="H902" s="12" t="s">
        <v>12</v>
      </c>
      <c r="I902" s="12">
        <v>25</v>
      </c>
      <c r="J902" s="11"/>
      <c r="K902" s="12" t="s">
        <v>7709</v>
      </c>
      <c r="L902" s="11" t="s">
        <v>8134</v>
      </c>
      <c r="M902" s="63">
        <v>44188</v>
      </c>
      <c r="N902" s="64"/>
      <c r="O902" s="12" t="s">
        <v>1163</v>
      </c>
      <c r="P902" s="11" t="s">
        <v>1166</v>
      </c>
      <c r="Q902" s="12" t="s">
        <v>64</v>
      </c>
      <c r="R902" s="18" t="s">
        <v>1165</v>
      </c>
      <c r="S902" s="11" t="s">
        <v>1166</v>
      </c>
      <c r="T902" s="12" t="s">
        <v>2447</v>
      </c>
      <c r="U902" s="12" t="s">
        <v>12</v>
      </c>
      <c r="V902" s="12">
        <v>25</v>
      </c>
      <c r="W902" s="11"/>
      <c r="X902" s="12" t="s">
        <v>7709</v>
      </c>
    </row>
    <row r="903" customHeight="1" spans="1:24">
      <c r="A903" s="11">
        <v>126</v>
      </c>
      <c r="B903" s="12" t="s">
        <v>1172</v>
      </c>
      <c r="C903" s="11" t="s">
        <v>1172</v>
      </c>
      <c r="D903" s="12" t="s">
        <v>64</v>
      </c>
      <c r="E903" s="11" t="s">
        <v>1173</v>
      </c>
      <c r="F903" s="11" t="s">
        <v>1172</v>
      </c>
      <c r="G903" s="11" t="s">
        <v>1014</v>
      </c>
      <c r="H903" s="12" t="s">
        <v>12</v>
      </c>
      <c r="I903" s="12">
        <v>25</v>
      </c>
      <c r="J903" s="11"/>
      <c r="K903" s="12" t="s">
        <v>7709</v>
      </c>
      <c r="L903" s="11" t="s">
        <v>8134</v>
      </c>
      <c r="M903" s="63">
        <v>44188</v>
      </c>
      <c r="N903" s="64"/>
      <c r="O903" s="12" t="s">
        <v>1172</v>
      </c>
      <c r="P903" s="11" t="s">
        <v>1172</v>
      </c>
      <c r="Q903" s="12" t="s">
        <v>64</v>
      </c>
      <c r="R903" s="11" t="s">
        <v>1173</v>
      </c>
      <c r="S903" s="11" t="s">
        <v>1172</v>
      </c>
      <c r="T903" s="12" t="s">
        <v>2447</v>
      </c>
      <c r="U903" s="12" t="s">
        <v>12</v>
      </c>
      <c r="V903" s="12">
        <v>25</v>
      </c>
      <c r="W903" s="11"/>
      <c r="X903" s="12" t="s">
        <v>7709</v>
      </c>
    </row>
    <row r="904" customHeight="1" spans="1:24">
      <c r="A904" s="11">
        <v>48</v>
      </c>
      <c r="B904" s="11" t="s">
        <v>1049</v>
      </c>
      <c r="C904" s="11" t="s">
        <v>1049</v>
      </c>
      <c r="D904" s="11" t="s">
        <v>64</v>
      </c>
      <c r="E904" s="11" t="s">
        <v>1050</v>
      </c>
      <c r="F904" s="11" t="s">
        <v>1051</v>
      </c>
      <c r="G904" s="11" t="s">
        <v>487</v>
      </c>
      <c r="H904" s="12" t="s">
        <v>12</v>
      </c>
      <c r="I904" s="11">
        <v>25</v>
      </c>
      <c r="J904" s="11"/>
      <c r="K904" s="11" t="s">
        <v>7709</v>
      </c>
      <c r="L904" s="11" t="s">
        <v>8134</v>
      </c>
      <c r="M904" s="63">
        <v>44188</v>
      </c>
      <c r="N904" s="64"/>
      <c r="O904" s="11" t="s">
        <v>1049</v>
      </c>
      <c r="P904" s="11" t="s">
        <v>1049</v>
      </c>
      <c r="Q904" s="11" t="s">
        <v>64</v>
      </c>
      <c r="R904" s="11" t="s">
        <v>1050</v>
      </c>
      <c r="S904" s="11" t="s">
        <v>1051</v>
      </c>
      <c r="T904" s="11" t="s">
        <v>520</v>
      </c>
      <c r="U904" s="12" t="s">
        <v>12</v>
      </c>
      <c r="V904" s="11">
        <v>25</v>
      </c>
      <c r="W904" s="11"/>
      <c r="X904" s="11" t="s">
        <v>7709</v>
      </c>
    </row>
    <row r="905" customHeight="1" spans="1:24">
      <c r="A905" s="11">
        <v>49</v>
      </c>
      <c r="B905" s="11" t="s">
        <v>1049</v>
      </c>
      <c r="C905" s="11" t="s">
        <v>1049</v>
      </c>
      <c r="D905" s="11" t="s">
        <v>64</v>
      </c>
      <c r="E905" s="11" t="s">
        <v>1052</v>
      </c>
      <c r="F905" s="11" t="s">
        <v>1053</v>
      </c>
      <c r="G905" s="11" t="s">
        <v>487</v>
      </c>
      <c r="H905" s="12" t="s">
        <v>12</v>
      </c>
      <c r="I905" s="11">
        <v>25</v>
      </c>
      <c r="J905" s="11"/>
      <c r="K905" s="11" t="s">
        <v>7709</v>
      </c>
      <c r="L905" s="11" t="s">
        <v>8134</v>
      </c>
      <c r="M905" s="63">
        <v>44188</v>
      </c>
      <c r="N905" s="64"/>
      <c r="O905" s="11" t="s">
        <v>1049</v>
      </c>
      <c r="P905" s="11" t="s">
        <v>1049</v>
      </c>
      <c r="Q905" s="11" t="s">
        <v>64</v>
      </c>
      <c r="R905" s="11" t="s">
        <v>1052</v>
      </c>
      <c r="S905" s="11" t="s">
        <v>1053</v>
      </c>
      <c r="T905" s="11" t="s">
        <v>520</v>
      </c>
      <c r="U905" s="12" t="s">
        <v>12</v>
      </c>
      <c r="V905" s="11">
        <v>25</v>
      </c>
      <c r="W905" s="11"/>
      <c r="X905" s="11" t="s">
        <v>7709</v>
      </c>
    </row>
    <row r="906" customHeight="1" spans="1:24">
      <c r="A906" s="11">
        <v>50</v>
      </c>
      <c r="B906" s="11" t="s">
        <v>1049</v>
      </c>
      <c r="C906" s="11" t="s">
        <v>1049</v>
      </c>
      <c r="D906" s="11" t="s">
        <v>64</v>
      </c>
      <c r="E906" s="11" t="s">
        <v>1054</v>
      </c>
      <c r="F906" s="11" t="s">
        <v>1055</v>
      </c>
      <c r="G906" s="11" t="s">
        <v>487</v>
      </c>
      <c r="H906" s="12" t="s">
        <v>12</v>
      </c>
      <c r="I906" s="11">
        <v>25</v>
      </c>
      <c r="J906" s="11"/>
      <c r="K906" s="11" t="s">
        <v>7709</v>
      </c>
      <c r="L906" s="11" t="s">
        <v>8134</v>
      </c>
      <c r="M906" s="63">
        <v>44188</v>
      </c>
      <c r="N906" s="64"/>
      <c r="O906" s="11" t="s">
        <v>1049</v>
      </c>
      <c r="P906" s="11" t="s">
        <v>1049</v>
      </c>
      <c r="Q906" s="11" t="s">
        <v>64</v>
      </c>
      <c r="R906" s="11" t="s">
        <v>1054</v>
      </c>
      <c r="S906" s="11" t="s">
        <v>1055</v>
      </c>
      <c r="T906" s="11" t="s">
        <v>520</v>
      </c>
      <c r="U906" s="12" t="s">
        <v>12</v>
      </c>
      <c r="V906" s="11">
        <v>25</v>
      </c>
      <c r="W906" s="11"/>
      <c r="X906" s="11" t="s">
        <v>7709</v>
      </c>
    </row>
    <row r="907" customHeight="1" spans="1:24">
      <c r="A907" s="11">
        <v>51</v>
      </c>
      <c r="B907" s="11" t="s">
        <v>1049</v>
      </c>
      <c r="C907" s="11" t="s">
        <v>1049</v>
      </c>
      <c r="D907" s="11" t="s">
        <v>64</v>
      </c>
      <c r="E907" s="11" t="s">
        <v>1054</v>
      </c>
      <c r="F907" s="11" t="s">
        <v>1056</v>
      </c>
      <c r="G907" s="11" t="s">
        <v>487</v>
      </c>
      <c r="H907" s="12" t="s">
        <v>12</v>
      </c>
      <c r="I907" s="11">
        <v>25</v>
      </c>
      <c r="J907" s="11"/>
      <c r="K907" s="11" t="s">
        <v>7709</v>
      </c>
      <c r="L907" s="11" t="s">
        <v>8134</v>
      </c>
      <c r="M907" s="63">
        <v>44188</v>
      </c>
      <c r="N907" s="64"/>
      <c r="O907" s="11" t="s">
        <v>1049</v>
      </c>
      <c r="P907" s="11" t="s">
        <v>1049</v>
      </c>
      <c r="Q907" s="11" t="s">
        <v>64</v>
      </c>
      <c r="R907" s="11" t="s">
        <v>1054</v>
      </c>
      <c r="S907" s="11" t="s">
        <v>1056</v>
      </c>
      <c r="T907" s="11" t="s">
        <v>520</v>
      </c>
      <c r="U907" s="12" t="s">
        <v>12</v>
      </c>
      <c r="V907" s="11">
        <v>25</v>
      </c>
      <c r="W907" s="11"/>
      <c r="X907" s="11" t="s">
        <v>7709</v>
      </c>
    </row>
    <row r="908" customHeight="1" spans="1:24">
      <c r="A908" s="11">
        <v>52</v>
      </c>
      <c r="B908" s="11" t="s">
        <v>1049</v>
      </c>
      <c r="C908" s="11" t="s">
        <v>1049</v>
      </c>
      <c r="D908" s="11" t="s">
        <v>64</v>
      </c>
      <c r="E908" s="11" t="s">
        <v>1054</v>
      </c>
      <c r="F908" s="11" t="s">
        <v>1057</v>
      </c>
      <c r="G908" s="11" t="s">
        <v>487</v>
      </c>
      <c r="H908" s="12" t="s">
        <v>12</v>
      </c>
      <c r="I908" s="11">
        <v>25</v>
      </c>
      <c r="J908" s="11"/>
      <c r="K908" s="11" t="s">
        <v>7709</v>
      </c>
      <c r="L908" s="11" t="s">
        <v>8134</v>
      </c>
      <c r="M908" s="63">
        <v>44188</v>
      </c>
      <c r="N908" s="64"/>
      <c r="O908" s="11" t="s">
        <v>1049</v>
      </c>
      <c r="P908" s="11" t="s">
        <v>1049</v>
      </c>
      <c r="Q908" s="11" t="s">
        <v>64</v>
      </c>
      <c r="R908" s="11" t="s">
        <v>1054</v>
      </c>
      <c r="S908" s="11" t="s">
        <v>1057</v>
      </c>
      <c r="T908" s="11" t="s">
        <v>520</v>
      </c>
      <c r="U908" s="12" t="s">
        <v>12</v>
      </c>
      <c r="V908" s="11">
        <v>25</v>
      </c>
      <c r="W908" s="11"/>
      <c r="X908" s="11" t="s">
        <v>7709</v>
      </c>
    </row>
    <row r="909" customHeight="1" spans="1:24">
      <c r="A909" s="11">
        <v>53</v>
      </c>
      <c r="B909" s="11" t="s">
        <v>1049</v>
      </c>
      <c r="C909" s="11" t="s">
        <v>1049</v>
      </c>
      <c r="D909" s="11" t="s">
        <v>64</v>
      </c>
      <c r="E909" s="11" t="s">
        <v>1054</v>
      </c>
      <c r="F909" s="11" t="s">
        <v>1058</v>
      </c>
      <c r="G909" s="11" t="s">
        <v>487</v>
      </c>
      <c r="H909" s="12" t="s">
        <v>12</v>
      </c>
      <c r="I909" s="11">
        <v>25</v>
      </c>
      <c r="J909" s="11"/>
      <c r="K909" s="11" t="s">
        <v>7709</v>
      </c>
      <c r="L909" s="11" t="s">
        <v>8134</v>
      </c>
      <c r="M909" s="63">
        <v>44188</v>
      </c>
      <c r="N909" s="64"/>
      <c r="O909" s="11" t="s">
        <v>1049</v>
      </c>
      <c r="P909" s="11" t="s">
        <v>1049</v>
      </c>
      <c r="Q909" s="11" t="s">
        <v>64</v>
      </c>
      <c r="R909" s="11" t="s">
        <v>1054</v>
      </c>
      <c r="S909" s="11" t="s">
        <v>1058</v>
      </c>
      <c r="T909" s="11" t="s">
        <v>520</v>
      </c>
      <c r="U909" s="12" t="s">
        <v>12</v>
      </c>
      <c r="V909" s="11">
        <v>25</v>
      </c>
      <c r="W909" s="11"/>
      <c r="X909" s="11" t="s">
        <v>7709</v>
      </c>
    </row>
    <row r="910" customHeight="1" spans="1:24">
      <c r="A910" s="11">
        <v>54</v>
      </c>
      <c r="B910" s="11" t="s">
        <v>1049</v>
      </c>
      <c r="C910" s="11" t="s">
        <v>1049</v>
      </c>
      <c r="D910" s="11" t="s">
        <v>64</v>
      </c>
      <c r="E910" s="11" t="s">
        <v>1059</v>
      </c>
      <c r="F910" s="11" t="s">
        <v>1060</v>
      </c>
      <c r="G910" s="11" t="s">
        <v>487</v>
      </c>
      <c r="H910" s="12" t="s">
        <v>12</v>
      </c>
      <c r="I910" s="11">
        <v>25</v>
      </c>
      <c r="J910" s="11"/>
      <c r="K910" s="11" t="s">
        <v>7709</v>
      </c>
      <c r="L910" s="11" t="s">
        <v>8134</v>
      </c>
      <c r="M910" s="63">
        <v>44188</v>
      </c>
      <c r="N910" s="64"/>
      <c r="O910" s="11" t="s">
        <v>1049</v>
      </c>
      <c r="P910" s="11" t="s">
        <v>1049</v>
      </c>
      <c r="Q910" s="11" t="s">
        <v>64</v>
      </c>
      <c r="R910" s="11" t="s">
        <v>1059</v>
      </c>
      <c r="S910" s="11" t="s">
        <v>1060</v>
      </c>
      <c r="T910" s="11" t="s">
        <v>520</v>
      </c>
      <c r="U910" s="12" t="s">
        <v>12</v>
      </c>
      <c r="V910" s="11">
        <v>25</v>
      </c>
      <c r="W910" s="11"/>
      <c r="X910" s="11" t="s">
        <v>7709</v>
      </c>
    </row>
    <row r="911" customHeight="1" spans="1:24">
      <c r="A911" s="11">
        <v>55</v>
      </c>
      <c r="B911" s="11" t="s">
        <v>1049</v>
      </c>
      <c r="C911" s="11" t="s">
        <v>1049</v>
      </c>
      <c r="D911" s="11" t="s">
        <v>64</v>
      </c>
      <c r="E911" s="11" t="s">
        <v>1059</v>
      </c>
      <c r="F911" s="11" t="s">
        <v>1061</v>
      </c>
      <c r="G911" s="11" t="s">
        <v>487</v>
      </c>
      <c r="H911" s="12" t="s">
        <v>12</v>
      </c>
      <c r="I911" s="11">
        <v>25</v>
      </c>
      <c r="J911" s="11"/>
      <c r="K911" s="11" t="s">
        <v>7709</v>
      </c>
      <c r="L911" s="11" t="s">
        <v>8134</v>
      </c>
      <c r="M911" s="63">
        <v>44188</v>
      </c>
      <c r="N911" s="64"/>
      <c r="O911" s="11" t="s">
        <v>1049</v>
      </c>
      <c r="P911" s="11" t="s">
        <v>1049</v>
      </c>
      <c r="Q911" s="11" t="s">
        <v>64</v>
      </c>
      <c r="R911" s="11" t="s">
        <v>1059</v>
      </c>
      <c r="S911" s="11" t="s">
        <v>1061</v>
      </c>
      <c r="T911" s="11" t="s">
        <v>520</v>
      </c>
      <c r="U911" s="12" t="s">
        <v>12</v>
      </c>
      <c r="V911" s="11">
        <v>25</v>
      </c>
      <c r="W911" s="11"/>
      <c r="X911" s="11" t="s">
        <v>7709</v>
      </c>
    </row>
    <row r="912" customHeight="1" spans="1:24">
      <c r="A912" s="11">
        <v>56</v>
      </c>
      <c r="B912" s="11" t="s">
        <v>1049</v>
      </c>
      <c r="C912" s="11" t="s">
        <v>1049</v>
      </c>
      <c r="D912" s="11" t="s">
        <v>64</v>
      </c>
      <c r="E912" s="11" t="s">
        <v>1062</v>
      </c>
      <c r="F912" s="11" t="s">
        <v>1063</v>
      </c>
      <c r="G912" s="11" t="s">
        <v>487</v>
      </c>
      <c r="H912" s="12" t="s">
        <v>12</v>
      </c>
      <c r="I912" s="11">
        <v>25</v>
      </c>
      <c r="J912" s="11"/>
      <c r="K912" s="11" t="s">
        <v>7709</v>
      </c>
      <c r="L912" s="11" t="s">
        <v>8134</v>
      </c>
      <c r="M912" s="63">
        <v>44188</v>
      </c>
      <c r="N912" s="64"/>
      <c r="O912" s="11" t="s">
        <v>1049</v>
      </c>
      <c r="P912" s="11" t="s">
        <v>1049</v>
      </c>
      <c r="Q912" s="11" t="s">
        <v>64</v>
      </c>
      <c r="R912" s="11" t="s">
        <v>1062</v>
      </c>
      <c r="S912" s="11" t="s">
        <v>1063</v>
      </c>
      <c r="T912" s="11" t="s">
        <v>520</v>
      </c>
      <c r="U912" s="12" t="s">
        <v>12</v>
      </c>
      <c r="V912" s="11">
        <v>25</v>
      </c>
      <c r="W912" s="11"/>
      <c r="X912" s="11" t="s">
        <v>7709</v>
      </c>
    </row>
    <row r="913" customHeight="1" spans="1:24">
      <c r="A913" s="11">
        <v>71</v>
      </c>
      <c r="B913" s="11" t="s">
        <v>1084</v>
      </c>
      <c r="C913" s="11" t="s">
        <v>1084</v>
      </c>
      <c r="D913" s="11" t="s">
        <v>64</v>
      </c>
      <c r="E913" s="11" t="s">
        <v>1085</v>
      </c>
      <c r="F913" s="11" t="s">
        <v>1086</v>
      </c>
      <c r="G913" s="11" t="s">
        <v>487</v>
      </c>
      <c r="H913" s="12" t="s">
        <v>12</v>
      </c>
      <c r="I913" s="11">
        <v>25</v>
      </c>
      <c r="J913" s="11"/>
      <c r="K913" s="11" t="s">
        <v>7709</v>
      </c>
      <c r="L913" s="11" t="s">
        <v>8134</v>
      </c>
      <c r="M913" s="63">
        <v>44188</v>
      </c>
      <c r="N913" s="64"/>
      <c r="O913" s="11" t="s">
        <v>1084</v>
      </c>
      <c r="P913" s="11" t="s">
        <v>1084</v>
      </c>
      <c r="Q913" s="11" t="s">
        <v>64</v>
      </c>
      <c r="R913" s="11" t="s">
        <v>1085</v>
      </c>
      <c r="S913" s="11" t="s">
        <v>1086</v>
      </c>
      <c r="T913" s="11" t="s">
        <v>520</v>
      </c>
      <c r="U913" s="12" t="s">
        <v>12</v>
      </c>
      <c r="V913" s="11">
        <v>25</v>
      </c>
      <c r="W913" s="11"/>
      <c r="X913" s="11" t="s">
        <v>7709</v>
      </c>
    </row>
    <row r="914" customHeight="1" spans="1:24">
      <c r="A914" s="11">
        <v>73</v>
      </c>
      <c r="B914" s="11" t="s">
        <v>1084</v>
      </c>
      <c r="C914" s="11" t="s">
        <v>1084</v>
      </c>
      <c r="D914" s="11" t="s">
        <v>64</v>
      </c>
      <c r="E914" s="11" t="s">
        <v>1088</v>
      </c>
      <c r="F914" s="11" t="s">
        <v>1089</v>
      </c>
      <c r="G914" s="11" t="s">
        <v>487</v>
      </c>
      <c r="H914" s="12" t="s">
        <v>12</v>
      </c>
      <c r="I914" s="11">
        <v>25</v>
      </c>
      <c r="J914" s="11"/>
      <c r="K914" s="11" t="s">
        <v>7709</v>
      </c>
      <c r="L914" s="11" t="s">
        <v>8134</v>
      </c>
      <c r="M914" s="63">
        <v>44188</v>
      </c>
      <c r="N914" s="64"/>
      <c r="O914" s="11" t="s">
        <v>1084</v>
      </c>
      <c r="P914" s="11" t="s">
        <v>1084</v>
      </c>
      <c r="Q914" s="11" t="s">
        <v>64</v>
      </c>
      <c r="R914" s="11" t="s">
        <v>1088</v>
      </c>
      <c r="S914" s="11" t="s">
        <v>1089</v>
      </c>
      <c r="T914" s="11" t="s">
        <v>520</v>
      </c>
      <c r="U914" s="12" t="s">
        <v>12</v>
      </c>
      <c r="V914" s="11">
        <v>25</v>
      </c>
      <c r="W914" s="11"/>
      <c r="X914" s="11" t="s">
        <v>7709</v>
      </c>
    </row>
    <row r="915" customHeight="1" spans="1:24">
      <c r="A915" s="11">
        <v>75</v>
      </c>
      <c r="B915" s="11" t="s">
        <v>1084</v>
      </c>
      <c r="C915" s="11" t="s">
        <v>1084</v>
      </c>
      <c r="D915" s="11" t="s">
        <v>64</v>
      </c>
      <c r="E915" s="11" t="s">
        <v>1091</v>
      </c>
      <c r="F915" s="11" t="s">
        <v>1092</v>
      </c>
      <c r="G915" s="11" t="s">
        <v>487</v>
      </c>
      <c r="H915" s="12" t="s">
        <v>12</v>
      </c>
      <c r="I915" s="11">
        <v>25</v>
      </c>
      <c r="J915" s="11"/>
      <c r="K915" s="11" t="s">
        <v>7709</v>
      </c>
      <c r="L915" s="11" t="s">
        <v>8134</v>
      </c>
      <c r="M915" s="63">
        <v>44188</v>
      </c>
      <c r="N915" s="64"/>
      <c r="O915" s="11" t="s">
        <v>1084</v>
      </c>
      <c r="P915" s="11" t="s">
        <v>1084</v>
      </c>
      <c r="Q915" s="11" t="s">
        <v>64</v>
      </c>
      <c r="R915" s="11" t="s">
        <v>1091</v>
      </c>
      <c r="S915" s="11" t="s">
        <v>1092</v>
      </c>
      <c r="T915" s="11" t="s">
        <v>520</v>
      </c>
      <c r="U915" s="12" t="s">
        <v>12</v>
      </c>
      <c r="V915" s="11">
        <v>25</v>
      </c>
      <c r="W915" s="11"/>
      <c r="X915" s="11" t="s">
        <v>7709</v>
      </c>
    </row>
    <row r="916" customHeight="1" spans="1:24">
      <c r="A916" s="11">
        <v>83</v>
      </c>
      <c r="B916" s="11" t="s">
        <v>1105</v>
      </c>
      <c r="C916" s="11" t="s">
        <v>1106</v>
      </c>
      <c r="D916" s="11" t="s">
        <v>64</v>
      </c>
      <c r="E916" s="11" t="s">
        <v>1107</v>
      </c>
      <c r="F916" s="11" t="s">
        <v>1108</v>
      </c>
      <c r="G916" s="11" t="s">
        <v>487</v>
      </c>
      <c r="H916" s="12" t="s">
        <v>12</v>
      </c>
      <c r="I916" s="11">
        <v>25</v>
      </c>
      <c r="J916" s="11"/>
      <c r="K916" s="11" t="s">
        <v>7709</v>
      </c>
      <c r="L916" s="11" t="s">
        <v>8134</v>
      </c>
      <c r="M916" s="63">
        <v>44188</v>
      </c>
      <c r="N916" s="64"/>
      <c r="O916" s="11" t="s">
        <v>1105</v>
      </c>
      <c r="P916" s="11" t="s">
        <v>1106</v>
      </c>
      <c r="Q916" s="11" t="s">
        <v>64</v>
      </c>
      <c r="R916" s="11" t="s">
        <v>1107</v>
      </c>
      <c r="S916" s="11" t="s">
        <v>1108</v>
      </c>
      <c r="T916" s="11" t="s">
        <v>520</v>
      </c>
      <c r="U916" s="12" t="s">
        <v>12</v>
      </c>
      <c r="V916" s="11">
        <v>25</v>
      </c>
      <c r="W916" s="11"/>
      <c r="X916" s="11" t="s">
        <v>7709</v>
      </c>
    </row>
    <row r="917" customHeight="1" spans="1:24">
      <c r="A917" s="11">
        <v>84</v>
      </c>
      <c r="B917" s="11" t="s">
        <v>1105</v>
      </c>
      <c r="C917" s="11" t="s">
        <v>1106</v>
      </c>
      <c r="D917" s="11" t="s">
        <v>64</v>
      </c>
      <c r="E917" s="11" t="s">
        <v>1109</v>
      </c>
      <c r="F917" s="11" t="s">
        <v>1110</v>
      </c>
      <c r="G917" s="11" t="s">
        <v>487</v>
      </c>
      <c r="H917" s="12" t="s">
        <v>12</v>
      </c>
      <c r="I917" s="11">
        <v>25</v>
      </c>
      <c r="J917" s="11"/>
      <c r="K917" s="11" t="s">
        <v>7709</v>
      </c>
      <c r="L917" s="11" t="s">
        <v>8134</v>
      </c>
      <c r="M917" s="63">
        <v>44188</v>
      </c>
      <c r="N917" s="64"/>
      <c r="O917" s="11" t="s">
        <v>1105</v>
      </c>
      <c r="P917" s="11" t="s">
        <v>1106</v>
      </c>
      <c r="Q917" s="11" t="s">
        <v>64</v>
      </c>
      <c r="R917" s="11" t="s">
        <v>1109</v>
      </c>
      <c r="S917" s="11" t="s">
        <v>1110</v>
      </c>
      <c r="T917" s="11" t="s">
        <v>520</v>
      </c>
      <c r="U917" s="12" t="s">
        <v>12</v>
      </c>
      <c r="V917" s="11">
        <v>25</v>
      </c>
      <c r="W917" s="11"/>
      <c r="X917" s="11" t="s">
        <v>7709</v>
      </c>
    </row>
    <row r="918" customHeight="1" spans="1:24">
      <c r="A918" s="11">
        <v>85</v>
      </c>
      <c r="B918" s="11" t="s">
        <v>1105</v>
      </c>
      <c r="C918" s="11" t="s">
        <v>1106</v>
      </c>
      <c r="D918" s="11" t="s">
        <v>64</v>
      </c>
      <c r="E918" s="11" t="s">
        <v>1111</v>
      </c>
      <c r="F918" s="11" t="s">
        <v>1112</v>
      </c>
      <c r="G918" s="11" t="s">
        <v>487</v>
      </c>
      <c r="H918" s="12" t="s">
        <v>12</v>
      </c>
      <c r="I918" s="11">
        <v>25</v>
      </c>
      <c r="J918" s="11"/>
      <c r="K918" s="11" t="s">
        <v>7709</v>
      </c>
      <c r="L918" s="11" t="s">
        <v>8134</v>
      </c>
      <c r="M918" s="63">
        <v>44188</v>
      </c>
      <c r="N918" s="64"/>
      <c r="O918" s="11" t="s">
        <v>1105</v>
      </c>
      <c r="P918" s="11" t="s">
        <v>1106</v>
      </c>
      <c r="Q918" s="11" t="s">
        <v>64</v>
      </c>
      <c r="R918" s="11" t="s">
        <v>1111</v>
      </c>
      <c r="S918" s="11" t="s">
        <v>1112</v>
      </c>
      <c r="T918" s="11" t="s">
        <v>520</v>
      </c>
      <c r="U918" s="12" t="s">
        <v>12</v>
      </c>
      <c r="V918" s="11">
        <v>25</v>
      </c>
      <c r="W918" s="11"/>
      <c r="X918" s="11" t="s">
        <v>7709</v>
      </c>
    </row>
    <row r="919" customHeight="1" spans="1:24">
      <c r="A919" s="11">
        <v>86</v>
      </c>
      <c r="B919" s="11" t="s">
        <v>1105</v>
      </c>
      <c r="C919" s="11" t="s">
        <v>1106</v>
      </c>
      <c r="D919" s="11" t="s">
        <v>64</v>
      </c>
      <c r="E919" s="11" t="s">
        <v>1111</v>
      </c>
      <c r="F919" s="11" t="s">
        <v>1113</v>
      </c>
      <c r="G919" s="11" t="s">
        <v>487</v>
      </c>
      <c r="H919" s="12" t="s">
        <v>12</v>
      </c>
      <c r="I919" s="11">
        <v>25</v>
      </c>
      <c r="J919" s="11"/>
      <c r="K919" s="11" t="s">
        <v>7709</v>
      </c>
      <c r="L919" s="11" t="s">
        <v>8134</v>
      </c>
      <c r="M919" s="63">
        <v>44188</v>
      </c>
      <c r="N919" s="64"/>
      <c r="O919" s="11" t="s">
        <v>1105</v>
      </c>
      <c r="P919" s="11" t="s">
        <v>1106</v>
      </c>
      <c r="Q919" s="11" t="s">
        <v>64</v>
      </c>
      <c r="R919" s="11" t="s">
        <v>1111</v>
      </c>
      <c r="S919" s="11" t="s">
        <v>1113</v>
      </c>
      <c r="T919" s="11" t="s">
        <v>520</v>
      </c>
      <c r="U919" s="12" t="s">
        <v>12</v>
      </c>
      <c r="V919" s="11">
        <v>25</v>
      </c>
      <c r="W919" s="11"/>
      <c r="X919" s="11" t="s">
        <v>7709</v>
      </c>
    </row>
    <row r="920" customHeight="1" spans="1:24">
      <c r="A920" s="11">
        <v>87</v>
      </c>
      <c r="B920" s="11" t="s">
        <v>1105</v>
      </c>
      <c r="C920" s="11" t="s">
        <v>1106</v>
      </c>
      <c r="D920" s="11" t="s">
        <v>64</v>
      </c>
      <c r="E920" s="11" t="s">
        <v>1111</v>
      </c>
      <c r="F920" s="11" t="s">
        <v>1114</v>
      </c>
      <c r="G920" s="11" t="s">
        <v>487</v>
      </c>
      <c r="H920" s="12" t="s">
        <v>12</v>
      </c>
      <c r="I920" s="11">
        <v>25</v>
      </c>
      <c r="J920" s="11"/>
      <c r="K920" s="11" t="s">
        <v>7709</v>
      </c>
      <c r="L920" s="11" t="s">
        <v>8134</v>
      </c>
      <c r="M920" s="63">
        <v>44188</v>
      </c>
      <c r="N920" s="64"/>
      <c r="O920" s="11" t="s">
        <v>1105</v>
      </c>
      <c r="P920" s="11" t="s">
        <v>1106</v>
      </c>
      <c r="Q920" s="11" t="s">
        <v>64</v>
      </c>
      <c r="R920" s="11" t="s">
        <v>1111</v>
      </c>
      <c r="S920" s="11" t="s">
        <v>1114</v>
      </c>
      <c r="T920" s="11" t="s">
        <v>520</v>
      </c>
      <c r="U920" s="12" t="s">
        <v>12</v>
      </c>
      <c r="V920" s="11">
        <v>25</v>
      </c>
      <c r="W920" s="11"/>
      <c r="X920" s="11" t="s">
        <v>7709</v>
      </c>
    </row>
    <row r="921" customHeight="1" spans="1:24">
      <c r="A921" s="11">
        <v>88</v>
      </c>
      <c r="B921" s="11" t="s">
        <v>1105</v>
      </c>
      <c r="C921" s="11" t="s">
        <v>1106</v>
      </c>
      <c r="D921" s="11" t="s">
        <v>64</v>
      </c>
      <c r="E921" s="11" t="s">
        <v>1111</v>
      </c>
      <c r="F921" s="11" t="s">
        <v>1115</v>
      </c>
      <c r="G921" s="11" t="s">
        <v>487</v>
      </c>
      <c r="H921" s="12" t="s">
        <v>12</v>
      </c>
      <c r="I921" s="11">
        <v>25</v>
      </c>
      <c r="J921" s="11"/>
      <c r="K921" s="11" t="s">
        <v>7709</v>
      </c>
      <c r="L921" s="11" t="s">
        <v>8134</v>
      </c>
      <c r="M921" s="63">
        <v>44188</v>
      </c>
      <c r="N921" s="64"/>
      <c r="O921" s="11" t="s">
        <v>1105</v>
      </c>
      <c r="P921" s="11" t="s">
        <v>1106</v>
      </c>
      <c r="Q921" s="11" t="s">
        <v>64</v>
      </c>
      <c r="R921" s="11" t="s">
        <v>1111</v>
      </c>
      <c r="S921" s="11" t="s">
        <v>1115</v>
      </c>
      <c r="T921" s="11" t="s">
        <v>520</v>
      </c>
      <c r="U921" s="12" t="s">
        <v>12</v>
      </c>
      <c r="V921" s="11">
        <v>25</v>
      </c>
      <c r="W921" s="11"/>
      <c r="X921" s="11" t="s">
        <v>7709</v>
      </c>
    </row>
    <row r="922" customHeight="1" spans="1:24">
      <c r="A922" s="11">
        <v>89</v>
      </c>
      <c r="B922" s="11" t="s">
        <v>1105</v>
      </c>
      <c r="C922" s="11" t="s">
        <v>1106</v>
      </c>
      <c r="D922" s="11" t="s">
        <v>64</v>
      </c>
      <c r="E922" s="11" t="s">
        <v>1111</v>
      </c>
      <c r="F922" s="11" t="s">
        <v>1116</v>
      </c>
      <c r="G922" s="11" t="s">
        <v>487</v>
      </c>
      <c r="H922" s="12" t="s">
        <v>12</v>
      </c>
      <c r="I922" s="11">
        <v>25</v>
      </c>
      <c r="J922" s="11"/>
      <c r="K922" s="11" t="s">
        <v>7709</v>
      </c>
      <c r="L922" s="11" t="s">
        <v>8134</v>
      </c>
      <c r="M922" s="63">
        <v>44188</v>
      </c>
      <c r="N922" s="64"/>
      <c r="O922" s="11" t="s">
        <v>1105</v>
      </c>
      <c r="P922" s="11" t="s">
        <v>1106</v>
      </c>
      <c r="Q922" s="11" t="s">
        <v>64</v>
      </c>
      <c r="R922" s="11" t="s">
        <v>1111</v>
      </c>
      <c r="S922" s="11" t="s">
        <v>1116</v>
      </c>
      <c r="T922" s="11" t="s">
        <v>520</v>
      </c>
      <c r="U922" s="12" t="s">
        <v>12</v>
      </c>
      <c r="V922" s="11">
        <v>25</v>
      </c>
      <c r="W922" s="11"/>
      <c r="X922" s="11" t="s">
        <v>7709</v>
      </c>
    </row>
    <row r="923" customHeight="1" spans="1:24">
      <c r="A923" s="11">
        <v>90</v>
      </c>
      <c r="B923" s="11" t="s">
        <v>1105</v>
      </c>
      <c r="C923" s="11" t="s">
        <v>1106</v>
      </c>
      <c r="D923" s="11" t="s">
        <v>64</v>
      </c>
      <c r="E923" s="11" t="s">
        <v>1111</v>
      </c>
      <c r="F923" s="11" t="s">
        <v>1117</v>
      </c>
      <c r="G923" s="11" t="s">
        <v>487</v>
      </c>
      <c r="H923" s="12" t="s">
        <v>12</v>
      </c>
      <c r="I923" s="11">
        <v>25</v>
      </c>
      <c r="J923" s="11"/>
      <c r="K923" s="11" t="s">
        <v>7709</v>
      </c>
      <c r="L923" s="11" t="s">
        <v>8134</v>
      </c>
      <c r="M923" s="63">
        <v>44188</v>
      </c>
      <c r="N923" s="64"/>
      <c r="O923" s="11" t="s">
        <v>1105</v>
      </c>
      <c r="P923" s="11" t="s">
        <v>1106</v>
      </c>
      <c r="Q923" s="11" t="s">
        <v>64</v>
      </c>
      <c r="R923" s="11" t="s">
        <v>1111</v>
      </c>
      <c r="S923" s="11" t="s">
        <v>1117</v>
      </c>
      <c r="T923" s="11" t="s">
        <v>520</v>
      </c>
      <c r="U923" s="12" t="s">
        <v>12</v>
      </c>
      <c r="V923" s="11">
        <v>25</v>
      </c>
      <c r="W923" s="11"/>
      <c r="X923" s="11" t="s">
        <v>7709</v>
      </c>
    </row>
    <row r="924" customHeight="1" spans="1:24">
      <c r="A924" s="11">
        <v>91</v>
      </c>
      <c r="B924" s="11" t="s">
        <v>1105</v>
      </c>
      <c r="C924" s="11" t="s">
        <v>1106</v>
      </c>
      <c r="D924" s="11" t="s">
        <v>64</v>
      </c>
      <c r="E924" s="11" t="s">
        <v>1111</v>
      </c>
      <c r="F924" s="11" t="s">
        <v>1118</v>
      </c>
      <c r="G924" s="11" t="s">
        <v>487</v>
      </c>
      <c r="H924" s="12" t="s">
        <v>12</v>
      </c>
      <c r="I924" s="11">
        <v>25</v>
      </c>
      <c r="J924" s="11"/>
      <c r="K924" s="11" t="s">
        <v>7709</v>
      </c>
      <c r="L924" s="11" t="s">
        <v>8134</v>
      </c>
      <c r="M924" s="63">
        <v>44188</v>
      </c>
      <c r="N924" s="64"/>
      <c r="O924" s="11" t="s">
        <v>1105</v>
      </c>
      <c r="P924" s="11" t="s">
        <v>1106</v>
      </c>
      <c r="Q924" s="11" t="s">
        <v>64</v>
      </c>
      <c r="R924" s="11" t="s">
        <v>1111</v>
      </c>
      <c r="S924" s="11" t="s">
        <v>1118</v>
      </c>
      <c r="T924" s="11" t="s">
        <v>520</v>
      </c>
      <c r="U924" s="12" t="s">
        <v>12</v>
      </c>
      <c r="V924" s="11">
        <v>25</v>
      </c>
      <c r="W924" s="11"/>
      <c r="X924" s="11" t="s">
        <v>7709</v>
      </c>
    </row>
    <row r="925" customHeight="1" spans="1:24">
      <c r="A925" s="11">
        <v>93</v>
      </c>
      <c r="B925" s="11" t="s">
        <v>8309</v>
      </c>
      <c r="C925" s="11" t="s">
        <v>8309</v>
      </c>
      <c r="D925" s="11" t="s">
        <v>98</v>
      </c>
      <c r="E925" s="11" t="s">
        <v>8310</v>
      </c>
      <c r="F925" s="11" t="s">
        <v>8311</v>
      </c>
      <c r="G925" s="11" t="s">
        <v>487</v>
      </c>
      <c r="H925" s="12" t="s">
        <v>12</v>
      </c>
      <c r="I925" s="11">
        <v>25</v>
      </c>
      <c r="J925" s="11"/>
      <c r="K925" s="11" t="s">
        <v>7713</v>
      </c>
      <c r="L925" s="11" t="s">
        <v>8134</v>
      </c>
      <c r="M925" s="63">
        <v>44188</v>
      </c>
      <c r="N925" s="64"/>
      <c r="O925" s="11" t="s">
        <v>8309</v>
      </c>
      <c r="P925" s="11" t="s">
        <v>8309</v>
      </c>
      <c r="Q925" s="11" t="s">
        <v>98</v>
      </c>
      <c r="R925" s="11" t="s">
        <v>8310</v>
      </c>
      <c r="S925" s="11" t="s">
        <v>8311</v>
      </c>
      <c r="T925" s="11" t="s">
        <v>520</v>
      </c>
      <c r="U925" s="12" t="s">
        <v>12</v>
      </c>
      <c r="V925" s="11">
        <v>25</v>
      </c>
      <c r="W925" s="11"/>
      <c r="X925" s="11" t="s">
        <v>7713</v>
      </c>
    </row>
    <row r="926" customHeight="1" spans="1:24">
      <c r="A926" s="11">
        <v>94</v>
      </c>
      <c r="B926" s="11" t="s">
        <v>8309</v>
      </c>
      <c r="C926" s="11" t="s">
        <v>8309</v>
      </c>
      <c r="D926" s="11" t="s">
        <v>98</v>
      </c>
      <c r="E926" s="11" t="s">
        <v>8310</v>
      </c>
      <c r="F926" s="11" t="s">
        <v>8312</v>
      </c>
      <c r="G926" s="11" t="s">
        <v>487</v>
      </c>
      <c r="H926" s="12" t="s">
        <v>12</v>
      </c>
      <c r="I926" s="11">
        <v>25</v>
      </c>
      <c r="J926" s="11"/>
      <c r="K926" s="11" t="s">
        <v>7713</v>
      </c>
      <c r="L926" s="11" t="s">
        <v>8134</v>
      </c>
      <c r="M926" s="63">
        <v>44188</v>
      </c>
      <c r="N926" s="64"/>
      <c r="O926" s="11" t="s">
        <v>8309</v>
      </c>
      <c r="P926" s="11" t="s">
        <v>8309</v>
      </c>
      <c r="Q926" s="11" t="s">
        <v>98</v>
      </c>
      <c r="R926" s="11" t="s">
        <v>8310</v>
      </c>
      <c r="S926" s="11" t="s">
        <v>8312</v>
      </c>
      <c r="T926" s="11" t="s">
        <v>520</v>
      </c>
      <c r="U926" s="12" t="s">
        <v>12</v>
      </c>
      <c r="V926" s="11">
        <v>25</v>
      </c>
      <c r="W926" s="11"/>
      <c r="X926" s="11" t="s">
        <v>7713</v>
      </c>
    </row>
    <row r="927" customHeight="1" spans="1:24">
      <c r="A927" s="11">
        <v>5</v>
      </c>
      <c r="B927" s="11" t="s">
        <v>7603</v>
      </c>
      <c r="C927" s="11" t="s">
        <v>7603</v>
      </c>
      <c r="D927" s="11" t="s">
        <v>64</v>
      </c>
      <c r="E927" s="11" t="s">
        <v>7604</v>
      </c>
      <c r="F927" s="30" t="s">
        <v>7609</v>
      </c>
      <c r="G927" s="11" t="s">
        <v>487</v>
      </c>
      <c r="H927" s="11" t="s">
        <v>51</v>
      </c>
      <c r="I927" s="11">
        <v>55</v>
      </c>
      <c r="J927" s="11"/>
      <c r="K927" s="11" t="s">
        <v>7709</v>
      </c>
      <c r="L927" s="11" t="s">
        <v>8313</v>
      </c>
      <c r="M927" s="63">
        <v>44188</v>
      </c>
      <c r="N927" s="64"/>
      <c r="O927" s="11" t="s">
        <v>7603</v>
      </c>
      <c r="P927" s="11" t="s">
        <v>7603</v>
      </c>
      <c r="Q927" s="11" t="s">
        <v>64</v>
      </c>
      <c r="R927" s="11" t="s">
        <v>7604</v>
      </c>
      <c r="S927" s="30" t="s">
        <v>7609</v>
      </c>
      <c r="T927" s="11" t="s">
        <v>520</v>
      </c>
      <c r="U927" s="11" t="s">
        <v>51</v>
      </c>
      <c r="V927" s="11">
        <v>55</v>
      </c>
      <c r="W927" s="11" t="s">
        <v>7764</v>
      </c>
      <c r="X927" s="11" t="s">
        <v>7709</v>
      </c>
    </row>
    <row r="928" customHeight="1" spans="1:24">
      <c r="A928" s="11">
        <v>8</v>
      </c>
      <c r="B928" s="11" t="s">
        <v>7603</v>
      </c>
      <c r="C928" s="11" t="s">
        <v>7603</v>
      </c>
      <c r="D928" s="11" t="s">
        <v>64</v>
      </c>
      <c r="E928" s="11" t="s">
        <v>7604</v>
      </c>
      <c r="F928" s="30" t="s">
        <v>7612</v>
      </c>
      <c r="G928" s="11" t="s">
        <v>487</v>
      </c>
      <c r="H928" s="11" t="s">
        <v>51</v>
      </c>
      <c r="I928" s="11">
        <v>55</v>
      </c>
      <c r="J928" s="11"/>
      <c r="K928" s="11" t="s">
        <v>7709</v>
      </c>
      <c r="L928" s="11" t="s">
        <v>8313</v>
      </c>
      <c r="M928" s="63">
        <v>44188</v>
      </c>
      <c r="N928" s="64"/>
      <c r="O928" s="11" t="s">
        <v>7603</v>
      </c>
      <c r="P928" s="11" t="s">
        <v>7603</v>
      </c>
      <c r="Q928" s="11" t="s">
        <v>64</v>
      </c>
      <c r="R928" s="11" t="s">
        <v>7604</v>
      </c>
      <c r="S928" s="30" t="s">
        <v>7612</v>
      </c>
      <c r="T928" s="11" t="s">
        <v>520</v>
      </c>
      <c r="U928" s="11" t="s">
        <v>51</v>
      </c>
      <c r="V928" s="11">
        <v>55</v>
      </c>
      <c r="W928" s="11" t="s">
        <v>7764</v>
      </c>
      <c r="X928" s="11" t="s">
        <v>7709</v>
      </c>
    </row>
    <row r="929" customHeight="1" spans="1:24">
      <c r="A929" s="11">
        <v>11</v>
      </c>
      <c r="B929" s="11" t="s">
        <v>7603</v>
      </c>
      <c r="C929" s="11" t="s">
        <v>7603</v>
      </c>
      <c r="D929" s="11" t="s">
        <v>64</v>
      </c>
      <c r="E929" s="11" t="s">
        <v>7604</v>
      </c>
      <c r="F929" s="30" t="s">
        <v>7615</v>
      </c>
      <c r="G929" s="11" t="s">
        <v>487</v>
      </c>
      <c r="H929" s="11" t="s">
        <v>51</v>
      </c>
      <c r="I929" s="11">
        <v>55</v>
      </c>
      <c r="J929" s="11"/>
      <c r="K929" s="11" t="s">
        <v>7709</v>
      </c>
      <c r="L929" s="11" t="s">
        <v>8313</v>
      </c>
      <c r="M929" s="63">
        <v>44188</v>
      </c>
      <c r="N929" s="64"/>
      <c r="O929" s="11" t="s">
        <v>7603</v>
      </c>
      <c r="P929" s="11" t="s">
        <v>7603</v>
      </c>
      <c r="Q929" s="11" t="s">
        <v>64</v>
      </c>
      <c r="R929" s="11" t="s">
        <v>7604</v>
      </c>
      <c r="S929" s="30" t="s">
        <v>7615</v>
      </c>
      <c r="T929" s="11" t="s">
        <v>520</v>
      </c>
      <c r="U929" s="11" t="s">
        <v>51</v>
      </c>
      <c r="V929" s="11">
        <v>55</v>
      </c>
      <c r="W929" s="11" t="s">
        <v>7764</v>
      </c>
      <c r="X929" s="11" t="s">
        <v>7709</v>
      </c>
    </row>
    <row r="930" customHeight="1" spans="1:24">
      <c r="A930" s="11">
        <v>14</v>
      </c>
      <c r="B930" s="11" t="s">
        <v>7603</v>
      </c>
      <c r="C930" s="11" t="s">
        <v>7603</v>
      </c>
      <c r="D930" s="11" t="s">
        <v>64</v>
      </c>
      <c r="E930" s="11" t="s">
        <v>7604</v>
      </c>
      <c r="F930" s="11" t="s">
        <v>7618</v>
      </c>
      <c r="G930" s="11" t="s">
        <v>487</v>
      </c>
      <c r="H930" s="11" t="s">
        <v>51</v>
      </c>
      <c r="I930" s="11">
        <v>55</v>
      </c>
      <c r="J930" s="11"/>
      <c r="K930" s="11" t="s">
        <v>7709</v>
      </c>
      <c r="L930" s="11" t="s">
        <v>8313</v>
      </c>
      <c r="M930" s="63">
        <v>44188</v>
      </c>
      <c r="N930" s="64"/>
      <c r="O930" s="11" t="s">
        <v>7603</v>
      </c>
      <c r="P930" s="11" t="s">
        <v>7603</v>
      </c>
      <c r="Q930" s="11" t="s">
        <v>64</v>
      </c>
      <c r="R930" s="11" t="s">
        <v>7604</v>
      </c>
      <c r="S930" s="11" t="s">
        <v>7618</v>
      </c>
      <c r="T930" s="11" t="s">
        <v>520</v>
      </c>
      <c r="U930" s="11" t="s">
        <v>51</v>
      </c>
      <c r="V930" s="11">
        <v>55</v>
      </c>
      <c r="W930" s="11" t="s">
        <v>7764</v>
      </c>
      <c r="X930" s="11" t="s">
        <v>7709</v>
      </c>
    </row>
    <row r="931" customHeight="1" spans="1:24">
      <c r="A931" s="11">
        <v>17</v>
      </c>
      <c r="B931" s="11" t="s">
        <v>7603</v>
      </c>
      <c r="C931" s="11" t="s">
        <v>7603</v>
      </c>
      <c r="D931" s="11" t="s">
        <v>64</v>
      </c>
      <c r="E931" s="11" t="s">
        <v>7620</v>
      </c>
      <c r="F931" s="11" t="s">
        <v>7622</v>
      </c>
      <c r="G931" s="11" t="s">
        <v>487</v>
      </c>
      <c r="H931" s="11" t="s">
        <v>51</v>
      </c>
      <c r="I931" s="11">
        <v>55</v>
      </c>
      <c r="J931" s="11"/>
      <c r="K931" s="11" t="s">
        <v>7709</v>
      </c>
      <c r="L931" s="11" t="s">
        <v>8313</v>
      </c>
      <c r="M931" s="63">
        <v>44188</v>
      </c>
      <c r="N931" s="64"/>
      <c r="O931" s="11" t="s">
        <v>7603</v>
      </c>
      <c r="P931" s="11" t="s">
        <v>7603</v>
      </c>
      <c r="Q931" s="11" t="s">
        <v>64</v>
      </c>
      <c r="R931" s="11" t="s">
        <v>7620</v>
      </c>
      <c r="S931" s="11" t="s">
        <v>7622</v>
      </c>
      <c r="T931" s="11" t="s">
        <v>520</v>
      </c>
      <c r="U931" s="11" t="s">
        <v>51</v>
      </c>
      <c r="V931" s="11">
        <v>55</v>
      </c>
      <c r="W931" s="11" t="s">
        <v>7764</v>
      </c>
      <c r="X931" s="11" t="s">
        <v>7709</v>
      </c>
    </row>
    <row r="932" customHeight="1" spans="1:24">
      <c r="A932" s="11">
        <v>20</v>
      </c>
      <c r="B932" s="11" t="s">
        <v>7603</v>
      </c>
      <c r="C932" s="11" t="s">
        <v>7603</v>
      </c>
      <c r="D932" s="11" t="s">
        <v>64</v>
      </c>
      <c r="E932" s="11" t="s">
        <v>7620</v>
      </c>
      <c r="F932" s="11" t="s">
        <v>7625</v>
      </c>
      <c r="G932" s="11" t="s">
        <v>487</v>
      </c>
      <c r="H932" s="11" t="s">
        <v>51</v>
      </c>
      <c r="I932" s="11">
        <v>55</v>
      </c>
      <c r="J932" s="11"/>
      <c r="K932" s="11" t="s">
        <v>7709</v>
      </c>
      <c r="L932" s="11" t="s">
        <v>8313</v>
      </c>
      <c r="M932" s="63">
        <v>44188</v>
      </c>
      <c r="N932" s="64"/>
      <c r="O932" s="11" t="s">
        <v>7603</v>
      </c>
      <c r="P932" s="11" t="s">
        <v>7603</v>
      </c>
      <c r="Q932" s="11" t="s">
        <v>64</v>
      </c>
      <c r="R932" s="11" t="s">
        <v>7620</v>
      </c>
      <c r="S932" s="11" t="s">
        <v>7625</v>
      </c>
      <c r="T932" s="11" t="s">
        <v>520</v>
      </c>
      <c r="U932" s="11" t="s">
        <v>51</v>
      </c>
      <c r="V932" s="11">
        <v>55</v>
      </c>
      <c r="W932" s="11" t="s">
        <v>7764</v>
      </c>
      <c r="X932" s="11" t="s">
        <v>7709</v>
      </c>
    </row>
    <row r="933" customHeight="1" spans="1:24">
      <c r="A933" s="11">
        <v>23</v>
      </c>
      <c r="B933" s="11" t="s">
        <v>7603</v>
      </c>
      <c r="C933" s="11" t="s">
        <v>7603</v>
      </c>
      <c r="D933" s="11" t="s">
        <v>64</v>
      </c>
      <c r="E933" s="11" t="s">
        <v>7620</v>
      </c>
      <c r="F933" s="11" t="s">
        <v>7628</v>
      </c>
      <c r="G933" s="11" t="s">
        <v>487</v>
      </c>
      <c r="H933" s="11" t="s">
        <v>51</v>
      </c>
      <c r="I933" s="11">
        <v>55</v>
      </c>
      <c r="J933" s="11"/>
      <c r="K933" s="11" t="s">
        <v>7709</v>
      </c>
      <c r="L933" s="11" t="s">
        <v>8313</v>
      </c>
      <c r="M933" s="63">
        <v>44188</v>
      </c>
      <c r="N933" s="64"/>
      <c r="O933" s="11" t="s">
        <v>7603</v>
      </c>
      <c r="P933" s="11" t="s">
        <v>7603</v>
      </c>
      <c r="Q933" s="11" t="s">
        <v>64</v>
      </c>
      <c r="R933" s="11" t="s">
        <v>7620</v>
      </c>
      <c r="S933" s="11" t="s">
        <v>7628</v>
      </c>
      <c r="T933" s="11" t="s">
        <v>520</v>
      </c>
      <c r="U933" s="11" t="s">
        <v>51</v>
      </c>
      <c r="V933" s="11">
        <v>55</v>
      </c>
      <c r="W933" s="11" t="s">
        <v>7764</v>
      </c>
      <c r="X933" s="11" t="s">
        <v>7709</v>
      </c>
    </row>
    <row r="934" customHeight="1" spans="1:24">
      <c r="A934" s="11">
        <v>26</v>
      </c>
      <c r="B934" s="11" t="s">
        <v>7630</v>
      </c>
      <c r="C934" s="11" t="s">
        <v>7630</v>
      </c>
      <c r="D934" s="11" t="s">
        <v>98</v>
      </c>
      <c r="E934" s="11" t="s">
        <v>7631</v>
      </c>
      <c r="F934" s="11" t="s">
        <v>7633</v>
      </c>
      <c r="G934" s="11" t="s">
        <v>487</v>
      </c>
      <c r="H934" s="11" t="s">
        <v>51</v>
      </c>
      <c r="I934" s="11">
        <v>55</v>
      </c>
      <c r="J934" s="11"/>
      <c r="K934" s="11" t="s">
        <v>7713</v>
      </c>
      <c r="L934" s="11" t="s">
        <v>8313</v>
      </c>
      <c r="M934" s="63">
        <v>44188</v>
      </c>
      <c r="N934" s="64"/>
      <c r="O934" s="11" t="s">
        <v>7630</v>
      </c>
      <c r="P934" s="11" t="s">
        <v>7630</v>
      </c>
      <c r="Q934" s="11" t="s">
        <v>98</v>
      </c>
      <c r="R934" s="11" t="s">
        <v>7631</v>
      </c>
      <c r="S934" s="11" t="s">
        <v>7633</v>
      </c>
      <c r="T934" s="11" t="s">
        <v>520</v>
      </c>
      <c r="U934" s="11" t="s">
        <v>51</v>
      </c>
      <c r="V934" s="11">
        <v>55</v>
      </c>
      <c r="W934" s="11" t="s">
        <v>7764</v>
      </c>
      <c r="X934" s="11" t="s">
        <v>7713</v>
      </c>
    </row>
    <row r="935" customHeight="1" spans="1:24">
      <c r="A935" s="11">
        <v>29</v>
      </c>
      <c r="B935" s="11" t="s">
        <v>7630</v>
      </c>
      <c r="C935" s="11" t="s">
        <v>7630</v>
      </c>
      <c r="D935" s="11" t="s">
        <v>98</v>
      </c>
      <c r="E935" s="11" t="s">
        <v>7631</v>
      </c>
      <c r="F935" s="11" t="s">
        <v>7636</v>
      </c>
      <c r="G935" s="11" t="s">
        <v>487</v>
      </c>
      <c r="H935" s="11" t="s">
        <v>51</v>
      </c>
      <c r="I935" s="11">
        <v>55</v>
      </c>
      <c r="J935" s="11"/>
      <c r="K935" s="11" t="s">
        <v>7713</v>
      </c>
      <c r="L935" s="11" t="s">
        <v>8313</v>
      </c>
      <c r="M935" s="63">
        <v>44188</v>
      </c>
      <c r="N935" s="64"/>
      <c r="O935" s="11" t="s">
        <v>7630</v>
      </c>
      <c r="P935" s="11" t="s">
        <v>7630</v>
      </c>
      <c r="Q935" s="11" t="s">
        <v>98</v>
      </c>
      <c r="R935" s="11" t="s">
        <v>7631</v>
      </c>
      <c r="S935" s="11" t="s">
        <v>7636</v>
      </c>
      <c r="T935" s="11" t="s">
        <v>520</v>
      </c>
      <c r="U935" s="11" t="s">
        <v>51</v>
      </c>
      <c r="V935" s="11">
        <v>55</v>
      </c>
      <c r="W935" s="11" t="s">
        <v>7764</v>
      </c>
      <c r="X935" s="11" t="s">
        <v>7713</v>
      </c>
    </row>
    <row r="936" customHeight="1" spans="1:24">
      <c r="A936" s="11">
        <v>32</v>
      </c>
      <c r="B936" s="11" t="s">
        <v>7630</v>
      </c>
      <c r="C936" s="11" t="s">
        <v>7630</v>
      </c>
      <c r="D936" s="11" t="s">
        <v>98</v>
      </c>
      <c r="E936" s="11" t="s">
        <v>7631</v>
      </c>
      <c r="F936" s="11" t="s">
        <v>7639</v>
      </c>
      <c r="G936" s="11" t="s">
        <v>487</v>
      </c>
      <c r="H936" s="11" t="s">
        <v>51</v>
      </c>
      <c r="I936" s="11">
        <v>55</v>
      </c>
      <c r="J936" s="11"/>
      <c r="K936" s="11" t="s">
        <v>7713</v>
      </c>
      <c r="L936" s="11" t="s">
        <v>8313</v>
      </c>
      <c r="M936" s="63">
        <v>44188</v>
      </c>
      <c r="N936" s="64"/>
      <c r="O936" s="11" t="s">
        <v>7630</v>
      </c>
      <c r="P936" s="11" t="s">
        <v>7630</v>
      </c>
      <c r="Q936" s="11" t="s">
        <v>98</v>
      </c>
      <c r="R936" s="11" t="s">
        <v>7631</v>
      </c>
      <c r="S936" s="11" t="s">
        <v>7639</v>
      </c>
      <c r="T936" s="11" t="s">
        <v>520</v>
      </c>
      <c r="U936" s="11" t="s">
        <v>51</v>
      </c>
      <c r="V936" s="11">
        <v>55</v>
      </c>
      <c r="W936" s="11" t="s">
        <v>7764</v>
      </c>
      <c r="X936" s="11" t="s">
        <v>7713</v>
      </c>
    </row>
    <row r="937" customHeight="1" spans="1:24">
      <c r="A937" s="11">
        <v>35</v>
      </c>
      <c r="B937" s="11" t="s">
        <v>7630</v>
      </c>
      <c r="C937" s="11" t="s">
        <v>7630</v>
      </c>
      <c r="D937" s="11" t="s">
        <v>98</v>
      </c>
      <c r="E937" s="11" t="s">
        <v>7631</v>
      </c>
      <c r="F937" s="11" t="s">
        <v>7642</v>
      </c>
      <c r="G937" s="11" t="s">
        <v>487</v>
      </c>
      <c r="H937" s="11" t="s">
        <v>51</v>
      </c>
      <c r="I937" s="11">
        <v>55</v>
      </c>
      <c r="J937" s="11"/>
      <c r="K937" s="11" t="s">
        <v>7713</v>
      </c>
      <c r="L937" s="11" t="s">
        <v>8313</v>
      </c>
      <c r="M937" s="63">
        <v>44188</v>
      </c>
      <c r="N937" s="64"/>
      <c r="O937" s="11" t="s">
        <v>7630</v>
      </c>
      <c r="P937" s="11" t="s">
        <v>7630</v>
      </c>
      <c r="Q937" s="11" t="s">
        <v>98</v>
      </c>
      <c r="R937" s="11" t="s">
        <v>7631</v>
      </c>
      <c r="S937" s="11" t="s">
        <v>7642</v>
      </c>
      <c r="T937" s="11" t="s">
        <v>520</v>
      </c>
      <c r="U937" s="11" t="s">
        <v>51</v>
      </c>
      <c r="V937" s="11">
        <v>55</v>
      </c>
      <c r="W937" s="11" t="s">
        <v>7764</v>
      </c>
      <c r="X937" s="11" t="s">
        <v>7713</v>
      </c>
    </row>
    <row r="938" customHeight="1" spans="1:24">
      <c r="A938" s="11">
        <v>38</v>
      </c>
      <c r="B938" s="11" t="s">
        <v>7630</v>
      </c>
      <c r="C938" s="11" t="s">
        <v>7630</v>
      </c>
      <c r="D938" s="11" t="s">
        <v>98</v>
      </c>
      <c r="E938" s="11" t="s">
        <v>7631</v>
      </c>
      <c r="F938" s="11" t="s">
        <v>7645</v>
      </c>
      <c r="G938" s="11" t="s">
        <v>487</v>
      </c>
      <c r="H938" s="11" t="s">
        <v>51</v>
      </c>
      <c r="I938" s="11">
        <v>55</v>
      </c>
      <c r="J938" s="11"/>
      <c r="K938" s="11" t="s">
        <v>7713</v>
      </c>
      <c r="L938" s="11" t="s">
        <v>8313</v>
      </c>
      <c r="M938" s="63">
        <v>44188</v>
      </c>
      <c r="N938" s="64"/>
      <c r="O938" s="11" t="s">
        <v>7630</v>
      </c>
      <c r="P938" s="11" t="s">
        <v>7630</v>
      </c>
      <c r="Q938" s="11" t="s">
        <v>98</v>
      </c>
      <c r="R938" s="11" t="s">
        <v>7631</v>
      </c>
      <c r="S938" s="11" t="s">
        <v>7645</v>
      </c>
      <c r="T938" s="11" t="s">
        <v>520</v>
      </c>
      <c r="U938" s="11" t="s">
        <v>51</v>
      </c>
      <c r="V938" s="11">
        <v>55</v>
      </c>
      <c r="W938" s="11" t="s">
        <v>7764</v>
      </c>
      <c r="X938" s="11" t="s">
        <v>7713</v>
      </c>
    </row>
    <row r="939" customHeight="1" spans="1:24">
      <c r="A939" s="11">
        <v>41</v>
      </c>
      <c r="B939" s="11" t="s">
        <v>7630</v>
      </c>
      <c r="C939" s="11" t="s">
        <v>7630</v>
      </c>
      <c r="D939" s="11" t="s">
        <v>98</v>
      </c>
      <c r="E939" s="11" t="s">
        <v>7631</v>
      </c>
      <c r="F939" s="11" t="s">
        <v>7648</v>
      </c>
      <c r="G939" s="11" t="s">
        <v>487</v>
      </c>
      <c r="H939" s="11" t="s">
        <v>51</v>
      </c>
      <c r="I939" s="11">
        <v>55</v>
      </c>
      <c r="J939" s="11"/>
      <c r="K939" s="11" t="s">
        <v>7713</v>
      </c>
      <c r="L939" s="11" t="s">
        <v>8313</v>
      </c>
      <c r="M939" s="63">
        <v>44188</v>
      </c>
      <c r="N939" s="64"/>
      <c r="O939" s="11" t="s">
        <v>7630</v>
      </c>
      <c r="P939" s="11" t="s">
        <v>7630</v>
      </c>
      <c r="Q939" s="11" t="s">
        <v>98</v>
      </c>
      <c r="R939" s="11" t="s">
        <v>7631</v>
      </c>
      <c r="S939" s="11" t="s">
        <v>7648</v>
      </c>
      <c r="T939" s="11" t="s">
        <v>520</v>
      </c>
      <c r="U939" s="11" t="s">
        <v>51</v>
      </c>
      <c r="V939" s="11">
        <v>55</v>
      </c>
      <c r="W939" s="11" t="s">
        <v>7764</v>
      </c>
      <c r="X939" s="11" t="s">
        <v>7713</v>
      </c>
    </row>
    <row r="940" customHeight="1" spans="1:24">
      <c r="A940" s="11">
        <v>44</v>
      </c>
      <c r="B940" s="11" t="s">
        <v>7630</v>
      </c>
      <c r="C940" s="11" t="s">
        <v>7630</v>
      </c>
      <c r="D940" s="11" t="s">
        <v>98</v>
      </c>
      <c r="E940" s="11" t="s">
        <v>7631</v>
      </c>
      <c r="F940" s="11" t="s">
        <v>7651</v>
      </c>
      <c r="G940" s="11" t="s">
        <v>487</v>
      </c>
      <c r="H940" s="11" t="s">
        <v>51</v>
      </c>
      <c r="I940" s="11">
        <v>55</v>
      </c>
      <c r="J940" s="11"/>
      <c r="K940" s="11" t="s">
        <v>7713</v>
      </c>
      <c r="L940" s="11" t="s">
        <v>8313</v>
      </c>
      <c r="M940" s="63">
        <v>44188</v>
      </c>
      <c r="N940" s="64"/>
      <c r="O940" s="11" t="s">
        <v>7630</v>
      </c>
      <c r="P940" s="11" t="s">
        <v>7630</v>
      </c>
      <c r="Q940" s="11" t="s">
        <v>98</v>
      </c>
      <c r="R940" s="11" t="s">
        <v>7631</v>
      </c>
      <c r="S940" s="11" t="s">
        <v>7651</v>
      </c>
      <c r="T940" s="11" t="s">
        <v>520</v>
      </c>
      <c r="U940" s="11" t="s">
        <v>51</v>
      </c>
      <c r="V940" s="11">
        <v>55</v>
      </c>
      <c r="W940" s="11" t="s">
        <v>7764</v>
      </c>
      <c r="X940" s="11" t="s">
        <v>7713</v>
      </c>
    </row>
    <row r="941" customHeight="1" spans="1:24">
      <c r="A941" s="11">
        <v>47</v>
      </c>
      <c r="B941" s="11" t="s">
        <v>7630</v>
      </c>
      <c r="C941" s="11" t="s">
        <v>7630</v>
      </c>
      <c r="D941" s="11" t="s">
        <v>98</v>
      </c>
      <c r="E941" s="11" t="s">
        <v>7631</v>
      </c>
      <c r="F941" s="11" t="s">
        <v>7654</v>
      </c>
      <c r="G941" s="11" t="s">
        <v>487</v>
      </c>
      <c r="H941" s="11" t="s">
        <v>51</v>
      </c>
      <c r="I941" s="11">
        <v>55</v>
      </c>
      <c r="J941" s="11"/>
      <c r="K941" s="11" t="s">
        <v>7713</v>
      </c>
      <c r="L941" s="11" t="s">
        <v>8313</v>
      </c>
      <c r="M941" s="63">
        <v>44188</v>
      </c>
      <c r="N941" s="64"/>
      <c r="O941" s="11" t="s">
        <v>7630</v>
      </c>
      <c r="P941" s="11" t="s">
        <v>7630</v>
      </c>
      <c r="Q941" s="11" t="s">
        <v>98</v>
      </c>
      <c r="R941" s="11" t="s">
        <v>7631</v>
      </c>
      <c r="S941" s="11" t="s">
        <v>7654</v>
      </c>
      <c r="T941" s="11" t="s">
        <v>520</v>
      </c>
      <c r="U941" s="11" t="s">
        <v>51</v>
      </c>
      <c r="V941" s="11">
        <v>55</v>
      </c>
      <c r="W941" s="11" t="s">
        <v>7764</v>
      </c>
      <c r="X941" s="11" t="s">
        <v>7713</v>
      </c>
    </row>
    <row r="942" customHeight="1" spans="1:24">
      <c r="A942" s="11">
        <v>49</v>
      </c>
      <c r="B942" s="11" t="s">
        <v>7630</v>
      </c>
      <c r="C942" s="11" t="s">
        <v>7630</v>
      </c>
      <c r="D942" s="11" t="s">
        <v>98</v>
      </c>
      <c r="E942" s="11" t="s">
        <v>7631</v>
      </c>
      <c r="F942" s="11" t="s">
        <v>7656</v>
      </c>
      <c r="G942" s="11" t="s">
        <v>487</v>
      </c>
      <c r="H942" s="11" t="s">
        <v>51</v>
      </c>
      <c r="I942" s="11">
        <v>55</v>
      </c>
      <c r="J942" s="11"/>
      <c r="K942" s="11" t="s">
        <v>7713</v>
      </c>
      <c r="L942" s="11" t="s">
        <v>8313</v>
      </c>
      <c r="M942" s="63">
        <v>44188</v>
      </c>
      <c r="N942" s="64"/>
      <c r="O942" s="11" t="s">
        <v>7630</v>
      </c>
      <c r="P942" s="11" t="s">
        <v>7630</v>
      </c>
      <c r="Q942" s="11" t="s">
        <v>98</v>
      </c>
      <c r="R942" s="11" t="s">
        <v>7631</v>
      </c>
      <c r="S942" s="11" t="s">
        <v>7656</v>
      </c>
      <c r="T942" s="11" t="s">
        <v>520</v>
      </c>
      <c r="U942" s="11" t="s">
        <v>51</v>
      </c>
      <c r="V942" s="11">
        <v>55</v>
      </c>
      <c r="W942" s="11" t="s">
        <v>7764</v>
      </c>
      <c r="X942" s="11" t="s">
        <v>7713</v>
      </c>
    </row>
    <row r="943" customHeight="1" spans="1:24">
      <c r="A943" s="11">
        <v>51</v>
      </c>
      <c r="B943" s="11" t="s">
        <v>7630</v>
      </c>
      <c r="C943" s="11" t="s">
        <v>7630</v>
      </c>
      <c r="D943" s="11" t="s">
        <v>98</v>
      </c>
      <c r="E943" s="11" t="s">
        <v>7631</v>
      </c>
      <c r="F943" s="11" t="s">
        <v>7658</v>
      </c>
      <c r="G943" s="11" t="s">
        <v>487</v>
      </c>
      <c r="H943" s="11" t="s">
        <v>51</v>
      </c>
      <c r="I943" s="11">
        <v>55</v>
      </c>
      <c r="J943" s="11"/>
      <c r="K943" s="11" t="s">
        <v>7713</v>
      </c>
      <c r="L943" s="11" t="s">
        <v>8313</v>
      </c>
      <c r="M943" s="63">
        <v>44188</v>
      </c>
      <c r="N943" s="64"/>
      <c r="O943" s="11" t="s">
        <v>7630</v>
      </c>
      <c r="P943" s="11" t="s">
        <v>7630</v>
      </c>
      <c r="Q943" s="11" t="s">
        <v>98</v>
      </c>
      <c r="R943" s="11" t="s">
        <v>7631</v>
      </c>
      <c r="S943" s="11" t="s">
        <v>7658</v>
      </c>
      <c r="T943" s="11" t="s">
        <v>520</v>
      </c>
      <c r="U943" s="11" t="s">
        <v>51</v>
      </c>
      <c r="V943" s="11">
        <v>55</v>
      </c>
      <c r="W943" s="11" t="s">
        <v>7764</v>
      </c>
      <c r="X943" s="11" t="s">
        <v>7713</v>
      </c>
    </row>
    <row r="944" customHeight="1" spans="1:24">
      <c r="A944" s="11">
        <v>53</v>
      </c>
      <c r="B944" s="11" t="s">
        <v>7630</v>
      </c>
      <c r="C944" s="11" t="s">
        <v>7630</v>
      </c>
      <c r="D944" s="11" t="s">
        <v>98</v>
      </c>
      <c r="E944" s="11" t="s">
        <v>7631</v>
      </c>
      <c r="F944" s="11" t="s">
        <v>7660</v>
      </c>
      <c r="G944" s="11" t="s">
        <v>487</v>
      </c>
      <c r="H944" s="11" t="s">
        <v>51</v>
      </c>
      <c r="I944" s="11">
        <v>55</v>
      </c>
      <c r="J944" s="11"/>
      <c r="K944" s="11" t="s">
        <v>7713</v>
      </c>
      <c r="L944" s="11" t="s">
        <v>8313</v>
      </c>
      <c r="M944" s="63">
        <v>44188</v>
      </c>
      <c r="N944" s="64"/>
      <c r="O944" s="11" t="s">
        <v>7630</v>
      </c>
      <c r="P944" s="11" t="s">
        <v>7630</v>
      </c>
      <c r="Q944" s="11" t="s">
        <v>98</v>
      </c>
      <c r="R944" s="11" t="s">
        <v>7631</v>
      </c>
      <c r="S944" s="11" t="s">
        <v>7660</v>
      </c>
      <c r="T944" s="11" t="s">
        <v>520</v>
      </c>
      <c r="U944" s="11" t="s">
        <v>51</v>
      </c>
      <c r="V944" s="11">
        <v>55</v>
      </c>
      <c r="W944" s="11" t="s">
        <v>7764</v>
      </c>
      <c r="X944" s="11" t="s">
        <v>7713</v>
      </c>
    </row>
    <row r="945" customHeight="1" spans="1:24">
      <c r="A945" s="11">
        <v>55</v>
      </c>
      <c r="B945" s="11" t="s">
        <v>7630</v>
      </c>
      <c r="C945" s="11" t="s">
        <v>7630</v>
      </c>
      <c r="D945" s="11" t="s">
        <v>98</v>
      </c>
      <c r="E945" s="11" t="s">
        <v>7631</v>
      </c>
      <c r="F945" s="11" t="s">
        <v>7662</v>
      </c>
      <c r="G945" s="11" t="s">
        <v>487</v>
      </c>
      <c r="H945" s="11" t="s">
        <v>51</v>
      </c>
      <c r="I945" s="11">
        <v>55</v>
      </c>
      <c r="J945" s="11"/>
      <c r="K945" s="11" t="s">
        <v>7713</v>
      </c>
      <c r="L945" s="11" t="s">
        <v>8313</v>
      </c>
      <c r="M945" s="63">
        <v>44188</v>
      </c>
      <c r="N945" s="64"/>
      <c r="O945" s="11" t="s">
        <v>7630</v>
      </c>
      <c r="P945" s="11" t="s">
        <v>7630</v>
      </c>
      <c r="Q945" s="11" t="s">
        <v>98</v>
      </c>
      <c r="R945" s="11" t="s">
        <v>7631</v>
      </c>
      <c r="S945" s="11" t="s">
        <v>7662</v>
      </c>
      <c r="T945" s="11" t="s">
        <v>520</v>
      </c>
      <c r="U945" s="11" t="s">
        <v>51</v>
      </c>
      <c r="V945" s="11">
        <v>55</v>
      </c>
      <c r="W945" s="11" t="s">
        <v>7764</v>
      </c>
      <c r="X945" s="11" t="s">
        <v>7713</v>
      </c>
    </row>
    <row r="946" customHeight="1" spans="1:24">
      <c r="A946" s="11">
        <v>58</v>
      </c>
      <c r="B946" s="11" t="s">
        <v>7630</v>
      </c>
      <c r="C946" s="11" t="s">
        <v>7630</v>
      </c>
      <c r="D946" s="11" t="s">
        <v>98</v>
      </c>
      <c r="E946" s="11" t="s">
        <v>7631</v>
      </c>
      <c r="F946" s="11" t="s">
        <v>7665</v>
      </c>
      <c r="G946" s="11" t="s">
        <v>487</v>
      </c>
      <c r="H946" s="11" t="s">
        <v>51</v>
      </c>
      <c r="I946" s="11">
        <v>55</v>
      </c>
      <c r="J946" s="11"/>
      <c r="K946" s="11" t="s">
        <v>7713</v>
      </c>
      <c r="L946" s="11" t="s">
        <v>8313</v>
      </c>
      <c r="M946" s="63">
        <v>44188</v>
      </c>
      <c r="N946" s="64"/>
      <c r="O946" s="11" t="s">
        <v>7630</v>
      </c>
      <c r="P946" s="11" t="s">
        <v>7630</v>
      </c>
      <c r="Q946" s="11" t="s">
        <v>98</v>
      </c>
      <c r="R946" s="11" t="s">
        <v>7631</v>
      </c>
      <c r="S946" s="11" t="s">
        <v>7665</v>
      </c>
      <c r="T946" s="11" t="s">
        <v>520</v>
      </c>
      <c r="U946" s="11" t="s">
        <v>51</v>
      </c>
      <c r="V946" s="11">
        <v>55</v>
      </c>
      <c r="W946" s="11" t="s">
        <v>7764</v>
      </c>
      <c r="X946" s="11" t="s">
        <v>7713</v>
      </c>
    </row>
    <row r="947" customHeight="1" spans="1:24">
      <c r="A947" s="11">
        <v>65</v>
      </c>
      <c r="B947" s="11" t="s">
        <v>7630</v>
      </c>
      <c r="C947" s="11" t="s">
        <v>7630</v>
      </c>
      <c r="D947" s="11" t="s">
        <v>98</v>
      </c>
      <c r="E947" s="11" t="s">
        <v>7631</v>
      </c>
      <c r="F947" s="11" t="s">
        <v>7674</v>
      </c>
      <c r="G947" s="11" t="s">
        <v>487</v>
      </c>
      <c r="H947" s="11" t="s">
        <v>51</v>
      </c>
      <c r="I947" s="11">
        <v>55</v>
      </c>
      <c r="J947" s="11"/>
      <c r="K947" s="11" t="s">
        <v>7713</v>
      </c>
      <c r="L947" s="11" t="s">
        <v>8313</v>
      </c>
      <c r="M947" s="63">
        <v>44188</v>
      </c>
      <c r="N947" s="64"/>
      <c r="O947" s="11" t="s">
        <v>7630</v>
      </c>
      <c r="P947" s="11" t="s">
        <v>7630</v>
      </c>
      <c r="Q947" s="11" t="s">
        <v>98</v>
      </c>
      <c r="R947" s="11" t="s">
        <v>7631</v>
      </c>
      <c r="S947" s="11" t="s">
        <v>7674</v>
      </c>
      <c r="T947" s="11" t="s">
        <v>520</v>
      </c>
      <c r="U947" s="11" t="s">
        <v>51</v>
      </c>
      <c r="V947" s="11">
        <v>55</v>
      </c>
      <c r="W947" s="11" t="s">
        <v>7764</v>
      </c>
      <c r="X947" s="11" t="s">
        <v>7713</v>
      </c>
    </row>
    <row r="948" customHeight="1" spans="1:24">
      <c r="A948" s="18">
        <v>43</v>
      </c>
      <c r="B948" s="11" t="s">
        <v>1437</v>
      </c>
      <c r="C948" s="11" t="s">
        <v>1437</v>
      </c>
      <c r="D948" s="11" t="s">
        <v>64</v>
      </c>
      <c r="E948" s="11" t="s">
        <v>1442</v>
      </c>
      <c r="F948" s="11" t="s">
        <v>1443</v>
      </c>
      <c r="G948" s="11" t="s">
        <v>67</v>
      </c>
      <c r="H948" s="11" t="s">
        <v>4</v>
      </c>
      <c r="I948" s="11">
        <v>20</v>
      </c>
      <c r="J948" s="11"/>
      <c r="K948" s="11" t="s">
        <v>7713</v>
      </c>
      <c r="L948" s="11" t="s">
        <v>7719</v>
      </c>
      <c r="M948" s="63">
        <v>44202</v>
      </c>
      <c r="N948" s="64"/>
      <c r="O948" s="64"/>
      <c r="P948" s="64"/>
      <c r="Q948" s="64"/>
      <c r="R948" s="64"/>
      <c r="S948" s="64"/>
      <c r="T948" s="64"/>
      <c r="U948" s="64"/>
      <c r="V948" s="64"/>
      <c r="W948" s="64"/>
      <c r="X948" s="64"/>
    </row>
    <row r="949" customHeight="1" spans="1:24">
      <c r="A949" s="18">
        <v>51</v>
      </c>
      <c r="B949" s="11" t="s">
        <v>1454</v>
      </c>
      <c r="C949" s="11" t="s">
        <v>1454</v>
      </c>
      <c r="D949" s="11" t="s">
        <v>64</v>
      </c>
      <c r="E949" s="11" t="s">
        <v>1461</v>
      </c>
      <c r="F949" s="11" t="s">
        <v>1462</v>
      </c>
      <c r="G949" s="11" t="s">
        <v>67</v>
      </c>
      <c r="H949" s="11" t="s">
        <v>4</v>
      </c>
      <c r="I949" s="11">
        <v>20</v>
      </c>
      <c r="J949" s="11"/>
      <c r="K949" s="11" t="s">
        <v>7709</v>
      </c>
      <c r="L949" s="11" t="s">
        <v>7719</v>
      </c>
      <c r="M949" s="63">
        <v>44202</v>
      </c>
      <c r="N949" s="64"/>
      <c r="O949" s="64"/>
      <c r="P949" s="64"/>
      <c r="Q949" s="64"/>
      <c r="R949" s="64"/>
      <c r="S949" s="64"/>
      <c r="T949" s="64"/>
      <c r="U949" s="64"/>
      <c r="V949" s="64"/>
      <c r="W949" s="64"/>
      <c r="X949" s="64"/>
    </row>
    <row r="950" customHeight="1" spans="1:24">
      <c r="A950" s="11">
        <v>307</v>
      </c>
      <c r="B950" s="23" t="s">
        <v>4748</v>
      </c>
      <c r="C950" s="11" t="s">
        <v>4783</v>
      </c>
      <c r="D950" s="23" t="s">
        <v>64</v>
      </c>
      <c r="E950" s="23" t="s">
        <v>4759</v>
      </c>
      <c r="F950" s="23" t="s">
        <v>4784</v>
      </c>
      <c r="G950" s="23" t="s">
        <v>126</v>
      </c>
      <c r="H950" s="11" t="s">
        <v>25</v>
      </c>
      <c r="I950" s="11">
        <v>9</v>
      </c>
      <c r="J950" s="11"/>
      <c r="K950" s="11" t="s">
        <v>7709</v>
      </c>
      <c r="L950" s="70" t="s">
        <v>7777</v>
      </c>
      <c r="M950" s="63">
        <v>44202</v>
      </c>
      <c r="N950" s="64"/>
      <c r="O950" s="23" t="s">
        <v>4748</v>
      </c>
      <c r="P950" s="11" t="s">
        <v>4783</v>
      </c>
      <c r="Q950" s="23" t="s">
        <v>64</v>
      </c>
      <c r="R950" s="23" t="s">
        <v>4759</v>
      </c>
      <c r="S950" s="23" t="s">
        <v>4783</v>
      </c>
      <c r="T950" s="23" t="s">
        <v>126</v>
      </c>
      <c r="U950" s="11" t="s">
        <v>25</v>
      </c>
      <c r="V950" s="11">
        <v>9</v>
      </c>
      <c r="W950" s="11"/>
      <c r="X950" s="11" t="s">
        <v>7709</v>
      </c>
    </row>
    <row r="951" customHeight="1" spans="1:24">
      <c r="A951" s="11">
        <v>308</v>
      </c>
      <c r="B951" s="23" t="s">
        <v>4748</v>
      </c>
      <c r="C951" s="11" t="s">
        <v>4783</v>
      </c>
      <c r="D951" s="23" t="s">
        <v>64</v>
      </c>
      <c r="E951" s="23" t="s">
        <v>4759</v>
      </c>
      <c r="F951" s="23" t="s">
        <v>4785</v>
      </c>
      <c r="G951" s="23" t="s">
        <v>126</v>
      </c>
      <c r="H951" s="11" t="s">
        <v>25</v>
      </c>
      <c r="I951" s="11">
        <v>9</v>
      </c>
      <c r="J951" s="11"/>
      <c r="K951" s="11" t="s">
        <v>7709</v>
      </c>
      <c r="L951" s="76"/>
      <c r="M951" s="63">
        <v>44202</v>
      </c>
      <c r="N951" s="64"/>
      <c r="O951" s="64"/>
      <c r="P951" s="64"/>
      <c r="Q951" s="64"/>
      <c r="R951" s="64"/>
      <c r="S951" s="64"/>
      <c r="T951" s="64"/>
      <c r="U951" s="64"/>
      <c r="V951" s="64"/>
      <c r="W951" s="64"/>
      <c r="X951" s="64"/>
    </row>
    <row r="952" customHeight="1" spans="1:24">
      <c r="A952" s="11">
        <v>309</v>
      </c>
      <c r="B952" s="23" t="s">
        <v>4748</v>
      </c>
      <c r="C952" s="11" t="s">
        <v>4783</v>
      </c>
      <c r="D952" s="23" t="s">
        <v>64</v>
      </c>
      <c r="E952" s="23" t="s">
        <v>4759</v>
      </c>
      <c r="F952" s="23" t="s">
        <v>4786</v>
      </c>
      <c r="G952" s="23" t="s">
        <v>126</v>
      </c>
      <c r="H952" s="11" t="s">
        <v>25</v>
      </c>
      <c r="I952" s="11">
        <v>9</v>
      </c>
      <c r="J952" s="11"/>
      <c r="K952" s="11" t="s">
        <v>7709</v>
      </c>
      <c r="L952" s="76"/>
      <c r="M952" s="63">
        <v>44202</v>
      </c>
      <c r="N952" s="64"/>
      <c r="O952" s="64"/>
      <c r="P952" s="64"/>
      <c r="Q952" s="64"/>
      <c r="R952" s="64"/>
      <c r="S952" s="64"/>
      <c r="T952" s="64"/>
      <c r="U952" s="64"/>
      <c r="V952" s="64"/>
      <c r="W952" s="64"/>
      <c r="X952" s="64"/>
    </row>
    <row r="953" customHeight="1" spans="1:24">
      <c r="A953" s="11">
        <v>310</v>
      </c>
      <c r="B953" s="23" t="s">
        <v>4748</v>
      </c>
      <c r="C953" s="11" t="s">
        <v>4783</v>
      </c>
      <c r="D953" s="23" t="s">
        <v>64</v>
      </c>
      <c r="E953" s="23" t="s">
        <v>4759</v>
      </c>
      <c r="F953" s="23" t="s">
        <v>4787</v>
      </c>
      <c r="G953" s="23" t="s">
        <v>126</v>
      </c>
      <c r="H953" s="11" t="s">
        <v>25</v>
      </c>
      <c r="I953" s="11">
        <v>9</v>
      </c>
      <c r="J953" s="11"/>
      <c r="K953" s="11" t="s">
        <v>7709</v>
      </c>
      <c r="L953" s="76"/>
      <c r="M953" s="63">
        <v>44202</v>
      </c>
      <c r="N953" s="64"/>
      <c r="O953" s="64"/>
      <c r="P953" s="64"/>
      <c r="Q953" s="64"/>
      <c r="R953" s="64"/>
      <c r="S953" s="64"/>
      <c r="T953" s="64"/>
      <c r="U953" s="64"/>
      <c r="V953" s="64"/>
      <c r="W953" s="64"/>
      <c r="X953" s="64"/>
    </row>
    <row r="954" customHeight="1" spans="1:24">
      <c r="A954" s="11">
        <v>311</v>
      </c>
      <c r="B954" s="23" t="s">
        <v>4748</v>
      </c>
      <c r="C954" s="11" t="s">
        <v>4783</v>
      </c>
      <c r="D954" s="23" t="s">
        <v>64</v>
      </c>
      <c r="E954" s="23" t="s">
        <v>4759</v>
      </c>
      <c r="F954" s="23" t="s">
        <v>4788</v>
      </c>
      <c r="G954" s="23" t="s">
        <v>126</v>
      </c>
      <c r="H954" s="11" t="s">
        <v>25</v>
      </c>
      <c r="I954" s="11">
        <v>9</v>
      </c>
      <c r="J954" s="11"/>
      <c r="K954" s="11" t="s">
        <v>7709</v>
      </c>
      <c r="L954" s="74"/>
      <c r="M954" s="63">
        <v>44202</v>
      </c>
      <c r="N954" s="64"/>
      <c r="O954" s="64"/>
      <c r="P954" s="64"/>
      <c r="Q954" s="64"/>
      <c r="R954" s="64"/>
      <c r="S954" s="64"/>
      <c r="T954" s="64"/>
      <c r="U954" s="64"/>
      <c r="V954" s="64"/>
      <c r="W954" s="64"/>
      <c r="X954" s="64"/>
    </row>
    <row r="955" customHeight="1" spans="1:24">
      <c r="A955" s="11">
        <v>2</v>
      </c>
      <c r="B955" s="11" t="s">
        <v>3498</v>
      </c>
      <c r="C955" s="11" t="s">
        <v>3498</v>
      </c>
      <c r="D955" s="11" t="s">
        <v>64</v>
      </c>
      <c r="E955" s="11" t="s">
        <v>3499</v>
      </c>
      <c r="F955" s="11" t="s">
        <v>8314</v>
      </c>
      <c r="G955" s="11" t="s">
        <v>487</v>
      </c>
      <c r="H955" s="11" t="s">
        <v>32</v>
      </c>
      <c r="I955" s="11">
        <v>18</v>
      </c>
      <c r="J955" s="11"/>
      <c r="K955" s="11" t="s">
        <v>7709</v>
      </c>
      <c r="L955" s="11" t="s">
        <v>8134</v>
      </c>
      <c r="M955" s="63">
        <v>44202</v>
      </c>
      <c r="N955" s="64"/>
      <c r="O955" s="11" t="s">
        <v>3498</v>
      </c>
      <c r="P955" s="11" t="s">
        <v>3498</v>
      </c>
      <c r="Q955" s="11" t="s">
        <v>64</v>
      </c>
      <c r="R955" s="11" t="s">
        <v>3499</v>
      </c>
      <c r="S955" s="11" t="s">
        <v>8314</v>
      </c>
      <c r="T955" s="11" t="s">
        <v>126</v>
      </c>
      <c r="U955" s="11" t="s">
        <v>32</v>
      </c>
      <c r="V955" s="11">
        <v>18</v>
      </c>
      <c r="W955" s="11"/>
      <c r="X955" s="18" t="s">
        <v>7709</v>
      </c>
    </row>
    <row r="956" customHeight="1" spans="1:24">
      <c r="A956" s="11">
        <v>5</v>
      </c>
      <c r="B956" s="11" t="s">
        <v>3498</v>
      </c>
      <c r="C956" s="11" t="s">
        <v>3498</v>
      </c>
      <c r="D956" s="11" t="s">
        <v>64</v>
      </c>
      <c r="E956" s="11" t="s">
        <v>3506</v>
      </c>
      <c r="F956" s="11" t="s">
        <v>3507</v>
      </c>
      <c r="G956" s="11" t="s">
        <v>487</v>
      </c>
      <c r="H956" s="11" t="s">
        <v>32</v>
      </c>
      <c r="I956" s="11">
        <v>18</v>
      </c>
      <c r="J956" s="11"/>
      <c r="K956" s="11" t="s">
        <v>7709</v>
      </c>
      <c r="L956" s="11" t="s">
        <v>8134</v>
      </c>
      <c r="M956" s="63">
        <v>44202</v>
      </c>
      <c r="N956" s="64"/>
      <c r="O956" s="11" t="s">
        <v>3498</v>
      </c>
      <c r="P956" s="11" t="s">
        <v>3498</v>
      </c>
      <c r="Q956" s="11" t="s">
        <v>64</v>
      </c>
      <c r="R956" s="11" t="s">
        <v>3506</v>
      </c>
      <c r="S956" s="11" t="s">
        <v>3507</v>
      </c>
      <c r="T956" s="11" t="s">
        <v>126</v>
      </c>
      <c r="U956" s="11" t="s">
        <v>32</v>
      </c>
      <c r="V956" s="11">
        <v>18</v>
      </c>
      <c r="W956" s="11"/>
      <c r="X956" s="18" t="s">
        <v>7709</v>
      </c>
    </row>
    <row r="957" customHeight="1" spans="1:24">
      <c r="A957" s="11">
        <v>8</v>
      </c>
      <c r="B957" s="11" t="s">
        <v>3498</v>
      </c>
      <c r="C957" s="11" t="s">
        <v>3498</v>
      </c>
      <c r="D957" s="11" t="s">
        <v>64</v>
      </c>
      <c r="E957" s="11" t="s">
        <v>3512</v>
      </c>
      <c r="F957" s="11" t="s">
        <v>3513</v>
      </c>
      <c r="G957" s="11" t="s">
        <v>487</v>
      </c>
      <c r="H957" s="11" t="s">
        <v>32</v>
      </c>
      <c r="I957" s="11">
        <v>18</v>
      </c>
      <c r="J957" s="11"/>
      <c r="K957" s="11" t="s">
        <v>7709</v>
      </c>
      <c r="L957" s="11" t="s">
        <v>8134</v>
      </c>
      <c r="M957" s="63">
        <v>44202</v>
      </c>
      <c r="N957" s="64"/>
      <c r="O957" s="11" t="s">
        <v>3498</v>
      </c>
      <c r="P957" s="11" t="s">
        <v>3498</v>
      </c>
      <c r="Q957" s="11" t="s">
        <v>64</v>
      </c>
      <c r="R957" s="11" t="s">
        <v>3512</v>
      </c>
      <c r="S957" s="11" t="s">
        <v>3513</v>
      </c>
      <c r="T957" s="11" t="s">
        <v>126</v>
      </c>
      <c r="U957" s="11" t="s">
        <v>32</v>
      </c>
      <c r="V957" s="11">
        <v>18</v>
      </c>
      <c r="W957" s="11"/>
      <c r="X957" s="18" t="s">
        <v>7709</v>
      </c>
    </row>
    <row r="958" customHeight="1" spans="1:24">
      <c r="A958" s="11">
        <v>156</v>
      </c>
      <c r="B958" s="11" t="s">
        <v>5795</v>
      </c>
      <c r="C958" s="11" t="s">
        <v>8315</v>
      </c>
      <c r="D958" s="11" t="s">
        <v>114</v>
      </c>
      <c r="E958" s="11" t="s">
        <v>210</v>
      </c>
      <c r="F958" s="11" t="s">
        <v>8315</v>
      </c>
      <c r="G958" s="11" t="s">
        <v>126</v>
      </c>
      <c r="H958" s="11" t="s">
        <v>30</v>
      </c>
      <c r="I958" s="11">
        <v>14</v>
      </c>
      <c r="J958" s="11"/>
      <c r="K958" s="11" t="s">
        <v>7709</v>
      </c>
      <c r="L958" s="11" t="s">
        <v>7710</v>
      </c>
      <c r="M958" s="63">
        <v>44202</v>
      </c>
      <c r="N958" s="64"/>
      <c r="O958" s="64"/>
      <c r="P958" s="64"/>
      <c r="Q958" s="64"/>
      <c r="R958" s="64"/>
      <c r="S958" s="64"/>
      <c r="T958" s="64"/>
      <c r="U958" s="64"/>
      <c r="V958" s="64"/>
      <c r="W958" s="64"/>
      <c r="X958" s="64"/>
    </row>
    <row r="959" customHeight="1" spans="1:24">
      <c r="A959" s="11">
        <v>311</v>
      </c>
      <c r="B959" s="23" t="s">
        <v>4748</v>
      </c>
      <c r="C959" s="11" t="s">
        <v>4783</v>
      </c>
      <c r="D959" s="23" t="s">
        <v>64</v>
      </c>
      <c r="E959" s="23" t="s">
        <v>4759</v>
      </c>
      <c r="F959" s="23" t="s">
        <v>4788</v>
      </c>
      <c r="G959" s="23" t="s">
        <v>126</v>
      </c>
      <c r="H959" s="11" t="s">
        <v>25</v>
      </c>
      <c r="I959" s="11">
        <v>9</v>
      </c>
      <c r="J959" s="11"/>
      <c r="K959" s="11" t="s">
        <v>7709</v>
      </c>
      <c r="L959" s="11" t="s">
        <v>8110</v>
      </c>
      <c r="M959" s="63">
        <v>44235</v>
      </c>
      <c r="N959" s="64"/>
      <c r="O959" s="23" t="s">
        <v>4748</v>
      </c>
      <c r="P959" s="11" t="s">
        <v>4783</v>
      </c>
      <c r="Q959" s="23" t="s">
        <v>64</v>
      </c>
      <c r="R959" s="23" t="s">
        <v>4759</v>
      </c>
      <c r="S959" s="23" t="s">
        <v>8316</v>
      </c>
      <c r="T959" s="23" t="s">
        <v>126</v>
      </c>
      <c r="U959" s="11" t="s">
        <v>25</v>
      </c>
      <c r="V959" s="11">
        <v>9</v>
      </c>
      <c r="W959" s="11"/>
      <c r="X959" s="11" t="s">
        <v>7709</v>
      </c>
    </row>
    <row r="960" customHeight="1" spans="1:24">
      <c r="A960" s="11">
        <v>305</v>
      </c>
      <c r="B960" s="23" t="s">
        <v>4748</v>
      </c>
      <c r="C960" s="11" t="s">
        <v>4780</v>
      </c>
      <c r="D960" s="23" t="s">
        <v>64</v>
      </c>
      <c r="E960" s="23" t="s">
        <v>4759</v>
      </c>
      <c r="F960" s="23" t="s">
        <v>4781</v>
      </c>
      <c r="G960" s="23" t="s">
        <v>126</v>
      </c>
      <c r="H960" s="11" t="s">
        <v>25</v>
      </c>
      <c r="I960" s="11">
        <v>9</v>
      </c>
      <c r="J960" s="11"/>
      <c r="K960" s="11" t="s">
        <v>7709</v>
      </c>
      <c r="L960" s="11" t="s">
        <v>8110</v>
      </c>
      <c r="M960" s="63">
        <v>44235</v>
      </c>
      <c r="N960" s="64"/>
      <c r="O960" s="23" t="s">
        <v>4748</v>
      </c>
      <c r="P960" s="11" t="s">
        <v>4780</v>
      </c>
      <c r="Q960" s="23" t="s">
        <v>64</v>
      </c>
      <c r="R960" s="23" t="s">
        <v>4759</v>
      </c>
      <c r="S960" s="23" t="s">
        <v>4780</v>
      </c>
      <c r="T960" s="23" t="s">
        <v>126</v>
      </c>
      <c r="U960" s="11" t="s">
        <v>25</v>
      </c>
      <c r="V960" s="11">
        <v>9</v>
      </c>
      <c r="W960" s="11"/>
      <c r="X960" s="11" t="s">
        <v>7709</v>
      </c>
    </row>
    <row r="961" customHeight="1" spans="1:24">
      <c r="A961" s="18">
        <v>244</v>
      </c>
      <c r="B961" s="11" t="s">
        <v>7443</v>
      </c>
      <c r="C961" s="11" t="s">
        <v>7443</v>
      </c>
      <c r="D961" s="11" t="s">
        <v>98</v>
      </c>
      <c r="E961" s="11" t="s">
        <v>8317</v>
      </c>
      <c r="F961" s="11" t="s">
        <v>7443</v>
      </c>
      <c r="G961" s="11" t="s">
        <v>89</v>
      </c>
      <c r="H961" s="11" t="s">
        <v>44</v>
      </c>
      <c r="I961" s="11">
        <v>23</v>
      </c>
      <c r="J961" s="11"/>
      <c r="K961" s="11" t="s">
        <v>7713</v>
      </c>
      <c r="L961" s="11" t="s">
        <v>7726</v>
      </c>
      <c r="M961" s="63">
        <v>44235</v>
      </c>
      <c r="N961" s="64"/>
      <c r="O961" s="64"/>
      <c r="P961" s="64"/>
      <c r="Q961" s="64"/>
      <c r="R961" s="64"/>
      <c r="S961" s="64"/>
      <c r="T961" s="64"/>
      <c r="U961" s="64"/>
      <c r="V961" s="64"/>
      <c r="W961" s="64"/>
      <c r="X961" s="64"/>
    </row>
    <row r="962" customHeight="1" spans="1:24">
      <c r="A962" s="11">
        <v>30</v>
      </c>
      <c r="B962" s="11" t="s">
        <v>6219</v>
      </c>
      <c r="C962" s="11" t="s">
        <v>6219</v>
      </c>
      <c r="D962" s="11" t="s">
        <v>87</v>
      </c>
      <c r="E962" s="11" t="s">
        <v>6220</v>
      </c>
      <c r="F962" s="11" t="s">
        <v>6222</v>
      </c>
      <c r="G962" s="11" t="s">
        <v>67</v>
      </c>
      <c r="H962" s="11" t="s">
        <v>43</v>
      </c>
      <c r="I962" s="11">
        <v>15</v>
      </c>
      <c r="J962" s="11"/>
      <c r="K962" s="11" t="s">
        <v>7709</v>
      </c>
      <c r="L962" s="70" t="s">
        <v>7777</v>
      </c>
      <c r="M962" s="63">
        <v>44235</v>
      </c>
      <c r="N962" s="64"/>
      <c r="O962" s="11" t="s">
        <v>6219</v>
      </c>
      <c r="P962" s="11" t="s">
        <v>6219</v>
      </c>
      <c r="Q962" s="11" t="s">
        <v>87</v>
      </c>
      <c r="R962" s="11" t="s">
        <v>6220</v>
      </c>
      <c r="S962" s="11" t="s">
        <v>8318</v>
      </c>
      <c r="T962" s="11" t="s">
        <v>67</v>
      </c>
      <c r="U962" s="11" t="s">
        <v>43</v>
      </c>
      <c r="V962" s="11">
        <v>15</v>
      </c>
      <c r="W962" s="11"/>
      <c r="X962" s="11" t="s">
        <v>7709</v>
      </c>
    </row>
    <row r="963" customHeight="1" spans="1:24">
      <c r="A963" s="11">
        <v>31</v>
      </c>
      <c r="B963" s="11" t="s">
        <v>6219</v>
      </c>
      <c r="C963" s="11" t="s">
        <v>6219</v>
      </c>
      <c r="D963" s="11" t="s">
        <v>87</v>
      </c>
      <c r="E963" s="11" t="s">
        <v>6220</v>
      </c>
      <c r="F963" s="11" t="s">
        <v>6223</v>
      </c>
      <c r="G963" s="11" t="s">
        <v>67</v>
      </c>
      <c r="H963" s="11" t="s">
        <v>43</v>
      </c>
      <c r="I963" s="11">
        <v>15</v>
      </c>
      <c r="J963" s="11"/>
      <c r="K963" s="11" t="s">
        <v>7709</v>
      </c>
      <c r="L963" s="76"/>
      <c r="M963" s="63">
        <v>44235</v>
      </c>
      <c r="N963" s="64"/>
      <c r="O963" s="64"/>
      <c r="P963" s="64"/>
      <c r="Q963" s="64"/>
      <c r="R963" s="64"/>
      <c r="S963" s="64"/>
      <c r="T963" s="64"/>
      <c r="U963" s="64"/>
      <c r="V963" s="64"/>
      <c r="W963" s="64"/>
      <c r="X963" s="64"/>
    </row>
    <row r="964" customHeight="1" spans="1:24">
      <c r="A964" s="11">
        <v>32</v>
      </c>
      <c r="B964" s="11" t="s">
        <v>6219</v>
      </c>
      <c r="C964" s="11" t="s">
        <v>6219</v>
      </c>
      <c r="D964" s="11" t="s">
        <v>87</v>
      </c>
      <c r="E964" s="11" t="s">
        <v>6220</v>
      </c>
      <c r="F964" s="11" t="s">
        <v>6224</v>
      </c>
      <c r="G964" s="11" t="s">
        <v>67</v>
      </c>
      <c r="H964" s="11" t="s">
        <v>43</v>
      </c>
      <c r="I964" s="11">
        <v>15</v>
      </c>
      <c r="J964" s="11"/>
      <c r="K964" s="11" t="s">
        <v>7709</v>
      </c>
      <c r="L964" s="74"/>
      <c r="M964" s="63">
        <v>44235</v>
      </c>
      <c r="N964" s="64"/>
      <c r="O964" s="64"/>
      <c r="P964" s="64"/>
      <c r="Q964" s="64"/>
      <c r="R964" s="64"/>
      <c r="S964" s="64"/>
      <c r="T964" s="64"/>
      <c r="U964" s="64"/>
      <c r="V964" s="64"/>
      <c r="W964" s="64"/>
      <c r="X964" s="64"/>
    </row>
    <row r="965" customHeight="1" spans="1:24">
      <c r="A965" s="11">
        <v>33</v>
      </c>
      <c r="B965" s="11" t="s">
        <v>6219</v>
      </c>
      <c r="C965" s="11" t="s">
        <v>6219</v>
      </c>
      <c r="D965" s="11" t="s">
        <v>87</v>
      </c>
      <c r="E965" s="11" t="s">
        <v>6220</v>
      </c>
      <c r="F965" s="11" t="s">
        <v>6225</v>
      </c>
      <c r="G965" s="11" t="s">
        <v>487</v>
      </c>
      <c r="H965" s="11" t="s">
        <v>43</v>
      </c>
      <c r="I965" s="11">
        <v>15</v>
      </c>
      <c r="J965" s="11"/>
      <c r="K965" s="11" t="s">
        <v>7709</v>
      </c>
      <c r="L965" s="70" t="s">
        <v>7777</v>
      </c>
      <c r="M965" s="63">
        <v>44235</v>
      </c>
      <c r="N965" s="64"/>
      <c r="O965" s="11" t="s">
        <v>6219</v>
      </c>
      <c r="P965" s="11" t="s">
        <v>6219</v>
      </c>
      <c r="Q965" s="11" t="s">
        <v>87</v>
      </c>
      <c r="R965" s="11" t="s">
        <v>6220</v>
      </c>
      <c r="S965" s="11" t="s">
        <v>8319</v>
      </c>
      <c r="T965" s="11" t="s">
        <v>487</v>
      </c>
      <c r="U965" s="11" t="s">
        <v>43</v>
      </c>
      <c r="V965" s="11">
        <v>15</v>
      </c>
      <c r="W965" s="11"/>
      <c r="X965" s="11" t="s">
        <v>7709</v>
      </c>
    </row>
    <row r="966" customHeight="1" spans="1:24">
      <c r="A966" s="11">
        <v>34</v>
      </c>
      <c r="B966" s="11" t="s">
        <v>6219</v>
      </c>
      <c r="C966" s="11" t="s">
        <v>6219</v>
      </c>
      <c r="D966" s="11" t="s">
        <v>87</v>
      </c>
      <c r="E966" s="11" t="s">
        <v>6220</v>
      </c>
      <c r="F966" s="11" t="s">
        <v>6226</v>
      </c>
      <c r="G966" s="11" t="s">
        <v>487</v>
      </c>
      <c r="H966" s="11" t="s">
        <v>43</v>
      </c>
      <c r="I966" s="11">
        <v>15</v>
      </c>
      <c r="J966" s="11"/>
      <c r="K966" s="11" t="s">
        <v>7709</v>
      </c>
      <c r="L966" s="76"/>
      <c r="M966" s="63">
        <v>44235</v>
      </c>
      <c r="N966" s="64"/>
      <c r="O966" s="64"/>
      <c r="P966" s="64"/>
      <c r="Q966" s="64"/>
      <c r="R966" s="64"/>
      <c r="S966" s="64"/>
      <c r="T966" s="64"/>
      <c r="U966" s="64"/>
      <c r="V966" s="64"/>
      <c r="W966" s="64"/>
      <c r="X966" s="64"/>
    </row>
    <row r="967" customHeight="1" spans="1:24">
      <c r="A967" s="11">
        <v>35</v>
      </c>
      <c r="B967" s="11" t="s">
        <v>6219</v>
      </c>
      <c r="C967" s="11" t="s">
        <v>6219</v>
      </c>
      <c r="D967" s="11" t="s">
        <v>87</v>
      </c>
      <c r="E967" s="11" t="s">
        <v>6220</v>
      </c>
      <c r="F967" s="11" t="s">
        <v>6227</v>
      </c>
      <c r="G967" s="11" t="s">
        <v>487</v>
      </c>
      <c r="H967" s="11" t="s">
        <v>43</v>
      </c>
      <c r="I967" s="11">
        <v>15</v>
      </c>
      <c r="J967" s="11"/>
      <c r="K967" s="11" t="s">
        <v>7709</v>
      </c>
      <c r="L967" s="74"/>
      <c r="M967" s="63">
        <v>44235</v>
      </c>
      <c r="N967" s="64"/>
      <c r="O967" s="64"/>
      <c r="P967" s="64"/>
      <c r="Q967" s="64"/>
      <c r="R967" s="64"/>
      <c r="S967" s="64"/>
      <c r="T967" s="64"/>
      <c r="U967" s="64"/>
      <c r="V967" s="64"/>
      <c r="W967" s="64"/>
      <c r="X967" s="64"/>
    </row>
    <row r="968" customHeight="1" spans="1:24">
      <c r="A968" s="11">
        <v>4</v>
      </c>
      <c r="B968" s="11" t="s">
        <v>3123</v>
      </c>
      <c r="C968" s="11" t="s">
        <v>3123</v>
      </c>
      <c r="D968" s="11" t="s">
        <v>64</v>
      </c>
      <c r="E968" s="11" t="s">
        <v>3124</v>
      </c>
      <c r="F968" s="15" t="s">
        <v>3125</v>
      </c>
      <c r="G968" s="11" t="s">
        <v>520</v>
      </c>
      <c r="H968" s="11" t="s">
        <v>31</v>
      </c>
      <c r="I968" s="11">
        <v>5</v>
      </c>
      <c r="J968" s="11"/>
      <c r="K968" s="11" t="s">
        <v>7709</v>
      </c>
      <c r="L968" s="70" t="s">
        <v>7777</v>
      </c>
      <c r="M968" s="63">
        <v>44235</v>
      </c>
      <c r="N968" s="64"/>
      <c r="O968" s="11" t="s">
        <v>3123</v>
      </c>
      <c r="P968" s="11" t="s">
        <v>3123</v>
      </c>
      <c r="Q968" s="11" t="s">
        <v>64</v>
      </c>
      <c r="R968" s="11" t="s">
        <v>3124</v>
      </c>
      <c r="S968" s="11" t="s">
        <v>8122</v>
      </c>
      <c r="T968" s="11" t="s">
        <v>520</v>
      </c>
      <c r="U968" s="11" t="s">
        <v>31</v>
      </c>
      <c r="V968" s="11">
        <v>5</v>
      </c>
      <c r="W968" s="11"/>
      <c r="X968" s="11" t="s">
        <v>7709</v>
      </c>
    </row>
    <row r="969" customHeight="1" spans="1:24">
      <c r="A969" s="11">
        <v>5</v>
      </c>
      <c r="B969" s="11" t="s">
        <v>3123</v>
      </c>
      <c r="C969" s="11" t="s">
        <v>3123</v>
      </c>
      <c r="D969" s="11" t="s">
        <v>64</v>
      </c>
      <c r="E969" s="11" t="s">
        <v>3124</v>
      </c>
      <c r="F969" s="15" t="s">
        <v>3126</v>
      </c>
      <c r="G969" s="11" t="s">
        <v>520</v>
      </c>
      <c r="H969" s="11" t="s">
        <v>31</v>
      </c>
      <c r="I969" s="11">
        <v>5</v>
      </c>
      <c r="J969" s="11"/>
      <c r="K969" s="11" t="s">
        <v>7709</v>
      </c>
      <c r="L969" s="74"/>
      <c r="M969" s="63">
        <v>44235</v>
      </c>
      <c r="N969" s="64"/>
      <c r="O969" s="64"/>
      <c r="P969" s="64"/>
      <c r="Q969" s="64"/>
      <c r="R969" s="64"/>
      <c r="S969" s="64"/>
      <c r="T969" s="64"/>
      <c r="U969" s="64"/>
      <c r="V969" s="64"/>
      <c r="W969" s="64"/>
      <c r="X969" s="64"/>
    </row>
    <row r="970" customHeight="1" spans="1:24">
      <c r="A970" s="11">
        <v>6</v>
      </c>
      <c r="B970" s="11" t="s">
        <v>3123</v>
      </c>
      <c r="C970" s="11" t="s">
        <v>3123</v>
      </c>
      <c r="D970" s="11" t="s">
        <v>64</v>
      </c>
      <c r="E970" s="11" t="s">
        <v>3124</v>
      </c>
      <c r="F970" s="11" t="s">
        <v>3127</v>
      </c>
      <c r="G970" s="11" t="s">
        <v>78</v>
      </c>
      <c r="H970" s="11" t="s">
        <v>31</v>
      </c>
      <c r="I970" s="11">
        <v>5</v>
      </c>
      <c r="J970" s="11"/>
      <c r="K970" s="11" t="s">
        <v>7709</v>
      </c>
      <c r="L970" s="70" t="s">
        <v>7777</v>
      </c>
      <c r="M970" s="63">
        <v>44235</v>
      </c>
      <c r="N970" s="64"/>
      <c r="O970" s="11" t="s">
        <v>3123</v>
      </c>
      <c r="P970" s="11" t="s">
        <v>3123</v>
      </c>
      <c r="Q970" s="11" t="s">
        <v>64</v>
      </c>
      <c r="R970" s="11" t="s">
        <v>3124</v>
      </c>
      <c r="S970" s="11" t="s">
        <v>8124</v>
      </c>
      <c r="T970" s="11" t="s">
        <v>78</v>
      </c>
      <c r="U970" s="11" t="s">
        <v>31</v>
      </c>
      <c r="V970" s="11">
        <v>5</v>
      </c>
      <c r="W970" s="11"/>
      <c r="X970" s="11" t="s">
        <v>7709</v>
      </c>
    </row>
    <row r="971" customHeight="1" spans="1:24">
      <c r="A971" s="11">
        <v>7</v>
      </c>
      <c r="B971" s="11" t="s">
        <v>3123</v>
      </c>
      <c r="C971" s="11" t="s">
        <v>3123</v>
      </c>
      <c r="D971" s="11" t="s">
        <v>64</v>
      </c>
      <c r="E971" s="11" t="s">
        <v>3124</v>
      </c>
      <c r="F971" s="11" t="s">
        <v>3128</v>
      </c>
      <c r="G971" s="11" t="s">
        <v>78</v>
      </c>
      <c r="H971" s="11" t="s">
        <v>31</v>
      </c>
      <c r="I971" s="11">
        <v>5</v>
      </c>
      <c r="J971" s="11"/>
      <c r="K971" s="11" t="s">
        <v>7709</v>
      </c>
      <c r="L971" s="74"/>
      <c r="M971" s="63">
        <v>44235</v>
      </c>
      <c r="N971" s="64"/>
      <c r="O971" s="64"/>
      <c r="P971" s="64"/>
      <c r="Q971" s="64"/>
      <c r="R971" s="64"/>
      <c r="S971" s="64"/>
      <c r="T971" s="64"/>
      <c r="U971" s="64"/>
      <c r="V971" s="64"/>
      <c r="W971" s="64"/>
      <c r="X971" s="64"/>
    </row>
    <row r="972" customHeight="1" spans="1:24">
      <c r="A972" s="11">
        <v>8</v>
      </c>
      <c r="B972" s="11" t="s">
        <v>3123</v>
      </c>
      <c r="C972" s="11" t="s">
        <v>3123</v>
      </c>
      <c r="D972" s="11" t="s">
        <v>64</v>
      </c>
      <c r="E972" s="11" t="s">
        <v>3124</v>
      </c>
      <c r="F972" s="11" t="s">
        <v>3129</v>
      </c>
      <c r="G972" s="11" t="s">
        <v>520</v>
      </c>
      <c r="H972" s="11" t="s">
        <v>31</v>
      </c>
      <c r="I972" s="11">
        <v>5</v>
      </c>
      <c r="J972" s="11"/>
      <c r="K972" s="11" t="s">
        <v>7709</v>
      </c>
      <c r="L972" s="70" t="s">
        <v>7777</v>
      </c>
      <c r="M972" s="63">
        <v>44235</v>
      </c>
      <c r="N972" s="64"/>
      <c r="O972" s="11" t="s">
        <v>3123</v>
      </c>
      <c r="P972" s="11" t="s">
        <v>3123</v>
      </c>
      <c r="Q972" s="11" t="s">
        <v>64</v>
      </c>
      <c r="R972" s="11" t="s">
        <v>3124</v>
      </c>
      <c r="S972" s="11" t="s">
        <v>8125</v>
      </c>
      <c r="T972" s="11" t="s">
        <v>520</v>
      </c>
      <c r="U972" s="11" t="s">
        <v>31</v>
      </c>
      <c r="V972" s="11">
        <v>5</v>
      </c>
      <c r="W972" s="11"/>
      <c r="X972" s="11" t="s">
        <v>7709</v>
      </c>
    </row>
    <row r="973" customHeight="1" spans="1:24">
      <c r="A973" s="11">
        <v>9</v>
      </c>
      <c r="B973" s="11" t="s">
        <v>3123</v>
      </c>
      <c r="C973" s="11" t="s">
        <v>3123</v>
      </c>
      <c r="D973" s="11" t="s">
        <v>64</v>
      </c>
      <c r="E973" s="11" t="s">
        <v>3124</v>
      </c>
      <c r="F973" s="11" t="s">
        <v>3130</v>
      </c>
      <c r="G973" s="11" t="s">
        <v>520</v>
      </c>
      <c r="H973" s="11" t="s">
        <v>31</v>
      </c>
      <c r="I973" s="11">
        <v>5</v>
      </c>
      <c r="J973" s="11"/>
      <c r="K973" s="11" t="s">
        <v>7709</v>
      </c>
      <c r="L973" s="76"/>
      <c r="M973" s="63">
        <v>44235</v>
      </c>
      <c r="N973" s="64"/>
      <c r="O973" s="64"/>
      <c r="P973" s="64"/>
      <c r="Q973" s="64"/>
      <c r="R973" s="64"/>
      <c r="S973" s="64"/>
      <c r="T973" s="64"/>
      <c r="U973" s="64"/>
      <c r="V973" s="64"/>
      <c r="W973" s="64"/>
      <c r="X973" s="64"/>
    </row>
    <row r="974" customHeight="1" spans="1:24">
      <c r="A974" s="11">
        <v>10</v>
      </c>
      <c r="B974" s="11" t="s">
        <v>3123</v>
      </c>
      <c r="C974" s="11" t="s">
        <v>3123</v>
      </c>
      <c r="D974" s="11" t="s">
        <v>64</v>
      </c>
      <c r="E974" s="11" t="s">
        <v>3124</v>
      </c>
      <c r="F974" s="11" t="s">
        <v>3131</v>
      </c>
      <c r="G974" s="11" t="s">
        <v>520</v>
      </c>
      <c r="H974" s="11" t="s">
        <v>31</v>
      </c>
      <c r="I974" s="11">
        <v>5</v>
      </c>
      <c r="J974" s="11"/>
      <c r="K974" s="11" t="s">
        <v>7709</v>
      </c>
      <c r="L974" s="76"/>
      <c r="M974" s="63">
        <v>44235</v>
      </c>
      <c r="N974" s="64"/>
      <c r="O974" s="64"/>
      <c r="P974" s="64"/>
      <c r="Q974" s="64"/>
      <c r="R974" s="64"/>
      <c r="S974" s="64"/>
      <c r="T974" s="64"/>
      <c r="U974" s="64"/>
      <c r="V974" s="64"/>
      <c r="W974" s="64"/>
      <c r="X974" s="64"/>
    </row>
    <row r="975" customHeight="1" spans="1:24">
      <c r="A975" s="11">
        <v>11</v>
      </c>
      <c r="B975" s="11" t="s">
        <v>3123</v>
      </c>
      <c r="C975" s="11" t="s">
        <v>3123</v>
      </c>
      <c r="D975" s="11" t="s">
        <v>64</v>
      </c>
      <c r="E975" s="11" t="s">
        <v>3124</v>
      </c>
      <c r="F975" s="11" t="s">
        <v>3132</v>
      </c>
      <c r="G975" s="11" t="s">
        <v>520</v>
      </c>
      <c r="H975" s="11" t="s">
        <v>31</v>
      </c>
      <c r="I975" s="11">
        <v>5</v>
      </c>
      <c r="J975" s="11"/>
      <c r="K975" s="11" t="s">
        <v>7709</v>
      </c>
      <c r="L975" s="74"/>
      <c r="M975" s="63">
        <v>44235</v>
      </c>
      <c r="N975" s="64"/>
      <c r="O975" s="64"/>
      <c r="P975" s="64"/>
      <c r="Q975" s="64"/>
      <c r="R975" s="64"/>
      <c r="S975" s="64"/>
      <c r="T975" s="64"/>
      <c r="U975" s="64"/>
      <c r="V975" s="64"/>
      <c r="W975" s="64"/>
      <c r="X975" s="64"/>
    </row>
    <row r="976" customHeight="1" spans="1:24">
      <c r="A976" s="11">
        <v>12</v>
      </c>
      <c r="B976" s="11" t="s">
        <v>3123</v>
      </c>
      <c r="C976" s="11" t="s">
        <v>3123</v>
      </c>
      <c r="D976" s="11" t="s">
        <v>64</v>
      </c>
      <c r="E976" s="11" t="s">
        <v>3124</v>
      </c>
      <c r="F976" s="11" t="s">
        <v>3133</v>
      </c>
      <c r="G976" s="11" t="s">
        <v>78</v>
      </c>
      <c r="H976" s="11" t="s">
        <v>31</v>
      </c>
      <c r="I976" s="11">
        <v>5</v>
      </c>
      <c r="J976" s="11"/>
      <c r="K976" s="11" t="s">
        <v>7709</v>
      </c>
      <c r="L976" s="70" t="s">
        <v>7777</v>
      </c>
      <c r="M976" s="63">
        <v>44235</v>
      </c>
      <c r="N976" s="64"/>
      <c r="O976" s="11" t="s">
        <v>3123</v>
      </c>
      <c r="P976" s="11" t="s">
        <v>3123</v>
      </c>
      <c r="Q976" s="11" t="s">
        <v>64</v>
      </c>
      <c r="R976" s="11" t="s">
        <v>3124</v>
      </c>
      <c r="S976" s="11" t="s">
        <v>8127</v>
      </c>
      <c r="T976" s="11" t="s">
        <v>78</v>
      </c>
      <c r="U976" s="11" t="s">
        <v>31</v>
      </c>
      <c r="V976" s="11">
        <v>5</v>
      </c>
      <c r="W976" s="11"/>
      <c r="X976" s="11" t="s">
        <v>7709</v>
      </c>
    </row>
    <row r="977" customHeight="1" spans="1:24">
      <c r="A977" s="11">
        <v>13</v>
      </c>
      <c r="B977" s="11" t="s">
        <v>3123</v>
      </c>
      <c r="C977" s="11" t="s">
        <v>3123</v>
      </c>
      <c r="D977" s="11" t="s">
        <v>64</v>
      </c>
      <c r="E977" s="11" t="s">
        <v>3124</v>
      </c>
      <c r="F977" s="11" t="s">
        <v>3134</v>
      </c>
      <c r="G977" s="11" t="s">
        <v>78</v>
      </c>
      <c r="H977" s="11" t="s">
        <v>31</v>
      </c>
      <c r="I977" s="11">
        <v>5</v>
      </c>
      <c r="J977" s="11"/>
      <c r="K977" s="11" t="s">
        <v>7709</v>
      </c>
      <c r="L977" s="76"/>
      <c r="M977" s="63">
        <v>44235</v>
      </c>
      <c r="N977" s="64"/>
      <c r="O977" s="64"/>
      <c r="P977" s="64"/>
      <c r="Q977" s="64"/>
      <c r="R977" s="64"/>
      <c r="S977" s="64"/>
      <c r="T977" s="64"/>
      <c r="U977" s="64"/>
      <c r="V977" s="64"/>
      <c r="W977" s="64"/>
      <c r="X977" s="64"/>
    </row>
    <row r="978" customHeight="1" spans="1:24">
      <c r="A978" s="11">
        <v>14</v>
      </c>
      <c r="B978" s="11" t="s">
        <v>3123</v>
      </c>
      <c r="C978" s="11" t="s">
        <v>3123</v>
      </c>
      <c r="D978" s="11" t="s">
        <v>64</v>
      </c>
      <c r="E978" s="11" t="s">
        <v>3124</v>
      </c>
      <c r="F978" s="11" t="s">
        <v>3135</v>
      </c>
      <c r="G978" s="11" t="s">
        <v>78</v>
      </c>
      <c r="H978" s="11" t="s">
        <v>31</v>
      </c>
      <c r="I978" s="11">
        <v>5</v>
      </c>
      <c r="J978" s="11"/>
      <c r="K978" s="11" t="s">
        <v>7709</v>
      </c>
      <c r="L978" s="76"/>
      <c r="M978" s="63">
        <v>44235</v>
      </c>
      <c r="N978" s="64"/>
      <c r="O978" s="64"/>
      <c r="P978" s="64"/>
      <c r="Q978" s="64"/>
      <c r="R978" s="64"/>
      <c r="S978" s="64"/>
      <c r="T978" s="64"/>
      <c r="U978" s="64"/>
      <c r="V978" s="64"/>
      <c r="W978" s="64"/>
      <c r="X978" s="64"/>
    </row>
    <row r="979" customHeight="1" spans="1:24">
      <c r="A979" s="11">
        <v>15</v>
      </c>
      <c r="B979" s="11" t="s">
        <v>3123</v>
      </c>
      <c r="C979" s="11" t="s">
        <v>3123</v>
      </c>
      <c r="D979" s="11" t="s">
        <v>64</v>
      </c>
      <c r="E979" s="11" t="s">
        <v>3124</v>
      </c>
      <c r="F979" s="11" t="s">
        <v>3136</v>
      </c>
      <c r="G979" s="11" t="s">
        <v>78</v>
      </c>
      <c r="H979" s="11" t="s">
        <v>31</v>
      </c>
      <c r="I979" s="11">
        <v>5</v>
      </c>
      <c r="J979" s="11"/>
      <c r="K979" s="11" t="s">
        <v>7709</v>
      </c>
      <c r="L979" s="74"/>
      <c r="M979" s="63">
        <v>44235</v>
      </c>
      <c r="N979" s="64"/>
      <c r="O979" s="64"/>
      <c r="P979" s="64"/>
      <c r="Q979" s="64"/>
      <c r="R979" s="64"/>
      <c r="S979" s="64"/>
      <c r="T979" s="64"/>
      <c r="U979" s="64"/>
      <c r="V979" s="64"/>
      <c r="W979" s="64"/>
      <c r="X979" s="64"/>
    </row>
    <row r="980" customHeight="1" spans="1:24">
      <c r="A980" s="11">
        <v>1</v>
      </c>
      <c r="B980" s="11" t="s">
        <v>8320</v>
      </c>
      <c r="C980" s="11" t="s">
        <v>8320</v>
      </c>
      <c r="D980" s="11" t="s">
        <v>114</v>
      </c>
      <c r="E980" s="11" t="s">
        <v>8321</v>
      </c>
      <c r="F980" s="11" t="s">
        <v>8320</v>
      </c>
      <c r="G980" s="11" t="s">
        <v>126</v>
      </c>
      <c r="H980" s="11" t="s">
        <v>25</v>
      </c>
      <c r="I980" s="11">
        <v>9</v>
      </c>
      <c r="J980" s="11"/>
      <c r="K980" s="11" t="s">
        <v>7713</v>
      </c>
      <c r="L980" s="11" t="s">
        <v>7710</v>
      </c>
      <c r="M980" s="63">
        <v>44246</v>
      </c>
      <c r="N980" s="64"/>
      <c r="O980" s="64"/>
      <c r="P980" s="64"/>
      <c r="Q980" s="64"/>
      <c r="R980" s="64"/>
      <c r="S980" s="64"/>
      <c r="T980" s="64"/>
      <c r="U980" s="64"/>
      <c r="V980" s="64"/>
      <c r="W980" s="64"/>
      <c r="X980" s="64"/>
    </row>
    <row r="981" customHeight="1" spans="1:24">
      <c r="A981" s="11">
        <v>2</v>
      </c>
      <c r="B981" s="11" t="s">
        <v>8322</v>
      </c>
      <c r="C981" s="11" t="s">
        <v>8322</v>
      </c>
      <c r="D981" s="11" t="s">
        <v>114</v>
      </c>
      <c r="E981" s="11" t="s">
        <v>8321</v>
      </c>
      <c r="F981" s="11" t="s">
        <v>8322</v>
      </c>
      <c r="G981" s="11" t="s">
        <v>126</v>
      </c>
      <c r="H981" s="11" t="s">
        <v>25</v>
      </c>
      <c r="I981" s="11">
        <v>9</v>
      </c>
      <c r="J981" s="11"/>
      <c r="K981" s="11" t="s">
        <v>7713</v>
      </c>
      <c r="L981" s="11" t="s">
        <v>7710</v>
      </c>
      <c r="M981" s="63">
        <v>44246</v>
      </c>
      <c r="N981" s="64"/>
      <c r="O981" s="64"/>
      <c r="P981" s="64"/>
      <c r="Q981" s="64"/>
      <c r="R981" s="64"/>
      <c r="S981" s="64"/>
      <c r="T981" s="64"/>
      <c r="U981" s="64"/>
      <c r="V981" s="64"/>
      <c r="W981" s="64"/>
      <c r="X981" s="64"/>
    </row>
    <row r="982" customHeight="1" spans="1:24">
      <c r="A982" s="11">
        <v>3</v>
      </c>
      <c r="B982" s="11" t="s">
        <v>8323</v>
      </c>
      <c r="C982" s="11" t="s">
        <v>8323</v>
      </c>
      <c r="D982" s="11" t="s">
        <v>114</v>
      </c>
      <c r="E982" s="11" t="s">
        <v>8321</v>
      </c>
      <c r="F982" s="11" t="s">
        <v>8323</v>
      </c>
      <c r="G982" s="11" t="s">
        <v>126</v>
      </c>
      <c r="H982" s="11" t="s">
        <v>25</v>
      </c>
      <c r="I982" s="11">
        <v>9</v>
      </c>
      <c r="J982" s="11"/>
      <c r="K982" s="11" t="s">
        <v>7713</v>
      </c>
      <c r="L982" s="11" t="s">
        <v>7710</v>
      </c>
      <c r="M982" s="63">
        <v>44246</v>
      </c>
      <c r="N982" s="64"/>
      <c r="O982" s="64"/>
      <c r="P982" s="64"/>
      <c r="Q982" s="64"/>
      <c r="R982" s="64"/>
      <c r="S982" s="64"/>
      <c r="T982" s="64"/>
      <c r="U982" s="64"/>
      <c r="V982" s="64"/>
      <c r="W982" s="64"/>
      <c r="X982" s="64"/>
    </row>
    <row r="983" customHeight="1" spans="1:24">
      <c r="A983" s="11">
        <v>4</v>
      </c>
      <c r="B983" s="11" t="s">
        <v>8324</v>
      </c>
      <c r="C983" s="11" t="s">
        <v>8324</v>
      </c>
      <c r="D983" s="11" t="s">
        <v>114</v>
      </c>
      <c r="E983" s="11" t="s">
        <v>8325</v>
      </c>
      <c r="F983" s="11" t="s">
        <v>8324</v>
      </c>
      <c r="G983" s="11" t="s">
        <v>126</v>
      </c>
      <c r="H983" s="11" t="s">
        <v>25</v>
      </c>
      <c r="I983" s="11">
        <v>9</v>
      </c>
      <c r="J983" s="11"/>
      <c r="K983" s="11" t="s">
        <v>7713</v>
      </c>
      <c r="L983" s="11" t="s">
        <v>7710</v>
      </c>
      <c r="M983" s="63">
        <v>44246</v>
      </c>
      <c r="N983" s="64"/>
      <c r="O983" s="64"/>
      <c r="P983" s="64"/>
      <c r="Q983" s="64"/>
      <c r="R983" s="64"/>
      <c r="S983" s="64"/>
      <c r="T983" s="64"/>
      <c r="U983" s="64"/>
      <c r="V983" s="64"/>
      <c r="W983" s="64"/>
      <c r="X983" s="64"/>
    </row>
    <row r="984" customHeight="1" spans="1:24">
      <c r="A984" s="11">
        <v>5</v>
      </c>
      <c r="B984" s="11" t="s">
        <v>8326</v>
      </c>
      <c r="C984" s="11" t="s">
        <v>8326</v>
      </c>
      <c r="D984" s="11" t="s">
        <v>114</v>
      </c>
      <c r="E984" s="11" t="s">
        <v>8327</v>
      </c>
      <c r="F984" s="11" t="s">
        <v>8326</v>
      </c>
      <c r="G984" s="11" t="s">
        <v>126</v>
      </c>
      <c r="H984" s="11" t="s">
        <v>25</v>
      </c>
      <c r="I984" s="11">
        <v>9</v>
      </c>
      <c r="J984" s="11"/>
      <c r="K984" s="11" t="s">
        <v>7713</v>
      </c>
      <c r="L984" s="11" t="s">
        <v>7710</v>
      </c>
      <c r="M984" s="63">
        <v>44246</v>
      </c>
      <c r="N984" s="64"/>
      <c r="O984" s="64"/>
      <c r="P984" s="64"/>
      <c r="Q984" s="64"/>
      <c r="R984" s="64"/>
      <c r="S984" s="64"/>
      <c r="T984" s="64"/>
      <c r="U984" s="64"/>
      <c r="V984" s="64"/>
      <c r="W984" s="64"/>
      <c r="X984" s="64"/>
    </row>
    <row r="985" customHeight="1" spans="1:24">
      <c r="A985" s="11">
        <v>6</v>
      </c>
      <c r="B985" s="11" t="s">
        <v>8328</v>
      </c>
      <c r="C985" s="11" t="s">
        <v>8328</v>
      </c>
      <c r="D985" s="11" t="s">
        <v>114</v>
      </c>
      <c r="E985" s="11" t="s">
        <v>8329</v>
      </c>
      <c r="F985" s="11" t="s">
        <v>8328</v>
      </c>
      <c r="G985" s="11" t="s">
        <v>126</v>
      </c>
      <c r="H985" s="11" t="s">
        <v>25</v>
      </c>
      <c r="I985" s="11">
        <v>9</v>
      </c>
      <c r="J985" s="11"/>
      <c r="K985" s="11" t="s">
        <v>7713</v>
      </c>
      <c r="L985" s="11" t="s">
        <v>7710</v>
      </c>
      <c r="M985" s="63">
        <v>44246</v>
      </c>
      <c r="N985" s="64"/>
      <c r="O985" s="64"/>
      <c r="P985" s="64"/>
      <c r="Q985" s="64"/>
      <c r="R985" s="64"/>
      <c r="S985" s="64"/>
      <c r="T985" s="64"/>
      <c r="U985" s="64"/>
      <c r="V985" s="64"/>
      <c r="W985" s="64"/>
      <c r="X985" s="64"/>
    </row>
    <row r="986" customHeight="1" spans="1:24">
      <c r="A986" s="11">
        <v>7</v>
      </c>
      <c r="B986" s="11" t="s">
        <v>8330</v>
      </c>
      <c r="C986" s="11" t="s">
        <v>8330</v>
      </c>
      <c r="D986" s="11" t="s">
        <v>114</v>
      </c>
      <c r="E986" s="11" t="s">
        <v>8331</v>
      </c>
      <c r="F986" s="11" t="s">
        <v>8330</v>
      </c>
      <c r="G986" s="11" t="s">
        <v>126</v>
      </c>
      <c r="H986" s="11" t="s">
        <v>25</v>
      </c>
      <c r="I986" s="11">
        <v>9</v>
      </c>
      <c r="J986" s="11"/>
      <c r="K986" s="11" t="s">
        <v>7713</v>
      </c>
      <c r="L986" s="11" t="s">
        <v>7710</v>
      </c>
      <c r="M986" s="63">
        <v>44246</v>
      </c>
      <c r="N986" s="64"/>
      <c r="O986" s="64"/>
      <c r="P986" s="64"/>
      <c r="Q986" s="64"/>
      <c r="R986" s="64"/>
      <c r="S986" s="64"/>
      <c r="T986" s="64"/>
      <c r="U986" s="64"/>
      <c r="V986" s="64"/>
      <c r="W986" s="64"/>
      <c r="X986" s="64"/>
    </row>
    <row r="987" customHeight="1" spans="1:24">
      <c r="A987" s="11">
        <v>8</v>
      </c>
      <c r="B987" s="11" t="s">
        <v>8332</v>
      </c>
      <c r="C987" s="11" t="s">
        <v>8332</v>
      </c>
      <c r="D987" s="11" t="s">
        <v>114</v>
      </c>
      <c r="E987" s="11" t="s">
        <v>8331</v>
      </c>
      <c r="F987" s="11" t="s">
        <v>8332</v>
      </c>
      <c r="G987" s="11" t="s">
        <v>126</v>
      </c>
      <c r="H987" s="11" t="s">
        <v>25</v>
      </c>
      <c r="I987" s="11">
        <v>9</v>
      </c>
      <c r="J987" s="11"/>
      <c r="K987" s="11" t="s">
        <v>7713</v>
      </c>
      <c r="L987" s="11" t="s">
        <v>7710</v>
      </c>
      <c r="M987" s="63">
        <v>44246</v>
      </c>
      <c r="N987" s="64"/>
      <c r="O987" s="64"/>
      <c r="P987" s="64"/>
      <c r="Q987" s="64"/>
      <c r="R987" s="64"/>
      <c r="S987" s="64"/>
      <c r="T987" s="64"/>
      <c r="U987" s="64"/>
      <c r="V987" s="64"/>
      <c r="W987" s="64"/>
      <c r="X987" s="64"/>
    </row>
    <row r="988" customHeight="1" spans="1:24">
      <c r="A988" s="11">
        <v>9</v>
      </c>
      <c r="B988" s="11" t="s">
        <v>8333</v>
      </c>
      <c r="C988" s="11" t="s">
        <v>8333</v>
      </c>
      <c r="D988" s="11" t="s">
        <v>114</v>
      </c>
      <c r="E988" s="11" t="s">
        <v>8331</v>
      </c>
      <c r="F988" s="11" t="s">
        <v>8333</v>
      </c>
      <c r="G988" s="11" t="s">
        <v>126</v>
      </c>
      <c r="H988" s="11" t="s">
        <v>25</v>
      </c>
      <c r="I988" s="11">
        <v>9</v>
      </c>
      <c r="J988" s="11"/>
      <c r="K988" s="11" t="s">
        <v>7713</v>
      </c>
      <c r="L988" s="11" t="s">
        <v>7710</v>
      </c>
      <c r="M988" s="63">
        <v>44246</v>
      </c>
      <c r="N988" s="64"/>
      <c r="O988" s="64"/>
      <c r="P988" s="64"/>
      <c r="Q988" s="64"/>
      <c r="R988" s="64"/>
      <c r="S988" s="64"/>
      <c r="T988" s="64"/>
      <c r="U988" s="64"/>
      <c r="V988" s="64"/>
      <c r="W988" s="64"/>
      <c r="X988" s="64"/>
    </row>
    <row r="989" customHeight="1" spans="1:24">
      <c r="A989" s="11">
        <v>1</v>
      </c>
      <c r="B989" s="11" t="s">
        <v>112</v>
      </c>
      <c r="C989" s="11" t="s">
        <v>113</v>
      </c>
      <c r="D989" s="11" t="s">
        <v>7711</v>
      </c>
      <c r="E989" s="11" t="s">
        <v>130</v>
      </c>
      <c r="F989" s="11" t="s">
        <v>113</v>
      </c>
      <c r="G989" s="11" t="s">
        <v>89</v>
      </c>
      <c r="H989" s="11" t="s">
        <v>19</v>
      </c>
      <c r="I989" s="11">
        <v>36</v>
      </c>
      <c r="J989" s="11"/>
      <c r="K989" s="11" t="s">
        <v>7713</v>
      </c>
      <c r="L989" s="11" t="s">
        <v>8334</v>
      </c>
      <c r="M989" s="63">
        <v>44256</v>
      </c>
      <c r="N989" s="64"/>
      <c r="O989" s="11" t="s">
        <v>191</v>
      </c>
      <c r="P989" s="11" t="s">
        <v>191</v>
      </c>
      <c r="Q989" s="18" t="s">
        <v>87</v>
      </c>
      <c r="R989" s="11" t="s">
        <v>8335</v>
      </c>
      <c r="S989" s="11" t="s">
        <v>193</v>
      </c>
      <c r="T989" s="11" t="s">
        <v>78</v>
      </c>
      <c r="U989" s="11" t="s">
        <v>19</v>
      </c>
      <c r="V989" s="11">
        <v>36</v>
      </c>
      <c r="W989" s="11"/>
      <c r="X989" s="18" t="s">
        <v>7709</v>
      </c>
    </row>
    <row r="990" customHeight="1" spans="1:24">
      <c r="A990" s="11">
        <v>2</v>
      </c>
      <c r="B990" s="11" t="s">
        <v>112</v>
      </c>
      <c r="C990" s="11" t="s">
        <v>116</v>
      </c>
      <c r="D990" s="11" t="s">
        <v>7711</v>
      </c>
      <c r="E990" s="11" t="s">
        <v>130</v>
      </c>
      <c r="F990" s="11" t="s">
        <v>117</v>
      </c>
      <c r="G990" s="11" t="s">
        <v>89</v>
      </c>
      <c r="H990" s="11" t="s">
        <v>19</v>
      </c>
      <c r="I990" s="11">
        <v>36</v>
      </c>
      <c r="J990" s="11"/>
      <c r="K990" s="11" t="s">
        <v>7713</v>
      </c>
      <c r="L990" s="11" t="s">
        <v>8334</v>
      </c>
      <c r="M990" s="63">
        <v>44256</v>
      </c>
      <c r="N990" s="64"/>
      <c r="O990" s="11" t="s">
        <v>191</v>
      </c>
      <c r="P990" s="11" t="s">
        <v>191</v>
      </c>
      <c r="Q990" s="18" t="s">
        <v>87</v>
      </c>
      <c r="R990" s="11" t="s">
        <v>8335</v>
      </c>
      <c r="S990" s="11" t="s">
        <v>195</v>
      </c>
      <c r="T990" s="11" t="s">
        <v>78</v>
      </c>
      <c r="U990" s="11" t="s">
        <v>19</v>
      </c>
      <c r="V990" s="11">
        <v>36</v>
      </c>
      <c r="W990" s="11"/>
      <c r="X990" s="18" t="s">
        <v>7709</v>
      </c>
    </row>
    <row r="991" customHeight="1" spans="1:24">
      <c r="A991" s="11">
        <v>3</v>
      </c>
      <c r="B991" s="11" t="s">
        <v>112</v>
      </c>
      <c r="C991" s="11" t="s">
        <v>116</v>
      </c>
      <c r="D991" s="11" t="s">
        <v>7711</v>
      </c>
      <c r="E991" s="11" t="s">
        <v>130</v>
      </c>
      <c r="F991" s="11" t="s">
        <v>118</v>
      </c>
      <c r="G991" s="11" t="s">
        <v>89</v>
      </c>
      <c r="H991" s="11" t="s">
        <v>19</v>
      </c>
      <c r="I991" s="11">
        <v>36</v>
      </c>
      <c r="J991" s="11"/>
      <c r="K991" s="11" t="s">
        <v>7713</v>
      </c>
      <c r="L991" s="11" t="s">
        <v>8334</v>
      </c>
      <c r="M991" s="63">
        <v>44256</v>
      </c>
      <c r="N991" s="64"/>
      <c r="O991" s="11" t="s">
        <v>191</v>
      </c>
      <c r="P991" s="11" t="s">
        <v>191</v>
      </c>
      <c r="Q991" s="11" t="s">
        <v>87</v>
      </c>
      <c r="R991" s="11" t="s">
        <v>8335</v>
      </c>
      <c r="S991" s="11" t="s">
        <v>197</v>
      </c>
      <c r="T991" s="11" t="s">
        <v>78</v>
      </c>
      <c r="U991" s="11" t="s">
        <v>19</v>
      </c>
      <c r="V991" s="11">
        <v>36</v>
      </c>
      <c r="W991" s="11"/>
      <c r="X991" s="18" t="s">
        <v>7709</v>
      </c>
    </row>
    <row r="992" customHeight="1" spans="1:24">
      <c r="A992" s="11">
        <v>4</v>
      </c>
      <c r="B992" s="11" t="s">
        <v>112</v>
      </c>
      <c r="C992" s="11" t="s">
        <v>116</v>
      </c>
      <c r="D992" s="11" t="s">
        <v>7711</v>
      </c>
      <c r="E992" s="11" t="s">
        <v>130</v>
      </c>
      <c r="F992" s="11" t="s">
        <v>119</v>
      </c>
      <c r="G992" s="11" t="s">
        <v>89</v>
      </c>
      <c r="H992" s="11" t="s">
        <v>19</v>
      </c>
      <c r="I992" s="11">
        <v>36</v>
      </c>
      <c r="J992" s="11"/>
      <c r="K992" s="11" t="s">
        <v>7713</v>
      </c>
      <c r="L992" s="11" t="s">
        <v>8334</v>
      </c>
      <c r="M992" s="63">
        <v>44256</v>
      </c>
      <c r="N992" s="64"/>
      <c r="O992" s="11" t="s">
        <v>191</v>
      </c>
      <c r="P992" s="11" t="s">
        <v>191</v>
      </c>
      <c r="Q992" s="11" t="s">
        <v>87</v>
      </c>
      <c r="R992" s="11" t="s">
        <v>8335</v>
      </c>
      <c r="S992" s="11" t="s">
        <v>198</v>
      </c>
      <c r="T992" s="11" t="s">
        <v>78</v>
      </c>
      <c r="U992" s="11" t="s">
        <v>19</v>
      </c>
      <c r="V992" s="11">
        <v>36</v>
      </c>
      <c r="W992" s="11"/>
      <c r="X992" s="18" t="s">
        <v>7709</v>
      </c>
    </row>
    <row r="993" customHeight="1" spans="1:24">
      <c r="A993" s="11">
        <v>5</v>
      </c>
      <c r="B993" s="11" t="s">
        <v>112</v>
      </c>
      <c r="C993" s="11" t="s">
        <v>116</v>
      </c>
      <c r="D993" s="11" t="s">
        <v>7711</v>
      </c>
      <c r="E993" s="11" t="s">
        <v>130</v>
      </c>
      <c r="F993" s="11" t="s">
        <v>120</v>
      </c>
      <c r="G993" s="11" t="s">
        <v>89</v>
      </c>
      <c r="H993" s="11" t="s">
        <v>19</v>
      </c>
      <c r="I993" s="11">
        <v>36</v>
      </c>
      <c r="J993" s="11"/>
      <c r="K993" s="11" t="s">
        <v>7713</v>
      </c>
      <c r="L993" s="11" t="s">
        <v>8334</v>
      </c>
      <c r="M993" s="63">
        <v>44256</v>
      </c>
      <c r="N993" s="64"/>
      <c r="O993" s="11" t="s">
        <v>191</v>
      </c>
      <c r="P993" s="11" t="s">
        <v>191</v>
      </c>
      <c r="Q993" s="11" t="s">
        <v>87</v>
      </c>
      <c r="R993" s="11" t="s">
        <v>8335</v>
      </c>
      <c r="S993" s="11" t="s">
        <v>199</v>
      </c>
      <c r="T993" s="11" t="s">
        <v>78</v>
      </c>
      <c r="U993" s="11" t="s">
        <v>19</v>
      </c>
      <c r="V993" s="11">
        <v>36</v>
      </c>
      <c r="W993" s="11"/>
      <c r="X993" s="18" t="s">
        <v>7709</v>
      </c>
    </row>
    <row r="994" customHeight="1" spans="1:24">
      <c r="A994" s="11">
        <v>6</v>
      </c>
      <c r="B994" s="11" t="s">
        <v>112</v>
      </c>
      <c r="C994" s="11" t="s">
        <v>116</v>
      </c>
      <c r="D994" s="11" t="s">
        <v>7711</v>
      </c>
      <c r="E994" s="11" t="s">
        <v>130</v>
      </c>
      <c r="F994" s="11" t="s">
        <v>121</v>
      </c>
      <c r="G994" s="11" t="s">
        <v>89</v>
      </c>
      <c r="H994" s="11" t="s">
        <v>19</v>
      </c>
      <c r="I994" s="11">
        <v>36</v>
      </c>
      <c r="J994" s="11"/>
      <c r="K994" s="11" t="s">
        <v>7713</v>
      </c>
      <c r="L994" s="11" t="s">
        <v>8334</v>
      </c>
      <c r="M994" s="63">
        <v>44256</v>
      </c>
      <c r="N994" s="64"/>
      <c r="O994" s="11" t="s">
        <v>191</v>
      </c>
      <c r="P994" s="11" t="s">
        <v>191</v>
      </c>
      <c r="Q994" s="11" t="s">
        <v>87</v>
      </c>
      <c r="R994" s="11" t="s">
        <v>8335</v>
      </c>
      <c r="S994" s="11" t="s">
        <v>200</v>
      </c>
      <c r="T994" s="11" t="s">
        <v>78</v>
      </c>
      <c r="U994" s="11" t="s">
        <v>19</v>
      </c>
      <c r="V994" s="11">
        <v>36</v>
      </c>
      <c r="W994" s="11"/>
      <c r="X994" s="18" t="s">
        <v>7709</v>
      </c>
    </row>
    <row r="995" customHeight="1" spans="1:24">
      <c r="A995" s="11">
        <v>7</v>
      </c>
      <c r="B995" s="11" t="s">
        <v>112</v>
      </c>
      <c r="C995" s="11" t="s">
        <v>116</v>
      </c>
      <c r="D995" s="11" t="s">
        <v>7711</v>
      </c>
      <c r="E995" s="11" t="s">
        <v>130</v>
      </c>
      <c r="F995" s="11" t="s">
        <v>122</v>
      </c>
      <c r="G995" s="11" t="s">
        <v>89</v>
      </c>
      <c r="H995" s="11" t="s">
        <v>19</v>
      </c>
      <c r="I995" s="11">
        <v>36</v>
      </c>
      <c r="J995" s="11"/>
      <c r="K995" s="11" t="s">
        <v>7713</v>
      </c>
      <c r="L995" s="11" t="s">
        <v>8334</v>
      </c>
      <c r="M995" s="63">
        <v>44256</v>
      </c>
      <c r="N995" s="64"/>
      <c r="O995" s="64"/>
      <c r="P995" s="64"/>
      <c r="Q995" s="64"/>
      <c r="R995" s="64"/>
      <c r="S995" s="64"/>
      <c r="T995" s="64"/>
      <c r="U995" s="64"/>
      <c r="V995" s="64"/>
      <c r="W995" s="64"/>
      <c r="X995" s="64"/>
    </row>
    <row r="996" customHeight="1" spans="1:24">
      <c r="A996" s="11">
        <v>8</v>
      </c>
      <c r="B996" s="11" t="s">
        <v>112</v>
      </c>
      <c r="C996" s="11" t="s">
        <v>116</v>
      </c>
      <c r="D996" s="11" t="s">
        <v>7711</v>
      </c>
      <c r="E996" s="11" t="s">
        <v>130</v>
      </c>
      <c r="F996" s="11" t="s">
        <v>123</v>
      </c>
      <c r="G996" s="11" t="s">
        <v>89</v>
      </c>
      <c r="H996" s="11" t="s">
        <v>19</v>
      </c>
      <c r="I996" s="11">
        <v>36</v>
      </c>
      <c r="J996" s="11"/>
      <c r="K996" s="11" t="s">
        <v>7713</v>
      </c>
      <c r="L996" s="11" t="s">
        <v>8334</v>
      </c>
      <c r="M996" s="63">
        <v>44256</v>
      </c>
      <c r="N996" s="64"/>
      <c r="O996" s="64"/>
      <c r="P996" s="64"/>
      <c r="Q996" s="64"/>
      <c r="R996" s="64"/>
      <c r="S996" s="64"/>
      <c r="T996" s="64"/>
      <c r="U996" s="64"/>
      <c r="V996" s="64"/>
      <c r="W996" s="64"/>
      <c r="X996" s="64"/>
    </row>
    <row r="997" customHeight="1" spans="1:24">
      <c r="A997" s="11">
        <v>9</v>
      </c>
      <c r="B997" s="11" t="s">
        <v>112</v>
      </c>
      <c r="C997" s="11" t="s">
        <v>124</v>
      </c>
      <c r="D997" s="11" t="s">
        <v>7711</v>
      </c>
      <c r="E997" s="11" t="s">
        <v>130</v>
      </c>
      <c r="F997" s="11" t="s">
        <v>8336</v>
      </c>
      <c r="G997" s="11" t="s">
        <v>126</v>
      </c>
      <c r="H997" s="11" t="s">
        <v>19</v>
      </c>
      <c r="I997" s="11">
        <v>36</v>
      </c>
      <c r="J997" s="11"/>
      <c r="K997" s="11" t="s">
        <v>7713</v>
      </c>
      <c r="L997" s="11" t="s">
        <v>8334</v>
      </c>
      <c r="M997" s="63">
        <v>44256</v>
      </c>
      <c r="N997" s="64"/>
      <c r="O997" s="64"/>
      <c r="P997" s="64"/>
      <c r="Q997" s="64"/>
      <c r="R997" s="64"/>
      <c r="S997" s="64"/>
      <c r="T997" s="64"/>
      <c r="U997" s="64"/>
      <c r="V997" s="64"/>
      <c r="W997" s="64"/>
      <c r="X997" s="64"/>
    </row>
    <row r="998" customHeight="1" spans="1:24">
      <c r="A998" s="11">
        <v>10</v>
      </c>
      <c r="B998" s="11" t="s">
        <v>112</v>
      </c>
      <c r="C998" s="11" t="s">
        <v>124</v>
      </c>
      <c r="D998" s="11" t="s">
        <v>7711</v>
      </c>
      <c r="E998" s="11" t="s">
        <v>132</v>
      </c>
      <c r="F998" s="11" t="s">
        <v>8337</v>
      </c>
      <c r="G998" s="11" t="s">
        <v>126</v>
      </c>
      <c r="H998" s="11" t="s">
        <v>19</v>
      </c>
      <c r="I998" s="11">
        <v>36</v>
      </c>
      <c r="J998" s="11"/>
      <c r="K998" s="11" t="s">
        <v>7713</v>
      </c>
      <c r="L998" s="11" t="s">
        <v>8334</v>
      </c>
      <c r="M998" s="63">
        <v>44256</v>
      </c>
      <c r="N998" s="64"/>
      <c r="O998" s="64"/>
      <c r="P998" s="64"/>
      <c r="Q998" s="64"/>
      <c r="R998" s="64"/>
      <c r="S998" s="64"/>
      <c r="T998" s="64"/>
      <c r="U998" s="64"/>
      <c r="V998" s="64"/>
      <c r="W998" s="64"/>
      <c r="X998" s="64"/>
    </row>
    <row r="999" customHeight="1" spans="1:24">
      <c r="A999" s="11">
        <v>11</v>
      </c>
      <c r="B999" s="11" t="s">
        <v>112</v>
      </c>
      <c r="C999" s="11" t="s">
        <v>124</v>
      </c>
      <c r="D999" s="11" t="s">
        <v>7711</v>
      </c>
      <c r="E999" s="11" t="s">
        <v>130</v>
      </c>
      <c r="F999" s="11" t="s">
        <v>131</v>
      </c>
      <c r="G999" s="11" t="s">
        <v>126</v>
      </c>
      <c r="H999" s="11" t="s">
        <v>19</v>
      </c>
      <c r="I999" s="11">
        <v>36</v>
      </c>
      <c r="J999" s="11"/>
      <c r="K999" s="11" t="s">
        <v>7713</v>
      </c>
      <c r="L999" s="11" t="s">
        <v>8334</v>
      </c>
      <c r="M999" s="63">
        <v>44256</v>
      </c>
      <c r="N999" s="64"/>
      <c r="O999" s="64"/>
      <c r="P999" s="64"/>
      <c r="Q999" s="64"/>
      <c r="R999" s="64"/>
      <c r="S999" s="64"/>
      <c r="T999" s="64"/>
      <c r="U999" s="64"/>
      <c r="V999" s="64"/>
      <c r="W999" s="64"/>
      <c r="X999" s="64"/>
    </row>
    <row r="1000" customHeight="1" spans="1:24">
      <c r="A1000" s="11">
        <v>12</v>
      </c>
      <c r="B1000" s="11" t="s">
        <v>112</v>
      </c>
      <c r="C1000" s="11" t="s">
        <v>124</v>
      </c>
      <c r="D1000" s="11" t="s">
        <v>7711</v>
      </c>
      <c r="E1000" s="11" t="s">
        <v>132</v>
      </c>
      <c r="F1000" s="11" t="s">
        <v>133</v>
      </c>
      <c r="G1000" s="11" t="s">
        <v>126</v>
      </c>
      <c r="H1000" s="11" t="s">
        <v>19</v>
      </c>
      <c r="I1000" s="11">
        <v>36</v>
      </c>
      <c r="J1000" s="11"/>
      <c r="K1000" s="11" t="s">
        <v>7713</v>
      </c>
      <c r="L1000" s="11" t="s">
        <v>8334</v>
      </c>
      <c r="M1000" s="63">
        <v>44256</v>
      </c>
      <c r="N1000" s="64"/>
      <c r="O1000" s="64"/>
      <c r="P1000" s="64"/>
      <c r="Q1000" s="64"/>
      <c r="R1000" s="64"/>
      <c r="S1000" s="64"/>
      <c r="T1000" s="64"/>
      <c r="U1000" s="64"/>
      <c r="V1000" s="64"/>
      <c r="W1000" s="64"/>
      <c r="X1000" s="64"/>
    </row>
    <row r="1001" customHeight="1" spans="1:24">
      <c r="A1001" s="11">
        <v>13</v>
      </c>
      <c r="B1001" s="11" t="s">
        <v>112</v>
      </c>
      <c r="C1001" s="11" t="s">
        <v>134</v>
      </c>
      <c r="D1001" s="11" t="s">
        <v>7711</v>
      </c>
      <c r="E1001" s="11" t="s">
        <v>8338</v>
      </c>
      <c r="F1001" s="11" t="s">
        <v>136</v>
      </c>
      <c r="G1001" s="11" t="s">
        <v>89</v>
      </c>
      <c r="H1001" s="11" t="s">
        <v>19</v>
      </c>
      <c r="I1001" s="11">
        <v>36</v>
      </c>
      <c r="J1001" s="11"/>
      <c r="K1001" s="11" t="s">
        <v>7713</v>
      </c>
      <c r="L1001" s="11" t="s">
        <v>8334</v>
      </c>
      <c r="M1001" s="63">
        <v>44256</v>
      </c>
      <c r="N1001" s="64"/>
      <c r="O1001" s="64"/>
      <c r="P1001" s="64"/>
      <c r="Q1001" s="64"/>
      <c r="R1001" s="64"/>
      <c r="S1001" s="64"/>
      <c r="T1001" s="64"/>
      <c r="U1001" s="64"/>
      <c r="V1001" s="64"/>
      <c r="W1001" s="64"/>
      <c r="X1001" s="64"/>
    </row>
    <row r="1002" customHeight="1" spans="1:24">
      <c r="A1002" s="11">
        <v>14</v>
      </c>
      <c r="B1002" s="11" t="s">
        <v>112</v>
      </c>
      <c r="C1002" s="11" t="s">
        <v>134</v>
      </c>
      <c r="D1002" s="11" t="s">
        <v>7711</v>
      </c>
      <c r="E1002" s="11" t="s">
        <v>8338</v>
      </c>
      <c r="F1002" s="11" t="s">
        <v>137</v>
      </c>
      <c r="G1002" s="11" t="s">
        <v>89</v>
      </c>
      <c r="H1002" s="11" t="s">
        <v>19</v>
      </c>
      <c r="I1002" s="11">
        <v>36</v>
      </c>
      <c r="J1002" s="11"/>
      <c r="K1002" s="11" t="s">
        <v>7713</v>
      </c>
      <c r="L1002" s="11" t="s">
        <v>8334</v>
      </c>
      <c r="M1002" s="63">
        <v>44256</v>
      </c>
      <c r="N1002" s="64"/>
      <c r="O1002" s="64"/>
      <c r="P1002" s="64"/>
      <c r="Q1002" s="64"/>
      <c r="R1002" s="64"/>
      <c r="S1002" s="64"/>
      <c r="T1002" s="64"/>
      <c r="U1002" s="64"/>
      <c r="V1002" s="64"/>
      <c r="W1002" s="64"/>
      <c r="X1002" s="64"/>
    </row>
    <row r="1003" customHeight="1" spans="1:24">
      <c r="A1003" s="11">
        <v>15</v>
      </c>
      <c r="B1003" s="11" t="s">
        <v>112</v>
      </c>
      <c r="C1003" s="11" t="s">
        <v>138</v>
      </c>
      <c r="D1003" s="11" t="s">
        <v>7711</v>
      </c>
      <c r="E1003" s="11" t="s">
        <v>8338</v>
      </c>
      <c r="F1003" s="11" t="s">
        <v>139</v>
      </c>
      <c r="G1003" s="11" t="s">
        <v>89</v>
      </c>
      <c r="H1003" s="11" t="s">
        <v>19</v>
      </c>
      <c r="I1003" s="11">
        <v>36</v>
      </c>
      <c r="J1003" s="11"/>
      <c r="K1003" s="11" t="s">
        <v>7713</v>
      </c>
      <c r="L1003" s="11" t="s">
        <v>8334</v>
      </c>
      <c r="M1003" s="63">
        <v>44256</v>
      </c>
      <c r="N1003" s="64"/>
      <c r="O1003" s="64"/>
      <c r="P1003" s="64"/>
      <c r="Q1003" s="64"/>
      <c r="R1003" s="64"/>
      <c r="S1003" s="64"/>
      <c r="T1003" s="64"/>
      <c r="U1003" s="64"/>
      <c r="V1003" s="64"/>
      <c r="W1003" s="64"/>
      <c r="X1003" s="64"/>
    </row>
    <row r="1004" customHeight="1" spans="1:24">
      <c r="A1004" s="11">
        <v>16</v>
      </c>
      <c r="B1004" s="11" t="s">
        <v>112</v>
      </c>
      <c r="C1004" s="11" t="s">
        <v>138</v>
      </c>
      <c r="D1004" s="11" t="s">
        <v>7711</v>
      </c>
      <c r="E1004" s="11" t="s">
        <v>8338</v>
      </c>
      <c r="F1004" s="11" t="s">
        <v>140</v>
      </c>
      <c r="G1004" s="11" t="s">
        <v>89</v>
      </c>
      <c r="H1004" s="11" t="s">
        <v>19</v>
      </c>
      <c r="I1004" s="11">
        <v>36</v>
      </c>
      <c r="J1004" s="11"/>
      <c r="K1004" s="11" t="s">
        <v>7713</v>
      </c>
      <c r="L1004" s="11" t="s">
        <v>8334</v>
      </c>
      <c r="M1004" s="63">
        <v>44256</v>
      </c>
      <c r="N1004" s="64"/>
      <c r="O1004" s="64"/>
      <c r="P1004" s="64"/>
      <c r="Q1004" s="64"/>
      <c r="R1004" s="64"/>
      <c r="S1004" s="64"/>
      <c r="T1004" s="64"/>
      <c r="U1004" s="64"/>
      <c r="V1004" s="64"/>
      <c r="W1004" s="64"/>
      <c r="X1004" s="64"/>
    </row>
    <row r="1005" customHeight="1" spans="1:24">
      <c r="A1005" s="11">
        <v>17</v>
      </c>
      <c r="B1005" s="11" t="s">
        <v>112</v>
      </c>
      <c r="C1005" s="11" t="s">
        <v>141</v>
      </c>
      <c r="D1005" s="11" t="s">
        <v>7711</v>
      </c>
      <c r="E1005" s="11" t="s">
        <v>8338</v>
      </c>
      <c r="F1005" s="11" t="s">
        <v>143</v>
      </c>
      <c r="G1005" s="11" t="s">
        <v>89</v>
      </c>
      <c r="H1005" s="11" t="s">
        <v>19</v>
      </c>
      <c r="I1005" s="11">
        <v>36</v>
      </c>
      <c r="J1005" s="11"/>
      <c r="K1005" s="11" t="s">
        <v>7713</v>
      </c>
      <c r="L1005" s="11" t="s">
        <v>8334</v>
      </c>
      <c r="M1005" s="63">
        <v>44256</v>
      </c>
      <c r="N1005" s="64"/>
      <c r="O1005" s="64"/>
      <c r="P1005" s="64"/>
      <c r="Q1005" s="64"/>
      <c r="R1005" s="64"/>
      <c r="S1005" s="64"/>
      <c r="T1005" s="64"/>
      <c r="U1005" s="64"/>
      <c r="V1005" s="64"/>
      <c r="W1005" s="64"/>
      <c r="X1005" s="64"/>
    </row>
    <row r="1006" customHeight="1" spans="1:24">
      <c r="A1006" s="11">
        <v>18</v>
      </c>
      <c r="B1006" s="11" t="s">
        <v>112</v>
      </c>
      <c r="C1006" s="11" t="s">
        <v>141</v>
      </c>
      <c r="D1006" s="11" t="s">
        <v>7711</v>
      </c>
      <c r="E1006" s="11" t="s">
        <v>8338</v>
      </c>
      <c r="F1006" s="11" t="s">
        <v>142</v>
      </c>
      <c r="G1006" s="11" t="s">
        <v>89</v>
      </c>
      <c r="H1006" s="11" t="s">
        <v>19</v>
      </c>
      <c r="I1006" s="11">
        <v>36</v>
      </c>
      <c r="J1006" s="11"/>
      <c r="K1006" s="11" t="s">
        <v>7713</v>
      </c>
      <c r="L1006" s="11" t="s">
        <v>8334</v>
      </c>
      <c r="M1006" s="63">
        <v>44256</v>
      </c>
      <c r="N1006" s="64"/>
      <c r="O1006" s="64"/>
      <c r="P1006" s="64"/>
      <c r="Q1006" s="64"/>
      <c r="R1006" s="64"/>
      <c r="S1006" s="64"/>
      <c r="T1006" s="64"/>
      <c r="U1006" s="64"/>
      <c r="V1006" s="64"/>
      <c r="W1006" s="64"/>
      <c r="X1006" s="64"/>
    </row>
    <row r="1007" customHeight="1" spans="1:24">
      <c r="A1007" s="11">
        <v>19</v>
      </c>
      <c r="B1007" s="11" t="s">
        <v>144</v>
      </c>
      <c r="C1007" s="11" t="s">
        <v>8339</v>
      </c>
      <c r="D1007" s="11" t="s">
        <v>114</v>
      </c>
      <c r="E1007" s="11" t="s">
        <v>8340</v>
      </c>
      <c r="F1007" s="11" t="s">
        <v>146</v>
      </c>
      <c r="G1007" s="11" t="s">
        <v>89</v>
      </c>
      <c r="H1007" s="11" t="s">
        <v>19</v>
      </c>
      <c r="I1007" s="11">
        <v>36</v>
      </c>
      <c r="J1007" s="11"/>
      <c r="K1007" s="11" t="s">
        <v>7713</v>
      </c>
      <c r="L1007" s="11" t="s">
        <v>8334</v>
      </c>
      <c r="M1007" s="63">
        <v>44256</v>
      </c>
      <c r="N1007" s="64"/>
      <c r="O1007" s="64"/>
      <c r="P1007" s="64"/>
      <c r="Q1007" s="64"/>
      <c r="R1007" s="64"/>
      <c r="S1007" s="64"/>
      <c r="T1007" s="64"/>
      <c r="U1007" s="64"/>
      <c r="V1007" s="64"/>
      <c r="W1007" s="64"/>
      <c r="X1007" s="64"/>
    </row>
    <row r="1008" customHeight="1" spans="1:24">
      <c r="A1008" s="11">
        <v>20</v>
      </c>
      <c r="B1008" s="11" t="s">
        <v>144</v>
      </c>
      <c r="C1008" s="11" t="s">
        <v>8339</v>
      </c>
      <c r="D1008" s="11" t="s">
        <v>114</v>
      </c>
      <c r="E1008" s="11" t="s">
        <v>8340</v>
      </c>
      <c r="F1008" s="11" t="s">
        <v>147</v>
      </c>
      <c r="G1008" s="11" t="s">
        <v>89</v>
      </c>
      <c r="H1008" s="11" t="s">
        <v>19</v>
      </c>
      <c r="I1008" s="11">
        <v>36</v>
      </c>
      <c r="J1008" s="11"/>
      <c r="K1008" s="11" t="s">
        <v>7713</v>
      </c>
      <c r="L1008" s="11" t="s">
        <v>8334</v>
      </c>
      <c r="M1008" s="63">
        <v>44256</v>
      </c>
      <c r="N1008" s="64"/>
      <c r="O1008" s="64"/>
      <c r="P1008" s="64"/>
      <c r="Q1008" s="64"/>
      <c r="R1008" s="64"/>
      <c r="S1008" s="64"/>
      <c r="T1008" s="64"/>
      <c r="U1008" s="64"/>
      <c r="V1008" s="64"/>
      <c r="W1008" s="64"/>
      <c r="X1008" s="64"/>
    </row>
    <row r="1009" customHeight="1" spans="1:24">
      <c r="A1009" s="11">
        <v>21</v>
      </c>
      <c r="B1009" s="11" t="s">
        <v>144</v>
      </c>
      <c r="C1009" s="11" t="s">
        <v>8339</v>
      </c>
      <c r="D1009" s="11" t="s">
        <v>114</v>
      </c>
      <c r="E1009" s="11" t="s">
        <v>8340</v>
      </c>
      <c r="F1009" s="11" t="s">
        <v>148</v>
      </c>
      <c r="G1009" s="11" t="s">
        <v>89</v>
      </c>
      <c r="H1009" s="11" t="s">
        <v>19</v>
      </c>
      <c r="I1009" s="11">
        <v>36</v>
      </c>
      <c r="J1009" s="11"/>
      <c r="K1009" s="11" t="s">
        <v>7713</v>
      </c>
      <c r="L1009" s="11" t="s">
        <v>8334</v>
      </c>
      <c r="M1009" s="63">
        <v>44256</v>
      </c>
      <c r="N1009" s="64"/>
      <c r="O1009" s="64"/>
      <c r="P1009" s="64"/>
      <c r="Q1009" s="64"/>
      <c r="R1009" s="64"/>
      <c r="S1009" s="64"/>
      <c r="T1009" s="64"/>
      <c r="U1009" s="64"/>
      <c r="V1009" s="64"/>
      <c r="W1009" s="64"/>
      <c r="X1009" s="64"/>
    </row>
    <row r="1010" customHeight="1" spans="1:24">
      <c r="A1010" s="11">
        <v>22</v>
      </c>
      <c r="B1010" s="11" t="s">
        <v>144</v>
      </c>
      <c r="C1010" s="11" t="s">
        <v>8339</v>
      </c>
      <c r="D1010" s="11" t="s">
        <v>114</v>
      </c>
      <c r="E1010" s="11" t="s">
        <v>8340</v>
      </c>
      <c r="F1010" s="11" t="s">
        <v>149</v>
      </c>
      <c r="G1010" s="11" t="s">
        <v>89</v>
      </c>
      <c r="H1010" s="11" t="s">
        <v>19</v>
      </c>
      <c r="I1010" s="11">
        <v>36</v>
      </c>
      <c r="J1010" s="11"/>
      <c r="K1010" s="11" t="s">
        <v>7713</v>
      </c>
      <c r="L1010" s="11" t="s">
        <v>8334</v>
      </c>
      <c r="M1010" s="63">
        <v>44256</v>
      </c>
      <c r="N1010" s="64"/>
      <c r="O1010" s="64"/>
      <c r="P1010" s="64"/>
      <c r="Q1010" s="64"/>
      <c r="R1010" s="64"/>
      <c r="S1010" s="64"/>
      <c r="T1010" s="64"/>
      <c r="U1010" s="64"/>
      <c r="V1010" s="64"/>
      <c r="W1010" s="64"/>
      <c r="X1010" s="64"/>
    </row>
    <row r="1011" customHeight="1" spans="1:24">
      <c r="A1011" s="11">
        <v>23</v>
      </c>
      <c r="B1011" s="11" t="s">
        <v>144</v>
      </c>
      <c r="C1011" s="11" t="s">
        <v>8339</v>
      </c>
      <c r="D1011" s="11" t="s">
        <v>114</v>
      </c>
      <c r="E1011" s="11" t="s">
        <v>8340</v>
      </c>
      <c r="F1011" s="11" t="s">
        <v>150</v>
      </c>
      <c r="G1011" s="11" t="s">
        <v>89</v>
      </c>
      <c r="H1011" s="11" t="s">
        <v>19</v>
      </c>
      <c r="I1011" s="11">
        <v>36</v>
      </c>
      <c r="J1011" s="11"/>
      <c r="K1011" s="11" t="s">
        <v>7713</v>
      </c>
      <c r="L1011" s="11" t="s">
        <v>8334</v>
      </c>
      <c r="M1011" s="63">
        <v>44256</v>
      </c>
      <c r="N1011" s="64"/>
      <c r="O1011" s="64"/>
      <c r="P1011" s="64"/>
      <c r="Q1011" s="64"/>
      <c r="R1011" s="64"/>
      <c r="S1011" s="64"/>
      <c r="T1011" s="64"/>
      <c r="U1011" s="64"/>
      <c r="V1011" s="64"/>
      <c r="W1011" s="64"/>
      <c r="X1011" s="64"/>
    </row>
    <row r="1012" customHeight="1" spans="1:24">
      <c r="A1012" s="11">
        <v>24</v>
      </c>
      <c r="B1012" s="11" t="s">
        <v>144</v>
      </c>
      <c r="C1012" s="11" t="s">
        <v>8341</v>
      </c>
      <c r="D1012" s="11" t="s">
        <v>114</v>
      </c>
      <c r="E1012" s="11" t="s">
        <v>8340</v>
      </c>
      <c r="F1012" s="11" t="s">
        <v>151</v>
      </c>
      <c r="G1012" s="11" t="s">
        <v>89</v>
      </c>
      <c r="H1012" s="11" t="s">
        <v>19</v>
      </c>
      <c r="I1012" s="11">
        <v>36</v>
      </c>
      <c r="J1012" s="11"/>
      <c r="K1012" s="11" t="s">
        <v>7713</v>
      </c>
      <c r="L1012" s="11" t="s">
        <v>8334</v>
      </c>
      <c r="M1012" s="63">
        <v>44256</v>
      </c>
      <c r="N1012" s="64"/>
      <c r="O1012" s="64"/>
      <c r="P1012" s="64"/>
      <c r="Q1012" s="64"/>
      <c r="R1012" s="64"/>
      <c r="S1012" s="64"/>
      <c r="T1012" s="64"/>
      <c r="U1012" s="64"/>
      <c r="V1012" s="64"/>
      <c r="W1012" s="64"/>
      <c r="X1012" s="64"/>
    </row>
    <row r="1013" customHeight="1" spans="1:24">
      <c r="A1013" s="11">
        <v>25</v>
      </c>
      <c r="B1013" s="11" t="s">
        <v>144</v>
      </c>
      <c r="C1013" s="11" t="s">
        <v>8341</v>
      </c>
      <c r="D1013" s="11" t="s">
        <v>114</v>
      </c>
      <c r="E1013" s="11" t="s">
        <v>8340</v>
      </c>
      <c r="F1013" s="11" t="s">
        <v>152</v>
      </c>
      <c r="G1013" s="11" t="s">
        <v>89</v>
      </c>
      <c r="H1013" s="11" t="s">
        <v>19</v>
      </c>
      <c r="I1013" s="11">
        <v>36</v>
      </c>
      <c r="J1013" s="11"/>
      <c r="K1013" s="11" t="s">
        <v>7713</v>
      </c>
      <c r="L1013" s="11" t="s">
        <v>8334</v>
      </c>
      <c r="M1013" s="63">
        <v>44256</v>
      </c>
      <c r="N1013" s="64"/>
      <c r="O1013" s="64"/>
      <c r="P1013" s="64"/>
      <c r="Q1013" s="64"/>
      <c r="R1013" s="64"/>
      <c r="S1013" s="64"/>
      <c r="T1013" s="64"/>
      <c r="U1013" s="64"/>
      <c r="V1013" s="64"/>
      <c r="W1013" s="64"/>
      <c r="X1013" s="64"/>
    </row>
    <row r="1014" customHeight="1" spans="1:24">
      <c r="A1014" s="11">
        <v>26</v>
      </c>
      <c r="B1014" s="11" t="s">
        <v>144</v>
      </c>
      <c r="C1014" s="11" t="s">
        <v>8341</v>
      </c>
      <c r="D1014" s="11" t="s">
        <v>114</v>
      </c>
      <c r="E1014" s="11" t="s">
        <v>8340</v>
      </c>
      <c r="F1014" s="11" t="s">
        <v>8342</v>
      </c>
      <c r="G1014" s="11" t="s">
        <v>89</v>
      </c>
      <c r="H1014" s="11" t="s">
        <v>19</v>
      </c>
      <c r="I1014" s="11">
        <v>36</v>
      </c>
      <c r="J1014" s="11"/>
      <c r="K1014" s="11" t="s">
        <v>7713</v>
      </c>
      <c r="L1014" s="11" t="s">
        <v>8334</v>
      </c>
      <c r="M1014" s="63">
        <v>44256</v>
      </c>
      <c r="N1014" s="64"/>
      <c r="O1014" s="64"/>
      <c r="P1014" s="64"/>
      <c r="Q1014" s="64"/>
      <c r="R1014" s="64"/>
      <c r="S1014" s="64"/>
      <c r="T1014" s="64"/>
      <c r="U1014" s="64"/>
      <c r="V1014" s="64"/>
      <c r="W1014" s="64"/>
      <c r="X1014" s="64"/>
    </row>
    <row r="1015" customHeight="1" spans="1:24">
      <c r="A1015" s="11">
        <v>27</v>
      </c>
      <c r="B1015" s="11" t="s">
        <v>144</v>
      </c>
      <c r="C1015" s="11" t="s">
        <v>8341</v>
      </c>
      <c r="D1015" s="11" t="s">
        <v>114</v>
      </c>
      <c r="E1015" s="11" t="s">
        <v>8340</v>
      </c>
      <c r="F1015" s="11" t="s">
        <v>8343</v>
      </c>
      <c r="G1015" s="11" t="s">
        <v>89</v>
      </c>
      <c r="H1015" s="11" t="s">
        <v>19</v>
      </c>
      <c r="I1015" s="11">
        <v>36</v>
      </c>
      <c r="J1015" s="11"/>
      <c r="K1015" s="11" t="s">
        <v>7713</v>
      </c>
      <c r="L1015" s="11" t="s">
        <v>8334</v>
      </c>
      <c r="M1015" s="63">
        <v>44256</v>
      </c>
      <c r="N1015" s="64"/>
      <c r="O1015" s="64"/>
      <c r="P1015" s="64"/>
      <c r="Q1015" s="64"/>
      <c r="R1015" s="64"/>
      <c r="S1015" s="64"/>
      <c r="T1015" s="64"/>
      <c r="U1015" s="64"/>
      <c r="V1015" s="64"/>
      <c r="W1015" s="64"/>
      <c r="X1015" s="64"/>
    </row>
    <row r="1016" customHeight="1" spans="1:24">
      <c r="A1016" s="11">
        <v>28</v>
      </c>
      <c r="B1016" s="11" t="s">
        <v>144</v>
      </c>
      <c r="C1016" s="11" t="s">
        <v>8341</v>
      </c>
      <c r="D1016" s="11" t="s">
        <v>114</v>
      </c>
      <c r="E1016" s="11" t="s">
        <v>8340</v>
      </c>
      <c r="F1016" s="11" t="s">
        <v>154</v>
      </c>
      <c r="G1016" s="11" t="s">
        <v>89</v>
      </c>
      <c r="H1016" s="11" t="s">
        <v>19</v>
      </c>
      <c r="I1016" s="11">
        <v>36</v>
      </c>
      <c r="J1016" s="11"/>
      <c r="K1016" s="11" t="s">
        <v>7713</v>
      </c>
      <c r="L1016" s="11" t="s">
        <v>8334</v>
      </c>
      <c r="M1016" s="63">
        <v>44256</v>
      </c>
      <c r="N1016" s="64"/>
      <c r="O1016" s="64"/>
      <c r="P1016" s="64"/>
      <c r="Q1016" s="64"/>
      <c r="R1016" s="64"/>
      <c r="S1016" s="64"/>
      <c r="T1016" s="64"/>
      <c r="U1016" s="64"/>
      <c r="V1016" s="64"/>
      <c r="W1016" s="64"/>
      <c r="X1016" s="64"/>
    </row>
    <row r="1017" customHeight="1" spans="1:24">
      <c r="A1017" s="11">
        <v>29</v>
      </c>
      <c r="B1017" s="11" t="s">
        <v>144</v>
      </c>
      <c r="C1017" s="11" t="s">
        <v>8341</v>
      </c>
      <c r="D1017" s="11" t="s">
        <v>114</v>
      </c>
      <c r="E1017" s="11" t="s">
        <v>8340</v>
      </c>
      <c r="F1017" s="11" t="s">
        <v>155</v>
      </c>
      <c r="G1017" s="11" t="s">
        <v>89</v>
      </c>
      <c r="H1017" s="11" t="s">
        <v>19</v>
      </c>
      <c r="I1017" s="11">
        <v>36</v>
      </c>
      <c r="J1017" s="11"/>
      <c r="K1017" s="11" t="s">
        <v>7713</v>
      </c>
      <c r="L1017" s="11" t="s">
        <v>8334</v>
      </c>
      <c r="M1017" s="63">
        <v>44256</v>
      </c>
      <c r="N1017" s="64"/>
      <c r="O1017" s="64"/>
      <c r="P1017" s="64"/>
      <c r="Q1017" s="64"/>
      <c r="R1017" s="64"/>
      <c r="S1017" s="64"/>
      <c r="T1017" s="64"/>
      <c r="U1017" s="64"/>
      <c r="V1017" s="64"/>
      <c r="W1017" s="64"/>
      <c r="X1017" s="64"/>
    </row>
    <row r="1018" customHeight="1" spans="1:24">
      <c r="A1018" s="11">
        <v>30</v>
      </c>
      <c r="B1018" s="11" t="s">
        <v>144</v>
      </c>
      <c r="C1018" s="11" t="s">
        <v>8341</v>
      </c>
      <c r="D1018" s="11" t="s">
        <v>114</v>
      </c>
      <c r="E1018" s="11" t="s">
        <v>8340</v>
      </c>
      <c r="F1018" s="11" t="s">
        <v>156</v>
      </c>
      <c r="G1018" s="11" t="s">
        <v>89</v>
      </c>
      <c r="H1018" s="11" t="s">
        <v>19</v>
      </c>
      <c r="I1018" s="11">
        <v>36</v>
      </c>
      <c r="J1018" s="11"/>
      <c r="K1018" s="11" t="s">
        <v>7713</v>
      </c>
      <c r="L1018" s="11" t="s">
        <v>8334</v>
      </c>
      <c r="M1018" s="63">
        <v>44256</v>
      </c>
      <c r="N1018" s="64"/>
      <c r="O1018" s="64"/>
      <c r="P1018" s="64"/>
      <c r="Q1018" s="64"/>
      <c r="R1018" s="64"/>
      <c r="S1018" s="64"/>
      <c r="T1018" s="64"/>
      <c r="U1018" s="64"/>
      <c r="V1018" s="64"/>
      <c r="W1018" s="64"/>
      <c r="X1018" s="64"/>
    </row>
    <row r="1019" customHeight="1" spans="1:24">
      <c r="A1019" s="11">
        <v>31</v>
      </c>
      <c r="B1019" s="11" t="s">
        <v>144</v>
      </c>
      <c r="C1019" s="11" t="s">
        <v>8341</v>
      </c>
      <c r="D1019" s="11" t="s">
        <v>114</v>
      </c>
      <c r="E1019" s="11" t="s">
        <v>8340</v>
      </c>
      <c r="F1019" s="11" t="s">
        <v>157</v>
      </c>
      <c r="G1019" s="11" t="s">
        <v>89</v>
      </c>
      <c r="H1019" s="11" t="s">
        <v>19</v>
      </c>
      <c r="I1019" s="11">
        <v>36</v>
      </c>
      <c r="J1019" s="11"/>
      <c r="K1019" s="11" t="s">
        <v>7713</v>
      </c>
      <c r="L1019" s="11" t="s">
        <v>8334</v>
      </c>
      <c r="M1019" s="63">
        <v>44256</v>
      </c>
      <c r="N1019" s="64"/>
      <c r="O1019" s="64"/>
      <c r="P1019" s="64"/>
      <c r="Q1019" s="64"/>
      <c r="R1019" s="64"/>
      <c r="S1019" s="64"/>
      <c r="T1019" s="64"/>
      <c r="U1019" s="64"/>
      <c r="V1019" s="64"/>
      <c r="W1019" s="64"/>
      <c r="X1019" s="64"/>
    </row>
    <row r="1020" customHeight="1" spans="1:24">
      <c r="A1020" s="11">
        <v>32</v>
      </c>
      <c r="B1020" s="11" t="s">
        <v>144</v>
      </c>
      <c r="C1020" s="11" t="s">
        <v>8344</v>
      </c>
      <c r="D1020" s="11" t="s">
        <v>87</v>
      </c>
      <c r="E1020" s="11" t="s">
        <v>8345</v>
      </c>
      <c r="F1020" s="11" t="s">
        <v>159</v>
      </c>
      <c r="G1020" s="11" t="s">
        <v>89</v>
      </c>
      <c r="H1020" s="11" t="s">
        <v>19</v>
      </c>
      <c r="I1020" s="11">
        <v>36</v>
      </c>
      <c r="J1020" s="11"/>
      <c r="K1020" s="11" t="s">
        <v>7713</v>
      </c>
      <c r="L1020" s="11" t="s">
        <v>8334</v>
      </c>
      <c r="M1020" s="63">
        <v>44256</v>
      </c>
      <c r="N1020" s="64"/>
      <c r="O1020" s="64"/>
      <c r="P1020" s="64"/>
      <c r="Q1020" s="64"/>
      <c r="R1020" s="64"/>
      <c r="S1020" s="64"/>
      <c r="T1020" s="64"/>
      <c r="U1020" s="64"/>
      <c r="V1020" s="64"/>
      <c r="W1020" s="64"/>
      <c r="X1020" s="64"/>
    </row>
    <row r="1021" customHeight="1" spans="1:24">
      <c r="A1021" s="11">
        <v>33</v>
      </c>
      <c r="B1021" s="11" t="s">
        <v>144</v>
      </c>
      <c r="C1021" s="11" t="s">
        <v>8344</v>
      </c>
      <c r="D1021" s="11" t="s">
        <v>87</v>
      </c>
      <c r="E1021" s="11" t="s">
        <v>8345</v>
      </c>
      <c r="F1021" s="11" t="s">
        <v>160</v>
      </c>
      <c r="G1021" s="11" t="s">
        <v>89</v>
      </c>
      <c r="H1021" s="11" t="s">
        <v>19</v>
      </c>
      <c r="I1021" s="11">
        <v>36</v>
      </c>
      <c r="J1021" s="11"/>
      <c r="K1021" s="11" t="s">
        <v>7713</v>
      </c>
      <c r="L1021" s="11" t="s">
        <v>8334</v>
      </c>
      <c r="M1021" s="63">
        <v>44256</v>
      </c>
      <c r="N1021" s="64"/>
      <c r="O1021" s="64"/>
      <c r="P1021" s="64"/>
      <c r="Q1021" s="64"/>
      <c r="R1021" s="64"/>
      <c r="S1021" s="64"/>
      <c r="T1021" s="64"/>
      <c r="U1021" s="64"/>
      <c r="V1021" s="64"/>
      <c r="W1021" s="64"/>
      <c r="X1021" s="64"/>
    </row>
    <row r="1022" customHeight="1" spans="1:24">
      <c r="A1022" s="11">
        <v>34</v>
      </c>
      <c r="B1022" s="11" t="s">
        <v>161</v>
      </c>
      <c r="C1022" s="11" t="s">
        <v>163</v>
      </c>
      <c r="D1022" s="11" t="s">
        <v>114</v>
      </c>
      <c r="E1022" s="11" t="s">
        <v>8346</v>
      </c>
      <c r="F1022" s="11" t="s">
        <v>163</v>
      </c>
      <c r="G1022" s="11" t="s">
        <v>89</v>
      </c>
      <c r="H1022" s="11" t="s">
        <v>19</v>
      </c>
      <c r="I1022" s="11">
        <v>36</v>
      </c>
      <c r="J1022" s="11"/>
      <c r="K1022" s="11" t="s">
        <v>7713</v>
      </c>
      <c r="L1022" s="11" t="s">
        <v>8334</v>
      </c>
      <c r="M1022" s="63">
        <v>44256</v>
      </c>
      <c r="N1022" s="64"/>
      <c r="O1022" s="64"/>
      <c r="P1022" s="64"/>
      <c r="Q1022" s="64"/>
      <c r="R1022" s="64"/>
      <c r="S1022" s="64"/>
      <c r="T1022" s="64"/>
      <c r="U1022" s="64"/>
      <c r="V1022" s="64"/>
      <c r="W1022" s="64"/>
      <c r="X1022" s="64"/>
    </row>
    <row r="1023" customHeight="1" spans="1:24">
      <c r="A1023" s="11">
        <v>35</v>
      </c>
      <c r="B1023" s="11" t="s">
        <v>161</v>
      </c>
      <c r="C1023" s="11" t="s">
        <v>8347</v>
      </c>
      <c r="D1023" s="11" t="s">
        <v>7711</v>
      </c>
      <c r="E1023" s="11" t="s">
        <v>8346</v>
      </c>
      <c r="F1023" s="11" t="s">
        <v>8348</v>
      </c>
      <c r="G1023" s="11" t="s">
        <v>89</v>
      </c>
      <c r="H1023" s="11" t="s">
        <v>19</v>
      </c>
      <c r="I1023" s="11">
        <v>36</v>
      </c>
      <c r="J1023" s="11"/>
      <c r="K1023" s="11" t="s">
        <v>7713</v>
      </c>
      <c r="L1023" s="11" t="s">
        <v>8334</v>
      </c>
      <c r="M1023" s="63">
        <v>44256</v>
      </c>
      <c r="N1023" s="64"/>
      <c r="O1023" s="64"/>
      <c r="P1023" s="64"/>
      <c r="Q1023" s="64"/>
      <c r="R1023" s="64"/>
      <c r="S1023" s="64"/>
      <c r="T1023" s="64"/>
      <c r="U1023" s="64"/>
      <c r="V1023" s="64"/>
      <c r="W1023" s="64"/>
      <c r="X1023" s="64"/>
    </row>
    <row r="1024" customHeight="1" spans="1:24">
      <c r="A1024" s="11">
        <v>36</v>
      </c>
      <c r="B1024" s="11" t="s">
        <v>161</v>
      </c>
      <c r="C1024" s="11" t="s">
        <v>8347</v>
      </c>
      <c r="D1024" s="11" t="s">
        <v>7711</v>
      </c>
      <c r="E1024" s="11" t="s">
        <v>8346</v>
      </c>
      <c r="F1024" s="11" t="s">
        <v>166</v>
      </c>
      <c r="G1024" s="11" t="s">
        <v>89</v>
      </c>
      <c r="H1024" s="11" t="s">
        <v>19</v>
      </c>
      <c r="I1024" s="11">
        <v>36</v>
      </c>
      <c r="J1024" s="11"/>
      <c r="K1024" s="11" t="s">
        <v>7713</v>
      </c>
      <c r="L1024" s="11" t="s">
        <v>8334</v>
      </c>
      <c r="M1024" s="63">
        <v>44256</v>
      </c>
      <c r="N1024" s="64"/>
      <c r="O1024" s="64"/>
      <c r="P1024" s="64"/>
      <c r="Q1024" s="64"/>
      <c r="R1024" s="64"/>
      <c r="S1024" s="64"/>
      <c r="T1024" s="64"/>
      <c r="U1024" s="64"/>
      <c r="V1024" s="64"/>
      <c r="W1024" s="64"/>
      <c r="X1024" s="64"/>
    </row>
    <row r="1025" customHeight="1" spans="1:24">
      <c r="A1025" s="11">
        <v>37</v>
      </c>
      <c r="B1025" s="11" t="s">
        <v>167</v>
      </c>
      <c r="C1025" s="11" t="s">
        <v>8349</v>
      </c>
      <c r="D1025" s="11" t="s">
        <v>7711</v>
      </c>
      <c r="E1025" s="11" t="s">
        <v>8350</v>
      </c>
      <c r="F1025" s="11" t="s">
        <v>8349</v>
      </c>
      <c r="G1025" s="11" t="s">
        <v>89</v>
      </c>
      <c r="H1025" s="11" t="s">
        <v>19</v>
      </c>
      <c r="I1025" s="11">
        <v>36</v>
      </c>
      <c r="J1025" s="11"/>
      <c r="K1025" s="11" t="s">
        <v>7713</v>
      </c>
      <c r="L1025" s="11" t="s">
        <v>8334</v>
      </c>
      <c r="M1025" s="63">
        <v>44256</v>
      </c>
      <c r="N1025" s="64"/>
      <c r="O1025" s="64"/>
      <c r="P1025" s="64"/>
      <c r="Q1025" s="64"/>
      <c r="R1025" s="64"/>
      <c r="S1025" s="64"/>
      <c r="T1025" s="64"/>
      <c r="U1025" s="64"/>
      <c r="V1025" s="64"/>
      <c r="W1025" s="64"/>
      <c r="X1025" s="64"/>
    </row>
    <row r="1026" customHeight="1" spans="1:24">
      <c r="A1026" s="11">
        <v>38</v>
      </c>
      <c r="B1026" s="11" t="s">
        <v>167</v>
      </c>
      <c r="C1026" s="11" t="s">
        <v>8351</v>
      </c>
      <c r="D1026" s="11" t="s">
        <v>7711</v>
      </c>
      <c r="E1026" s="11" t="s">
        <v>8350</v>
      </c>
      <c r="F1026" s="11" t="s">
        <v>8351</v>
      </c>
      <c r="G1026" s="11" t="s">
        <v>89</v>
      </c>
      <c r="H1026" s="11" t="s">
        <v>19</v>
      </c>
      <c r="I1026" s="11">
        <v>36</v>
      </c>
      <c r="J1026" s="11"/>
      <c r="K1026" s="11" t="s">
        <v>7713</v>
      </c>
      <c r="L1026" s="11" t="s">
        <v>8334</v>
      </c>
      <c r="M1026" s="63">
        <v>44256</v>
      </c>
      <c r="N1026" s="64"/>
      <c r="O1026" s="64"/>
      <c r="P1026" s="64"/>
      <c r="Q1026" s="64"/>
      <c r="R1026" s="64"/>
      <c r="S1026" s="64"/>
      <c r="T1026" s="64"/>
      <c r="U1026" s="64"/>
      <c r="V1026" s="64"/>
      <c r="W1026" s="64"/>
      <c r="X1026" s="64"/>
    </row>
    <row r="1027" customHeight="1" spans="1:24">
      <c r="A1027" s="11">
        <v>39</v>
      </c>
      <c r="B1027" s="11" t="s">
        <v>167</v>
      </c>
      <c r="C1027" s="11" t="s">
        <v>8352</v>
      </c>
      <c r="D1027" s="11" t="s">
        <v>7711</v>
      </c>
      <c r="E1027" s="11" t="s">
        <v>8350</v>
      </c>
      <c r="F1027" s="11" t="s">
        <v>8352</v>
      </c>
      <c r="G1027" s="11" t="s">
        <v>89</v>
      </c>
      <c r="H1027" s="11" t="s">
        <v>19</v>
      </c>
      <c r="I1027" s="11">
        <v>36</v>
      </c>
      <c r="J1027" s="11"/>
      <c r="K1027" s="11" t="s">
        <v>7713</v>
      </c>
      <c r="L1027" s="11" t="s">
        <v>8334</v>
      </c>
      <c r="M1027" s="63">
        <v>44256</v>
      </c>
      <c r="N1027" s="64"/>
      <c r="O1027" s="64"/>
      <c r="P1027" s="64"/>
      <c r="Q1027" s="64"/>
      <c r="R1027" s="64"/>
      <c r="S1027" s="64"/>
      <c r="T1027" s="64"/>
      <c r="U1027" s="64"/>
      <c r="V1027" s="64"/>
      <c r="W1027" s="64"/>
      <c r="X1027" s="64"/>
    </row>
    <row r="1028" customHeight="1" spans="1:24">
      <c r="A1028" s="11">
        <v>40</v>
      </c>
      <c r="B1028" s="11" t="s">
        <v>167</v>
      </c>
      <c r="C1028" s="11" t="s">
        <v>8353</v>
      </c>
      <c r="D1028" s="11" t="s">
        <v>7711</v>
      </c>
      <c r="E1028" s="11" t="s">
        <v>8350</v>
      </c>
      <c r="F1028" s="11" t="s">
        <v>8354</v>
      </c>
      <c r="G1028" s="11" t="s">
        <v>89</v>
      </c>
      <c r="H1028" s="11" t="s">
        <v>19</v>
      </c>
      <c r="I1028" s="11">
        <v>36</v>
      </c>
      <c r="J1028" s="11"/>
      <c r="K1028" s="11" t="s">
        <v>7713</v>
      </c>
      <c r="L1028" s="11" t="s">
        <v>8334</v>
      </c>
      <c r="M1028" s="63">
        <v>44256</v>
      </c>
      <c r="N1028" s="64"/>
      <c r="O1028" s="64"/>
      <c r="P1028" s="64"/>
      <c r="Q1028" s="64"/>
      <c r="R1028" s="64"/>
      <c r="S1028" s="64"/>
      <c r="T1028" s="64"/>
      <c r="U1028" s="64"/>
      <c r="V1028" s="64"/>
      <c r="W1028" s="64"/>
      <c r="X1028" s="64"/>
    </row>
    <row r="1029" customHeight="1" spans="1:24">
      <c r="A1029" s="11">
        <v>41</v>
      </c>
      <c r="B1029" s="11" t="s">
        <v>167</v>
      </c>
      <c r="C1029" s="11" t="s">
        <v>8353</v>
      </c>
      <c r="D1029" s="11" t="s">
        <v>7711</v>
      </c>
      <c r="E1029" s="11" t="s">
        <v>8350</v>
      </c>
      <c r="F1029" s="11" t="s">
        <v>8355</v>
      </c>
      <c r="G1029" s="11" t="s">
        <v>89</v>
      </c>
      <c r="H1029" s="11" t="s">
        <v>19</v>
      </c>
      <c r="I1029" s="11">
        <v>36</v>
      </c>
      <c r="J1029" s="11"/>
      <c r="K1029" s="11" t="s">
        <v>7713</v>
      </c>
      <c r="L1029" s="11" t="s">
        <v>8334</v>
      </c>
      <c r="M1029" s="63">
        <v>44256</v>
      </c>
      <c r="N1029" s="64"/>
      <c r="O1029" s="64"/>
      <c r="P1029" s="64"/>
      <c r="Q1029" s="64"/>
      <c r="R1029" s="64"/>
      <c r="S1029" s="64"/>
      <c r="T1029" s="64"/>
      <c r="U1029" s="64"/>
      <c r="V1029" s="64"/>
      <c r="W1029" s="64"/>
      <c r="X1029" s="64"/>
    </row>
    <row r="1030" customHeight="1" spans="1:24">
      <c r="A1030" s="11">
        <v>42</v>
      </c>
      <c r="B1030" s="11" t="s">
        <v>167</v>
      </c>
      <c r="C1030" s="11" t="s">
        <v>8353</v>
      </c>
      <c r="D1030" s="11" t="s">
        <v>7711</v>
      </c>
      <c r="E1030" s="11" t="s">
        <v>8350</v>
      </c>
      <c r="F1030" s="11" t="s">
        <v>8356</v>
      </c>
      <c r="G1030" s="11" t="s">
        <v>89</v>
      </c>
      <c r="H1030" s="11" t="s">
        <v>19</v>
      </c>
      <c r="I1030" s="11">
        <v>36</v>
      </c>
      <c r="J1030" s="11"/>
      <c r="K1030" s="11" t="s">
        <v>7713</v>
      </c>
      <c r="L1030" s="11" t="s">
        <v>8334</v>
      </c>
      <c r="M1030" s="63">
        <v>44256</v>
      </c>
      <c r="N1030" s="64"/>
      <c r="O1030" s="64"/>
      <c r="P1030" s="64"/>
      <c r="Q1030" s="64"/>
      <c r="R1030" s="64"/>
      <c r="S1030" s="64"/>
      <c r="T1030" s="64"/>
      <c r="U1030" s="64"/>
      <c r="V1030" s="64"/>
      <c r="W1030" s="64"/>
      <c r="X1030" s="64"/>
    </row>
    <row r="1031" customHeight="1" spans="1:24">
      <c r="A1031" s="11">
        <v>43</v>
      </c>
      <c r="B1031" s="11" t="s">
        <v>167</v>
      </c>
      <c r="C1031" s="11" t="s">
        <v>8353</v>
      </c>
      <c r="D1031" s="11" t="s">
        <v>7711</v>
      </c>
      <c r="E1031" s="11" t="s">
        <v>8350</v>
      </c>
      <c r="F1031" s="11" t="s">
        <v>8357</v>
      </c>
      <c r="G1031" s="11" t="s">
        <v>89</v>
      </c>
      <c r="H1031" s="11" t="s">
        <v>19</v>
      </c>
      <c r="I1031" s="11">
        <v>36</v>
      </c>
      <c r="J1031" s="11"/>
      <c r="K1031" s="11" t="s">
        <v>7713</v>
      </c>
      <c r="L1031" s="11" t="s">
        <v>8334</v>
      </c>
      <c r="M1031" s="63">
        <v>44256</v>
      </c>
      <c r="N1031" s="64"/>
      <c r="O1031" s="64"/>
      <c r="P1031" s="64"/>
      <c r="Q1031" s="64"/>
      <c r="R1031" s="64"/>
      <c r="S1031" s="64"/>
      <c r="T1031" s="64"/>
      <c r="U1031" s="64"/>
      <c r="V1031" s="64"/>
      <c r="W1031" s="64"/>
      <c r="X1031" s="64"/>
    </row>
    <row r="1032" customHeight="1" spans="1:24">
      <c r="A1032" s="11">
        <v>44</v>
      </c>
      <c r="B1032" s="11" t="s">
        <v>177</v>
      </c>
      <c r="C1032" s="11" t="s">
        <v>177</v>
      </c>
      <c r="D1032" s="11" t="s">
        <v>7711</v>
      </c>
      <c r="E1032" s="11" t="s">
        <v>178</v>
      </c>
      <c r="F1032" s="11" t="s">
        <v>177</v>
      </c>
      <c r="G1032" s="11" t="s">
        <v>89</v>
      </c>
      <c r="H1032" s="11" t="s">
        <v>19</v>
      </c>
      <c r="I1032" s="11">
        <v>36</v>
      </c>
      <c r="J1032" s="11"/>
      <c r="K1032" s="11" t="s">
        <v>7713</v>
      </c>
      <c r="L1032" s="11" t="s">
        <v>8334</v>
      </c>
      <c r="M1032" s="63">
        <v>44256</v>
      </c>
      <c r="N1032" s="64"/>
      <c r="O1032" s="64"/>
      <c r="P1032" s="64"/>
      <c r="Q1032" s="64"/>
      <c r="R1032" s="64"/>
      <c r="S1032" s="64"/>
      <c r="T1032" s="64"/>
      <c r="U1032" s="64"/>
      <c r="V1032" s="64"/>
      <c r="W1032" s="64"/>
      <c r="X1032" s="64"/>
    </row>
    <row r="1033" customHeight="1" spans="1:24">
      <c r="A1033" s="11">
        <v>45</v>
      </c>
      <c r="B1033" s="11" t="s">
        <v>179</v>
      </c>
      <c r="C1033" s="11" t="s">
        <v>180</v>
      </c>
      <c r="D1033" s="11" t="s">
        <v>181</v>
      </c>
      <c r="E1033" s="11" t="s">
        <v>182</v>
      </c>
      <c r="F1033" s="11" t="s">
        <v>180</v>
      </c>
      <c r="G1033" s="11" t="s">
        <v>89</v>
      </c>
      <c r="H1033" s="11" t="s">
        <v>19</v>
      </c>
      <c r="I1033" s="11">
        <v>36</v>
      </c>
      <c r="J1033" s="11"/>
      <c r="K1033" s="11" t="s">
        <v>7713</v>
      </c>
      <c r="L1033" s="11" t="s">
        <v>8334</v>
      </c>
      <c r="M1033" s="63">
        <v>44256</v>
      </c>
      <c r="N1033" s="64"/>
      <c r="O1033" s="64"/>
      <c r="P1033" s="64"/>
      <c r="Q1033" s="64"/>
      <c r="R1033" s="64"/>
      <c r="S1033" s="64"/>
      <c r="T1033" s="64"/>
      <c r="U1033" s="64"/>
      <c r="V1033" s="64"/>
      <c r="W1033" s="64"/>
      <c r="X1033" s="64"/>
    </row>
    <row r="1034" customHeight="1" spans="1:24">
      <c r="A1034" s="11">
        <v>46</v>
      </c>
      <c r="B1034" s="11" t="s">
        <v>179</v>
      </c>
      <c r="C1034" s="11" t="s">
        <v>183</v>
      </c>
      <c r="D1034" s="11" t="s">
        <v>181</v>
      </c>
      <c r="E1034" s="11" t="s">
        <v>182</v>
      </c>
      <c r="F1034" s="11" t="s">
        <v>183</v>
      </c>
      <c r="G1034" s="11" t="s">
        <v>89</v>
      </c>
      <c r="H1034" s="11" t="s">
        <v>19</v>
      </c>
      <c r="I1034" s="11">
        <v>36</v>
      </c>
      <c r="J1034" s="11"/>
      <c r="K1034" s="11" t="s">
        <v>7713</v>
      </c>
      <c r="L1034" s="11" t="s">
        <v>8334</v>
      </c>
      <c r="M1034" s="63">
        <v>44256</v>
      </c>
      <c r="N1034" s="64"/>
      <c r="O1034" s="64"/>
      <c r="P1034" s="64"/>
      <c r="Q1034" s="64"/>
      <c r="R1034" s="64"/>
      <c r="S1034" s="64"/>
      <c r="T1034" s="64"/>
      <c r="U1034" s="64"/>
      <c r="V1034" s="64"/>
      <c r="W1034" s="64"/>
      <c r="X1034" s="64"/>
    </row>
    <row r="1035" customHeight="1" spans="1:24">
      <c r="A1035" s="11">
        <v>47</v>
      </c>
      <c r="B1035" s="11" t="s">
        <v>184</v>
      </c>
      <c r="C1035" s="11" t="s">
        <v>185</v>
      </c>
      <c r="D1035" s="11" t="s">
        <v>181</v>
      </c>
      <c r="E1035" s="11" t="s">
        <v>186</v>
      </c>
      <c r="F1035" s="11" t="s">
        <v>185</v>
      </c>
      <c r="G1035" s="11" t="s">
        <v>89</v>
      </c>
      <c r="H1035" s="11" t="s">
        <v>19</v>
      </c>
      <c r="I1035" s="11">
        <v>36</v>
      </c>
      <c r="J1035" s="11"/>
      <c r="K1035" s="11" t="s">
        <v>7713</v>
      </c>
      <c r="L1035" s="11" t="s">
        <v>8334</v>
      </c>
      <c r="M1035" s="63">
        <v>44256</v>
      </c>
      <c r="N1035" s="64"/>
      <c r="O1035" s="64"/>
      <c r="P1035" s="64"/>
      <c r="Q1035" s="64"/>
      <c r="R1035" s="64"/>
      <c r="S1035" s="64"/>
      <c r="T1035" s="64"/>
      <c r="U1035" s="64"/>
      <c r="V1035" s="64"/>
      <c r="W1035" s="64"/>
      <c r="X1035" s="64"/>
    </row>
    <row r="1036" customHeight="1" spans="1:24">
      <c r="A1036" s="11">
        <v>48</v>
      </c>
      <c r="B1036" s="11" t="s">
        <v>184</v>
      </c>
      <c r="C1036" s="11" t="s">
        <v>187</v>
      </c>
      <c r="D1036" s="11" t="s">
        <v>181</v>
      </c>
      <c r="E1036" s="11" t="s">
        <v>186</v>
      </c>
      <c r="F1036" s="11" t="s">
        <v>187</v>
      </c>
      <c r="G1036" s="11" t="s">
        <v>89</v>
      </c>
      <c r="H1036" s="11" t="s">
        <v>19</v>
      </c>
      <c r="I1036" s="11">
        <v>36</v>
      </c>
      <c r="J1036" s="11"/>
      <c r="K1036" s="11" t="s">
        <v>7713</v>
      </c>
      <c r="L1036" s="11" t="s">
        <v>8334</v>
      </c>
      <c r="M1036" s="63">
        <v>44256</v>
      </c>
      <c r="N1036" s="64"/>
      <c r="O1036" s="64"/>
      <c r="P1036" s="64"/>
      <c r="Q1036" s="64"/>
      <c r="R1036" s="64"/>
      <c r="S1036" s="64"/>
      <c r="T1036" s="64"/>
      <c r="U1036" s="64"/>
      <c r="V1036" s="64"/>
      <c r="W1036" s="64"/>
      <c r="X1036" s="64"/>
    </row>
    <row r="1037" customHeight="1" spans="1:24">
      <c r="A1037" s="11">
        <v>49</v>
      </c>
      <c r="B1037" s="11" t="s">
        <v>184</v>
      </c>
      <c r="C1037" s="11" t="s">
        <v>188</v>
      </c>
      <c r="D1037" s="11" t="s">
        <v>181</v>
      </c>
      <c r="E1037" s="11" t="s">
        <v>186</v>
      </c>
      <c r="F1037" s="11" t="s">
        <v>188</v>
      </c>
      <c r="G1037" s="11" t="s">
        <v>89</v>
      </c>
      <c r="H1037" s="11" t="s">
        <v>19</v>
      </c>
      <c r="I1037" s="11">
        <v>36</v>
      </c>
      <c r="J1037" s="11"/>
      <c r="K1037" s="11" t="s">
        <v>7713</v>
      </c>
      <c r="L1037" s="11" t="s">
        <v>8334</v>
      </c>
      <c r="M1037" s="63">
        <v>44256</v>
      </c>
      <c r="N1037" s="64"/>
      <c r="O1037" s="64"/>
      <c r="P1037" s="64"/>
      <c r="Q1037" s="64"/>
      <c r="R1037" s="64"/>
      <c r="S1037" s="64"/>
      <c r="T1037" s="64"/>
      <c r="U1037" s="64"/>
      <c r="V1037" s="64"/>
      <c r="W1037" s="64"/>
      <c r="X1037" s="64"/>
    </row>
    <row r="1038" customHeight="1" spans="1:24">
      <c r="A1038" s="11">
        <v>50</v>
      </c>
      <c r="B1038" s="11" t="s">
        <v>184</v>
      </c>
      <c r="C1038" s="11" t="s">
        <v>189</v>
      </c>
      <c r="D1038" s="11" t="s">
        <v>181</v>
      </c>
      <c r="E1038" s="11" t="s">
        <v>186</v>
      </c>
      <c r="F1038" s="11" t="s">
        <v>189</v>
      </c>
      <c r="G1038" s="11" t="s">
        <v>89</v>
      </c>
      <c r="H1038" s="11" t="s">
        <v>19</v>
      </c>
      <c r="I1038" s="11">
        <v>36</v>
      </c>
      <c r="J1038" s="11"/>
      <c r="K1038" s="11" t="s">
        <v>7713</v>
      </c>
      <c r="L1038" s="11" t="s">
        <v>8334</v>
      </c>
      <c r="M1038" s="63">
        <v>44256</v>
      </c>
      <c r="N1038" s="64"/>
      <c r="O1038" s="64"/>
      <c r="P1038" s="64"/>
      <c r="Q1038" s="64"/>
      <c r="R1038" s="64"/>
      <c r="S1038" s="64"/>
      <c r="T1038" s="64"/>
      <c r="U1038" s="64"/>
      <c r="V1038" s="64"/>
      <c r="W1038" s="64"/>
      <c r="X1038" s="64"/>
    </row>
    <row r="1039" customHeight="1" spans="1:24">
      <c r="A1039" s="11">
        <v>51</v>
      </c>
      <c r="B1039" s="11" t="s">
        <v>184</v>
      </c>
      <c r="C1039" s="11" t="s">
        <v>190</v>
      </c>
      <c r="D1039" s="11" t="s">
        <v>181</v>
      </c>
      <c r="E1039" s="11" t="s">
        <v>186</v>
      </c>
      <c r="F1039" s="11" t="s">
        <v>190</v>
      </c>
      <c r="G1039" s="11" t="s">
        <v>89</v>
      </c>
      <c r="H1039" s="11" t="s">
        <v>19</v>
      </c>
      <c r="I1039" s="11">
        <v>36</v>
      </c>
      <c r="J1039" s="11"/>
      <c r="K1039" s="11" t="s">
        <v>7713</v>
      </c>
      <c r="L1039" s="11" t="s">
        <v>8334</v>
      </c>
      <c r="M1039" s="63">
        <v>44256</v>
      </c>
      <c r="N1039" s="64"/>
      <c r="O1039" s="64"/>
      <c r="P1039" s="64"/>
      <c r="Q1039" s="64"/>
      <c r="R1039" s="64"/>
      <c r="S1039" s="64"/>
      <c r="T1039" s="64"/>
      <c r="U1039" s="64"/>
      <c r="V1039" s="64"/>
      <c r="W1039" s="64"/>
      <c r="X1039" s="64"/>
    </row>
    <row r="1040" customHeight="1" spans="1:24">
      <c r="A1040" s="11">
        <v>52</v>
      </c>
      <c r="B1040" s="11" t="s">
        <v>8358</v>
      </c>
      <c r="C1040" s="11" t="s">
        <v>8359</v>
      </c>
      <c r="D1040" s="11" t="s">
        <v>181</v>
      </c>
      <c r="E1040" s="11" t="s">
        <v>192</v>
      </c>
      <c r="F1040" s="11" t="s">
        <v>193</v>
      </c>
      <c r="G1040" s="11" t="s">
        <v>78</v>
      </c>
      <c r="H1040" s="11" t="s">
        <v>19</v>
      </c>
      <c r="I1040" s="11">
        <v>36</v>
      </c>
      <c r="J1040" s="11"/>
      <c r="K1040" s="11" t="s">
        <v>7713</v>
      </c>
      <c r="L1040" s="11" t="s">
        <v>8334</v>
      </c>
      <c r="M1040" s="63">
        <v>44256</v>
      </c>
      <c r="N1040" s="64"/>
      <c r="O1040" s="64"/>
      <c r="P1040" s="64"/>
      <c r="Q1040" s="64"/>
      <c r="R1040" s="64"/>
      <c r="S1040" s="64"/>
      <c r="T1040" s="64"/>
      <c r="U1040" s="64"/>
      <c r="V1040" s="64"/>
      <c r="W1040" s="64"/>
      <c r="X1040" s="64"/>
    </row>
    <row r="1041" customHeight="1" spans="1:24">
      <c r="A1041" s="11">
        <v>53</v>
      </c>
      <c r="B1041" s="11" t="s">
        <v>8358</v>
      </c>
      <c r="C1041" s="11" t="s">
        <v>8359</v>
      </c>
      <c r="D1041" s="11" t="s">
        <v>181</v>
      </c>
      <c r="E1041" s="11" t="s">
        <v>194</v>
      </c>
      <c r="F1041" s="11" t="s">
        <v>195</v>
      </c>
      <c r="G1041" s="11" t="s">
        <v>78</v>
      </c>
      <c r="H1041" s="11" t="s">
        <v>19</v>
      </c>
      <c r="I1041" s="11">
        <v>36</v>
      </c>
      <c r="J1041" s="11"/>
      <c r="K1041" s="11" t="s">
        <v>7713</v>
      </c>
      <c r="L1041" s="11" t="s">
        <v>8334</v>
      </c>
      <c r="M1041" s="63">
        <v>44256</v>
      </c>
      <c r="N1041" s="64"/>
      <c r="O1041" s="64"/>
      <c r="P1041" s="64"/>
      <c r="Q1041" s="64"/>
      <c r="R1041" s="64"/>
      <c r="S1041" s="64"/>
      <c r="T1041" s="64"/>
      <c r="U1041" s="64"/>
      <c r="V1041" s="64"/>
      <c r="W1041" s="64"/>
      <c r="X1041" s="64"/>
    </row>
    <row r="1042" customHeight="1" spans="1:24">
      <c r="A1042" s="11">
        <v>54</v>
      </c>
      <c r="B1042" s="11" t="s">
        <v>8358</v>
      </c>
      <c r="C1042" s="11" t="s">
        <v>8360</v>
      </c>
      <c r="D1042" s="11" t="s">
        <v>181</v>
      </c>
      <c r="E1042" s="11" t="s">
        <v>196</v>
      </c>
      <c r="F1042" s="11" t="s">
        <v>197</v>
      </c>
      <c r="G1042" s="11" t="s">
        <v>78</v>
      </c>
      <c r="H1042" s="11" t="s">
        <v>19</v>
      </c>
      <c r="I1042" s="11">
        <v>36</v>
      </c>
      <c r="J1042" s="11"/>
      <c r="K1042" s="11" t="s">
        <v>7713</v>
      </c>
      <c r="L1042" s="11" t="s">
        <v>8334</v>
      </c>
      <c r="M1042" s="63">
        <v>44256</v>
      </c>
      <c r="N1042" s="64"/>
      <c r="O1042" s="64"/>
      <c r="P1042" s="64"/>
      <c r="Q1042" s="64"/>
      <c r="R1042" s="64"/>
      <c r="S1042" s="64"/>
      <c r="T1042" s="64"/>
      <c r="U1042" s="64"/>
      <c r="V1042" s="64"/>
      <c r="W1042" s="64"/>
      <c r="X1042" s="64"/>
    </row>
    <row r="1043" customHeight="1" spans="1:24">
      <c r="A1043" s="11">
        <v>55</v>
      </c>
      <c r="B1043" s="11" t="s">
        <v>8358</v>
      </c>
      <c r="C1043" s="11" t="s">
        <v>8360</v>
      </c>
      <c r="D1043" s="11" t="s">
        <v>181</v>
      </c>
      <c r="E1043" s="11" t="s">
        <v>196</v>
      </c>
      <c r="F1043" s="11" t="s">
        <v>198</v>
      </c>
      <c r="G1043" s="11" t="s">
        <v>78</v>
      </c>
      <c r="H1043" s="11" t="s">
        <v>19</v>
      </c>
      <c r="I1043" s="11">
        <v>36</v>
      </c>
      <c r="J1043" s="11"/>
      <c r="K1043" s="11" t="s">
        <v>7713</v>
      </c>
      <c r="L1043" s="11" t="s">
        <v>8334</v>
      </c>
      <c r="M1043" s="63">
        <v>44256</v>
      </c>
      <c r="N1043" s="64"/>
      <c r="O1043" s="64"/>
      <c r="P1043" s="64"/>
      <c r="Q1043" s="64"/>
      <c r="R1043" s="64"/>
      <c r="S1043" s="64"/>
      <c r="T1043" s="64"/>
      <c r="U1043" s="64"/>
      <c r="V1043" s="64"/>
      <c r="W1043" s="64"/>
      <c r="X1043" s="64"/>
    </row>
    <row r="1044" customHeight="1" spans="1:24">
      <c r="A1044" s="11">
        <v>56</v>
      </c>
      <c r="B1044" s="11" t="s">
        <v>8358</v>
      </c>
      <c r="C1044" s="11" t="s">
        <v>8360</v>
      </c>
      <c r="D1044" s="11" t="s">
        <v>181</v>
      </c>
      <c r="E1044" s="11" t="s">
        <v>196</v>
      </c>
      <c r="F1044" s="11" t="s">
        <v>199</v>
      </c>
      <c r="G1044" s="11" t="s">
        <v>78</v>
      </c>
      <c r="H1044" s="11" t="s">
        <v>19</v>
      </c>
      <c r="I1044" s="11">
        <v>36</v>
      </c>
      <c r="J1044" s="11"/>
      <c r="K1044" s="11" t="s">
        <v>7713</v>
      </c>
      <c r="L1044" s="11" t="s">
        <v>8334</v>
      </c>
      <c r="M1044" s="63">
        <v>44256</v>
      </c>
      <c r="N1044" s="64"/>
      <c r="O1044" s="64"/>
      <c r="P1044" s="64"/>
      <c r="Q1044" s="64"/>
      <c r="R1044" s="64"/>
      <c r="S1044" s="64"/>
      <c r="T1044" s="64"/>
      <c r="U1044" s="64"/>
      <c r="V1044" s="64"/>
      <c r="W1044" s="64"/>
      <c r="X1044" s="64"/>
    </row>
    <row r="1045" customHeight="1" spans="1:24">
      <c r="A1045" s="11">
        <v>57</v>
      </c>
      <c r="B1045" s="11" t="s">
        <v>8358</v>
      </c>
      <c r="C1045" s="11" t="s">
        <v>8360</v>
      </c>
      <c r="D1045" s="11" t="s">
        <v>181</v>
      </c>
      <c r="E1045" s="11" t="s">
        <v>196</v>
      </c>
      <c r="F1045" s="11" t="s">
        <v>200</v>
      </c>
      <c r="G1045" s="11" t="s">
        <v>78</v>
      </c>
      <c r="H1045" s="11" t="s">
        <v>19</v>
      </c>
      <c r="I1045" s="11">
        <v>36</v>
      </c>
      <c r="J1045" s="11"/>
      <c r="K1045" s="11" t="s">
        <v>7713</v>
      </c>
      <c r="L1045" s="11" t="s">
        <v>8334</v>
      </c>
      <c r="M1045" s="63">
        <v>44256</v>
      </c>
      <c r="N1045" s="64"/>
      <c r="O1045" s="64"/>
      <c r="P1045" s="64"/>
      <c r="Q1045" s="64"/>
      <c r="R1045" s="64"/>
      <c r="S1045" s="64"/>
      <c r="T1045" s="64"/>
      <c r="U1045" s="64"/>
      <c r="V1045" s="64"/>
      <c r="W1045" s="64"/>
      <c r="X1045" s="64"/>
    </row>
    <row r="1046" customHeight="1" spans="1:24">
      <c r="A1046" s="11">
        <v>58</v>
      </c>
      <c r="B1046" s="11" t="s">
        <v>201</v>
      </c>
      <c r="C1046" s="11" t="s">
        <v>202</v>
      </c>
      <c r="D1046" s="11" t="s">
        <v>7711</v>
      </c>
      <c r="E1046" s="11" t="s">
        <v>203</v>
      </c>
      <c r="F1046" s="11" t="s">
        <v>202</v>
      </c>
      <c r="G1046" s="11" t="s">
        <v>89</v>
      </c>
      <c r="H1046" s="11" t="s">
        <v>19</v>
      </c>
      <c r="I1046" s="11">
        <v>36</v>
      </c>
      <c r="J1046" s="11"/>
      <c r="K1046" s="11" t="s">
        <v>7713</v>
      </c>
      <c r="L1046" s="11" t="s">
        <v>8334</v>
      </c>
      <c r="M1046" s="63">
        <v>44256</v>
      </c>
      <c r="N1046" s="64"/>
      <c r="O1046" s="64"/>
      <c r="P1046" s="64"/>
      <c r="Q1046" s="64"/>
      <c r="R1046" s="64"/>
      <c r="S1046" s="64"/>
      <c r="T1046" s="64"/>
      <c r="U1046" s="64"/>
      <c r="V1046" s="64"/>
      <c r="W1046" s="64"/>
      <c r="X1046" s="64"/>
    </row>
    <row r="1047" customHeight="1" spans="1:24">
      <c r="A1047" s="11">
        <v>59</v>
      </c>
      <c r="B1047" s="11" t="s">
        <v>201</v>
      </c>
      <c r="C1047" s="11" t="s">
        <v>204</v>
      </c>
      <c r="D1047" s="11" t="s">
        <v>7711</v>
      </c>
      <c r="E1047" s="11" t="s">
        <v>203</v>
      </c>
      <c r="F1047" s="11" t="s">
        <v>204</v>
      </c>
      <c r="G1047" s="11" t="s">
        <v>89</v>
      </c>
      <c r="H1047" s="11" t="s">
        <v>19</v>
      </c>
      <c r="I1047" s="11">
        <v>36</v>
      </c>
      <c r="J1047" s="11"/>
      <c r="K1047" s="11" t="s">
        <v>7713</v>
      </c>
      <c r="L1047" s="11" t="s">
        <v>8334</v>
      </c>
      <c r="M1047" s="63">
        <v>44256</v>
      </c>
      <c r="N1047" s="64"/>
      <c r="O1047" s="64"/>
      <c r="P1047" s="64"/>
      <c r="Q1047" s="64"/>
      <c r="R1047" s="64"/>
      <c r="S1047" s="64"/>
      <c r="T1047" s="64"/>
      <c r="U1047" s="64"/>
      <c r="V1047" s="64"/>
      <c r="W1047" s="64"/>
      <c r="X1047" s="64"/>
    </row>
    <row r="1048" customHeight="1" spans="1:24">
      <c r="A1048" s="11">
        <v>60</v>
      </c>
      <c r="B1048" s="11" t="s">
        <v>205</v>
      </c>
      <c r="C1048" s="11" t="s">
        <v>206</v>
      </c>
      <c r="D1048" s="11" t="s">
        <v>181</v>
      </c>
      <c r="E1048" s="11" t="s">
        <v>207</v>
      </c>
      <c r="F1048" s="11" t="s">
        <v>206</v>
      </c>
      <c r="G1048" s="11" t="s">
        <v>89</v>
      </c>
      <c r="H1048" s="11" t="s">
        <v>19</v>
      </c>
      <c r="I1048" s="11">
        <v>36</v>
      </c>
      <c r="J1048" s="11"/>
      <c r="K1048" s="11" t="s">
        <v>7713</v>
      </c>
      <c r="L1048" s="11" t="s">
        <v>8334</v>
      </c>
      <c r="M1048" s="63">
        <v>44256</v>
      </c>
      <c r="N1048" s="64"/>
      <c r="O1048" s="64"/>
      <c r="P1048" s="64"/>
      <c r="Q1048" s="64"/>
      <c r="R1048" s="64"/>
      <c r="S1048" s="64"/>
      <c r="T1048" s="64"/>
      <c r="U1048" s="64"/>
      <c r="V1048" s="64"/>
      <c r="W1048" s="64"/>
      <c r="X1048" s="64"/>
    </row>
    <row r="1049" customHeight="1" spans="1:24">
      <c r="A1049" s="11">
        <v>61</v>
      </c>
      <c r="B1049" s="11" t="s">
        <v>205</v>
      </c>
      <c r="C1049" s="11" t="s">
        <v>208</v>
      </c>
      <c r="D1049" s="11" t="s">
        <v>181</v>
      </c>
      <c r="E1049" s="11" t="s">
        <v>207</v>
      </c>
      <c r="F1049" s="11" t="s">
        <v>208</v>
      </c>
      <c r="G1049" s="11" t="s">
        <v>89</v>
      </c>
      <c r="H1049" s="11" t="s">
        <v>19</v>
      </c>
      <c r="I1049" s="11">
        <v>36</v>
      </c>
      <c r="J1049" s="11"/>
      <c r="K1049" s="11" t="s">
        <v>7713</v>
      </c>
      <c r="L1049" s="11" t="s">
        <v>8334</v>
      </c>
      <c r="M1049" s="63">
        <v>44256</v>
      </c>
      <c r="N1049" s="64"/>
      <c r="O1049" s="64"/>
      <c r="P1049" s="64"/>
      <c r="Q1049" s="64"/>
      <c r="R1049" s="64"/>
      <c r="S1049" s="64"/>
      <c r="T1049" s="64"/>
      <c r="U1049" s="64"/>
      <c r="V1049" s="64"/>
      <c r="W1049" s="64"/>
      <c r="X1049" s="64"/>
    </row>
    <row r="1050" customHeight="1" spans="1:24">
      <c r="A1050" s="11">
        <v>151</v>
      </c>
      <c r="B1050" s="11" t="s">
        <v>5795</v>
      </c>
      <c r="C1050" s="11" t="s">
        <v>5803</v>
      </c>
      <c r="D1050" s="11" t="s">
        <v>114</v>
      </c>
      <c r="E1050" s="11" t="s">
        <v>210</v>
      </c>
      <c r="F1050" s="11" t="s">
        <v>5804</v>
      </c>
      <c r="G1050" s="11" t="s">
        <v>126</v>
      </c>
      <c r="H1050" s="11" t="s">
        <v>30</v>
      </c>
      <c r="I1050" s="18"/>
      <c r="J1050" s="11"/>
      <c r="K1050" s="11"/>
      <c r="L1050" s="11" t="s">
        <v>8361</v>
      </c>
      <c r="M1050" s="63">
        <v>44285</v>
      </c>
      <c r="N1050" s="64"/>
      <c r="O1050" s="11" t="s">
        <v>5923</v>
      </c>
      <c r="P1050" s="11" t="s">
        <v>5803</v>
      </c>
      <c r="Q1050" s="11" t="s">
        <v>114</v>
      </c>
      <c r="R1050" s="11" t="s">
        <v>210</v>
      </c>
      <c r="S1050" s="11" t="s">
        <v>5804</v>
      </c>
      <c r="T1050" s="11" t="s">
        <v>126</v>
      </c>
      <c r="U1050" s="11" t="s">
        <v>30</v>
      </c>
      <c r="V1050" s="64"/>
      <c r="W1050" s="64"/>
      <c r="X1050" s="64"/>
    </row>
    <row r="1051" customHeight="1" spans="1:24">
      <c r="A1051" s="11">
        <v>152</v>
      </c>
      <c r="B1051" s="11" t="s">
        <v>5795</v>
      </c>
      <c r="C1051" s="11" t="s">
        <v>5805</v>
      </c>
      <c r="D1051" s="11" t="s">
        <v>114</v>
      </c>
      <c r="E1051" s="11" t="s">
        <v>210</v>
      </c>
      <c r="F1051" s="11" t="s">
        <v>5806</v>
      </c>
      <c r="G1051" s="11" t="s">
        <v>126</v>
      </c>
      <c r="H1051" s="11" t="s">
        <v>30</v>
      </c>
      <c r="I1051" s="18"/>
      <c r="J1051" s="11"/>
      <c r="K1051" s="11"/>
      <c r="L1051" s="11" t="s">
        <v>7718</v>
      </c>
      <c r="M1051" s="63">
        <v>44285</v>
      </c>
      <c r="N1051" s="64"/>
      <c r="O1051" s="11" t="s">
        <v>5795</v>
      </c>
      <c r="P1051" s="11" t="s">
        <v>5805</v>
      </c>
      <c r="Q1051" s="11" t="s">
        <v>114</v>
      </c>
      <c r="R1051" s="11" t="s">
        <v>210</v>
      </c>
      <c r="S1051" s="11" t="s">
        <v>5805</v>
      </c>
      <c r="T1051" s="11" t="s">
        <v>126</v>
      </c>
      <c r="U1051" s="11" t="s">
        <v>30</v>
      </c>
      <c r="V1051" s="64"/>
      <c r="W1051" s="64"/>
      <c r="X1051" s="64"/>
    </row>
    <row r="1052" customHeight="1" spans="1:24">
      <c r="A1052" s="11">
        <v>355</v>
      </c>
      <c r="B1052" s="11" t="s">
        <v>4113</v>
      </c>
      <c r="C1052" s="11" t="s">
        <v>4113</v>
      </c>
      <c r="D1052" s="11" t="s">
        <v>64</v>
      </c>
      <c r="E1052" s="11" t="s">
        <v>4114</v>
      </c>
      <c r="F1052" s="11" t="s">
        <v>4115</v>
      </c>
      <c r="G1052" s="11" t="s">
        <v>487</v>
      </c>
      <c r="H1052" s="11" t="s">
        <v>32</v>
      </c>
      <c r="I1052" s="18"/>
      <c r="J1052" s="11"/>
      <c r="K1052" s="11"/>
      <c r="L1052" s="11" t="s">
        <v>7763</v>
      </c>
      <c r="M1052" s="63">
        <v>44285</v>
      </c>
      <c r="N1052" s="64"/>
      <c r="O1052" s="11" t="s">
        <v>4113</v>
      </c>
      <c r="P1052" s="11" t="s">
        <v>4113</v>
      </c>
      <c r="Q1052" s="11" t="s">
        <v>87</v>
      </c>
      <c r="R1052" s="11" t="s">
        <v>4114</v>
      </c>
      <c r="S1052" s="11" t="s">
        <v>4115</v>
      </c>
      <c r="T1052" s="11" t="s">
        <v>487</v>
      </c>
      <c r="U1052" s="11" t="s">
        <v>32</v>
      </c>
      <c r="V1052" s="64"/>
      <c r="W1052" s="64"/>
      <c r="X1052" s="64"/>
    </row>
    <row r="1053" customHeight="1" spans="1:24">
      <c r="A1053" s="11">
        <v>356</v>
      </c>
      <c r="B1053" s="11" t="s">
        <v>4113</v>
      </c>
      <c r="C1053" s="11" t="s">
        <v>4113</v>
      </c>
      <c r="D1053" s="11" t="s">
        <v>64</v>
      </c>
      <c r="E1053" s="11" t="s">
        <v>4116</v>
      </c>
      <c r="F1053" s="11" t="s">
        <v>4117</v>
      </c>
      <c r="G1053" s="11" t="s">
        <v>487</v>
      </c>
      <c r="H1053" s="11" t="s">
        <v>32</v>
      </c>
      <c r="I1053" s="18"/>
      <c r="J1053" s="11"/>
      <c r="K1053" s="11"/>
      <c r="L1053" s="11" t="s">
        <v>7763</v>
      </c>
      <c r="M1053" s="63">
        <v>44285</v>
      </c>
      <c r="N1053" s="64"/>
      <c r="O1053" s="11" t="s">
        <v>4113</v>
      </c>
      <c r="P1053" s="11" t="s">
        <v>4113</v>
      </c>
      <c r="Q1053" s="11" t="s">
        <v>87</v>
      </c>
      <c r="R1053" s="11" t="s">
        <v>4116</v>
      </c>
      <c r="S1053" s="11" t="s">
        <v>4117</v>
      </c>
      <c r="T1053" s="11" t="s">
        <v>487</v>
      </c>
      <c r="U1053" s="11" t="s">
        <v>32</v>
      </c>
      <c r="V1053" s="64"/>
      <c r="W1053" s="64"/>
      <c r="X1053" s="64"/>
    </row>
    <row r="1054" customHeight="1" spans="1:24">
      <c r="A1054" s="11">
        <v>357</v>
      </c>
      <c r="B1054" s="11" t="s">
        <v>4113</v>
      </c>
      <c r="C1054" s="11" t="s">
        <v>4113</v>
      </c>
      <c r="D1054" s="11" t="s">
        <v>64</v>
      </c>
      <c r="E1054" s="11" t="s">
        <v>4118</v>
      </c>
      <c r="F1054" s="11" t="s">
        <v>4119</v>
      </c>
      <c r="G1054" s="11" t="s">
        <v>487</v>
      </c>
      <c r="H1054" s="11" t="s">
        <v>32</v>
      </c>
      <c r="I1054" s="18"/>
      <c r="J1054" s="11"/>
      <c r="K1054" s="11"/>
      <c r="L1054" s="11" t="s">
        <v>7763</v>
      </c>
      <c r="M1054" s="63">
        <v>44285</v>
      </c>
      <c r="N1054" s="64"/>
      <c r="O1054" s="11" t="s">
        <v>4113</v>
      </c>
      <c r="P1054" s="11" t="s">
        <v>4113</v>
      </c>
      <c r="Q1054" s="11" t="s">
        <v>87</v>
      </c>
      <c r="R1054" s="11" t="s">
        <v>4118</v>
      </c>
      <c r="S1054" s="11" t="s">
        <v>4119</v>
      </c>
      <c r="T1054" s="11" t="s">
        <v>487</v>
      </c>
      <c r="U1054" s="11" t="s">
        <v>32</v>
      </c>
      <c r="V1054" s="64"/>
      <c r="W1054" s="64"/>
      <c r="X1054" s="64"/>
    </row>
    <row r="1055" customHeight="1" spans="1:24">
      <c r="A1055" s="11">
        <v>358</v>
      </c>
      <c r="B1055" s="11" t="s">
        <v>4113</v>
      </c>
      <c r="C1055" s="11" t="s">
        <v>4113</v>
      </c>
      <c r="D1055" s="11" t="s">
        <v>64</v>
      </c>
      <c r="E1055" s="11" t="s">
        <v>4120</v>
      </c>
      <c r="F1055" s="11" t="s">
        <v>4121</v>
      </c>
      <c r="G1055" s="11" t="s">
        <v>487</v>
      </c>
      <c r="H1055" s="11" t="s">
        <v>32</v>
      </c>
      <c r="I1055" s="18"/>
      <c r="J1055" s="11"/>
      <c r="K1055" s="11"/>
      <c r="L1055" s="11" t="s">
        <v>7763</v>
      </c>
      <c r="M1055" s="63">
        <v>44285</v>
      </c>
      <c r="N1055" s="64"/>
      <c r="O1055" s="11" t="s">
        <v>4113</v>
      </c>
      <c r="P1055" s="11" t="s">
        <v>4113</v>
      </c>
      <c r="Q1055" s="11" t="s">
        <v>87</v>
      </c>
      <c r="R1055" s="11" t="s">
        <v>4120</v>
      </c>
      <c r="S1055" s="11" t="s">
        <v>4121</v>
      </c>
      <c r="T1055" s="11" t="s">
        <v>487</v>
      </c>
      <c r="U1055" s="11" t="s">
        <v>32</v>
      </c>
      <c r="V1055" s="64"/>
      <c r="W1055" s="64"/>
      <c r="X1055" s="64"/>
    </row>
    <row r="1056" customHeight="1" spans="1:24">
      <c r="A1056" s="11">
        <v>4</v>
      </c>
      <c r="B1056" s="11" t="s">
        <v>8076</v>
      </c>
      <c r="C1056" s="11" t="s">
        <v>8076</v>
      </c>
      <c r="D1056" s="11" t="s">
        <v>64</v>
      </c>
      <c r="E1056" s="11" t="s">
        <v>8077</v>
      </c>
      <c r="F1056" s="11" t="s">
        <v>8076</v>
      </c>
      <c r="G1056" s="11" t="s">
        <v>126</v>
      </c>
      <c r="H1056" s="11" t="s">
        <v>15</v>
      </c>
      <c r="I1056" s="18"/>
      <c r="J1056" s="11"/>
      <c r="K1056" s="11"/>
      <c r="L1056" s="11" t="s">
        <v>8362</v>
      </c>
      <c r="M1056" s="63">
        <v>44295</v>
      </c>
      <c r="N1056" s="64"/>
      <c r="O1056" s="64"/>
      <c r="P1056" s="64"/>
      <c r="Q1056" s="64"/>
      <c r="R1056" s="64"/>
      <c r="S1056" s="64"/>
      <c r="T1056" s="64"/>
      <c r="U1056" s="64"/>
      <c r="V1056" s="64"/>
      <c r="W1056" s="64"/>
      <c r="X1056" s="64"/>
    </row>
    <row r="1057" customHeight="1" spans="1:24">
      <c r="A1057" s="11">
        <v>5</v>
      </c>
      <c r="B1057" s="11" t="s">
        <v>8078</v>
      </c>
      <c r="C1057" s="11" t="s">
        <v>8078</v>
      </c>
      <c r="D1057" s="11" t="s">
        <v>64</v>
      </c>
      <c r="E1057" s="11" t="s">
        <v>8079</v>
      </c>
      <c r="F1057" s="11" t="s">
        <v>8078</v>
      </c>
      <c r="G1057" s="11" t="s">
        <v>126</v>
      </c>
      <c r="H1057" s="11" t="s">
        <v>15</v>
      </c>
      <c r="I1057" s="18"/>
      <c r="J1057" s="11"/>
      <c r="K1057" s="11"/>
      <c r="L1057" s="11" t="s">
        <v>8362</v>
      </c>
      <c r="M1057" s="63">
        <v>44295</v>
      </c>
      <c r="N1057" s="64"/>
      <c r="O1057" s="64"/>
      <c r="P1057" s="64"/>
      <c r="Q1057" s="64"/>
      <c r="R1057" s="64"/>
      <c r="S1057" s="64"/>
      <c r="T1057" s="64"/>
      <c r="U1057" s="64"/>
      <c r="V1057" s="64"/>
      <c r="W1057" s="64"/>
      <c r="X1057" s="64"/>
    </row>
    <row r="1058" customHeight="1" spans="1:24">
      <c r="A1058" s="11">
        <v>6</v>
      </c>
      <c r="B1058" s="11" t="s">
        <v>8080</v>
      </c>
      <c r="C1058" s="11" t="s">
        <v>8080</v>
      </c>
      <c r="D1058" s="11" t="s">
        <v>64</v>
      </c>
      <c r="E1058" s="11" t="s">
        <v>8081</v>
      </c>
      <c r="F1058" s="11" t="s">
        <v>8080</v>
      </c>
      <c r="G1058" s="11" t="s">
        <v>126</v>
      </c>
      <c r="H1058" s="11" t="s">
        <v>15</v>
      </c>
      <c r="I1058" s="18"/>
      <c r="J1058" s="11"/>
      <c r="K1058" s="11"/>
      <c r="L1058" s="11" t="s">
        <v>8362</v>
      </c>
      <c r="M1058" s="63">
        <v>44295</v>
      </c>
      <c r="N1058" s="64"/>
      <c r="O1058" s="64"/>
      <c r="P1058" s="64"/>
      <c r="Q1058" s="64"/>
      <c r="R1058" s="64"/>
      <c r="S1058" s="64"/>
      <c r="T1058" s="64"/>
      <c r="U1058" s="64"/>
      <c r="V1058" s="64"/>
      <c r="W1058" s="64"/>
      <c r="X1058" s="64"/>
    </row>
    <row r="1059" customHeight="1" spans="1:24">
      <c r="A1059" s="11">
        <v>24</v>
      </c>
      <c r="B1059" s="11" t="s">
        <v>805</v>
      </c>
      <c r="C1059" s="11" t="s">
        <v>805</v>
      </c>
      <c r="D1059" s="11" t="s">
        <v>64</v>
      </c>
      <c r="E1059" s="11" t="s">
        <v>806</v>
      </c>
      <c r="F1059" s="11" t="s">
        <v>807</v>
      </c>
      <c r="G1059" s="11" t="s">
        <v>89</v>
      </c>
      <c r="H1059" s="11" t="s">
        <v>16</v>
      </c>
      <c r="I1059" s="18"/>
      <c r="J1059" s="11"/>
      <c r="K1059" s="11"/>
      <c r="L1059" s="11" t="s">
        <v>8363</v>
      </c>
      <c r="M1059" s="63">
        <v>44295</v>
      </c>
      <c r="N1059" s="64"/>
      <c r="O1059" s="11" t="s">
        <v>8364</v>
      </c>
      <c r="P1059" s="11" t="s">
        <v>8364</v>
      </c>
      <c r="Q1059" s="11" t="s">
        <v>64</v>
      </c>
      <c r="R1059" s="11" t="s">
        <v>806</v>
      </c>
      <c r="S1059" s="11" t="s">
        <v>807</v>
      </c>
      <c r="T1059" s="11" t="s">
        <v>89</v>
      </c>
      <c r="U1059" s="11" t="s">
        <v>16</v>
      </c>
      <c r="V1059" s="64"/>
      <c r="W1059" s="64"/>
      <c r="X1059" s="64"/>
    </row>
    <row r="1060" customHeight="1" spans="1:24">
      <c r="A1060" s="11">
        <v>25</v>
      </c>
      <c r="B1060" s="11" t="s">
        <v>805</v>
      </c>
      <c r="C1060" s="11" t="s">
        <v>805</v>
      </c>
      <c r="D1060" s="11" t="s">
        <v>64</v>
      </c>
      <c r="E1060" s="11" t="s">
        <v>806</v>
      </c>
      <c r="F1060" s="11" t="s">
        <v>808</v>
      </c>
      <c r="G1060" s="11" t="s">
        <v>89</v>
      </c>
      <c r="H1060" s="11" t="s">
        <v>16</v>
      </c>
      <c r="I1060" s="18"/>
      <c r="J1060" s="11"/>
      <c r="K1060" s="11"/>
      <c r="L1060" s="11" t="s">
        <v>8363</v>
      </c>
      <c r="M1060" s="63">
        <v>44295</v>
      </c>
      <c r="N1060" s="64"/>
      <c r="O1060" s="11" t="s">
        <v>8364</v>
      </c>
      <c r="P1060" s="11" t="s">
        <v>8364</v>
      </c>
      <c r="Q1060" s="11" t="s">
        <v>64</v>
      </c>
      <c r="R1060" s="11" t="s">
        <v>806</v>
      </c>
      <c r="S1060" s="11" t="s">
        <v>808</v>
      </c>
      <c r="T1060" s="11" t="s">
        <v>89</v>
      </c>
      <c r="U1060" s="11" t="s">
        <v>16</v>
      </c>
      <c r="V1060" s="64"/>
      <c r="W1060" s="64"/>
      <c r="X1060" s="64"/>
    </row>
    <row r="1061" customHeight="1" spans="1:24">
      <c r="A1061" s="11">
        <v>26</v>
      </c>
      <c r="B1061" s="11" t="s">
        <v>805</v>
      </c>
      <c r="C1061" s="11" t="s">
        <v>805</v>
      </c>
      <c r="D1061" s="11" t="s">
        <v>64</v>
      </c>
      <c r="E1061" s="11" t="s">
        <v>806</v>
      </c>
      <c r="F1061" s="11" t="s">
        <v>809</v>
      </c>
      <c r="G1061" s="11" t="s">
        <v>89</v>
      </c>
      <c r="H1061" s="11" t="s">
        <v>16</v>
      </c>
      <c r="I1061" s="18"/>
      <c r="J1061" s="11"/>
      <c r="K1061" s="11"/>
      <c r="L1061" s="11" t="s">
        <v>8363</v>
      </c>
      <c r="M1061" s="63">
        <v>44295</v>
      </c>
      <c r="N1061" s="64"/>
      <c r="O1061" s="11" t="s">
        <v>8364</v>
      </c>
      <c r="P1061" s="11" t="s">
        <v>8364</v>
      </c>
      <c r="Q1061" s="11" t="s">
        <v>64</v>
      </c>
      <c r="R1061" s="11" t="s">
        <v>806</v>
      </c>
      <c r="S1061" s="11" t="s">
        <v>809</v>
      </c>
      <c r="T1061" s="11" t="s">
        <v>89</v>
      </c>
      <c r="U1061" s="11" t="s">
        <v>16</v>
      </c>
      <c r="V1061" s="64"/>
      <c r="W1061" s="64"/>
      <c r="X1061" s="64"/>
    </row>
    <row r="1062" customHeight="1" spans="1:24">
      <c r="A1062" s="11">
        <v>27</v>
      </c>
      <c r="B1062" s="11" t="s">
        <v>805</v>
      </c>
      <c r="C1062" s="11" t="s">
        <v>805</v>
      </c>
      <c r="D1062" s="11" t="s">
        <v>64</v>
      </c>
      <c r="E1062" s="11" t="s">
        <v>806</v>
      </c>
      <c r="F1062" s="11" t="s">
        <v>810</v>
      </c>
      <c r="G1062" s="11" t="s">
        <v>89</v>
      </c>
      <c r="H1062" s="11" t="s">
        <v>16</v>
      </c>
      <c r="I1062" s="18"/>
      <c r="J1062" s="11"/>
      <c r="K1062" s="11"/>
      <c r="L1062" s="11" t="s">
        <v>8363</v>
      </c>
      <c r="M1062" s="63">
        <v>44295</v>
      </c>
      <c r="N1062" s="64"/>
      <c r="O1062" s="11" t="s">
        <v>8364</v>
      </c>
      <c r="P1062" s="11" t="s">
        <v>8364</v>
      </c>
      <c r="Q1062" s="11" t="s">
        <v>64</v>
      </c>
      <c r="R1062" s="11" t="s">
        <v>806</v>
      </c>
      <c r="S1062" s="11" t="s">
        <v>810</v>
      </c>
      <c r="T1062" s="11" t="s">
        <v>89</v>
      </c>
      <c r="U1062" s="11" t="s">
        <v>16</v>
      </c>
      <c r="V1062" s="64"/>
      <c r="W1062" s="64"/>
      <c r="X1062" s="64"/>
    </row>
    <row r="1063" customHeight="1" spans="1:24">
      <c r="A1063" s="11">
        <v>28</v>
      </c>
      <c r="B1063" s="11" t="s">
        <v>805</v>
      </c>
      <c r="C1063" s="11" t="s">
        <v>805</v>
      </c>
      <c r="D1063" s="11" t="s">
        <v>64</v>
      </c>
      <c r="E1063" s="11" t="s">
        <v>806</v>
      </c>
      <c r="F1063" s="11" t="s">
        <v>811</v>
      </c>
      <c r="G1063" s="11" t="s">
        <v>89</v>
      </c>
      <c r="H1063" s="11" t="s">
        <v>16</v>
      </c>
      <c r="I1063" s="18"/>
      <c r="J1063" s="11"/>
      <c r="K1063" s="11"/>
      <c r="L1063" s="11" t="s">
        <v>8363</v>
      </c>
      <c r="M1063" s="63">
        <v>44295</v>
      </c>
      <c r="N1063" s="64"/>
      <c r="O1063" s="11" t="s">
        <v>8364</v>
      </c>
      <c r="P1063" s="11" t="s">
        <v>8364</v>
      </c>
      <c r="Q1063" s="11" t="s">
        <v>64</v>
      </c>
      <c r="R1063" s="11" t="s">
        <v>806</v>
      </c>
      <c r="S1063" s="11" t="s">
        <v>811</v>
      </c>
      <c r="T1063" s="11" t="s">
        <v>89</v>
      </c>
      <c r="U1063" s="11" t="s">
        <v>16</v>
      </c>
      <c r="V1063" s="64"/>
      <c r="W1063" s="64"/>
      <c r="X1063" s="64"/>
    </row>
    <row r="1064" customHeight="1" spans="1:24">
      <c r="A1064" s="11">
        <v>29</v>
      </c>
      <c r="B1064" s="11" t="s">
        <v>805</v>
      </c>
      <c r="C1064" s="11" t="s">
        <v>805</v>
      </c>
      <c r="D1064" s="11" t="s">
        <v>64</v>
      </c>
      <c r="E1064" s="11" t="s">
        <v>806</v>
      </c>
      <c r="F1064" s="11" t="s">
        <v>812</v>
      </c>
      <c r="G1064" s="11" t="s">
        <v>89</v>
      </c>
      <c r="H1064" s="11" t="s">
        <v>16</v>
      </c>
      <c r="I1064" s="18"/>
      <c r="J1064" s="11"/>
      <c r="K1064" s="11"/>
      <c r="L1064" s="11" t="s">
        <v>8363</v>
      </c>
      <c r="M1064" s="63">
        <v>44295</v>
      </c>
      <c r="N1064" s="64"/>
      <c r="O1064" s="11" t="s">
        <v>8364</v>
      </c>
      <c r="P1064" s="11" t="s">
        <v>8364</v>
      </c>
      <c r="Q1064" s="11" t="s">
        <v>64</v>
      </c>
      <c r="R1064" s="11" t="s">
        <v>806</v>
      </c>
      <c r="S1064" s="11" t="s">
        <v>812</v>
      </c>
      <c r="T1064" s="11" t="s">
        <v>89</v>
      </c>
      <c r="U1064" s="11" t="s">
        <v>16</v>
      </c>
      <c r="V1064" s="64"/>
      <c r="W1064" s="64"/>
      <c r="X1064" s="64"/>
    </row>
    <row r="1065" customHeight="1" spans="1:24">
      <c r="A1065" s="11">
        <v>30</v>
      </c>
      <c r="B1065" s="11" t="s">
        <v>813</v>
      </c>
      <c r="C1065" s="11" t="s">
        <v>813</v>
      </c>
      <c r="D1065" s="11" t="s">
        <v>64</v>
      </c>
      <c r="E1065" s="11" t="s">
        <v>814</v>
      </c>
      <c r="F1065" s="11" t="s">
        <v>815</v>
      </c>
      <c r="G1065" s="11" t="s">
        <v>89</v>
      </c>
      <c r="H1065" s="11" t="s">
        <v>16</v>
      </c>
      <c r="I1065" s="18"/>
      <c r="J1065" s="11"/>
      <c r="K1065" s="11"/>
      <c r="L1065" s="11" t="s">
        <v>8363</v>
      </c>
      <c r="M1065" s="63">
        <v>44295</v>
      </c>
      <c r="N1065" s="64"/>
      <c r="O1065" s="11" t="s">
        <v>8365</v>
      </c>
      <c r="P1065" s="11" t="s">
        <v>8365</v>
      </c>
      <c r="Q1065" s="11" t="s">
        <v>64</v>
      </c>
      <c r="R1065" s="11" t="s">
        <v>814</v>
      </c>
      <c r="S1065" s="11" t="s">
        <v>815</v>
      </c>
      <c r="T1065" s="11" t="s">
        <v>89</v>
      </c>
      <c r="U1065" s="11" t="s">
        <v>16</v>
      </c>
      <c r="V1065" s="64"/>
      <c r="W1065" s="64"/>
      <c r="X1065" s="64"/>
    </row>
    <row r="1066" customHeight="1" spans="1:24">
      <c r="A1066" s="11">
        <v>31</v>
      </c>
      <c r="B1066" s="11" t="s">
        <v>813</v>
      </c>
      <c r="C1066" s="11" t="s">
        <v>813</v>
      </c>
      <c r="D1066" s="11" t="s">
        <v>64</v>
      </c>
      <c r="E1066" s="11" t="s">
        <v>814</v>
      </c>
      <c r="F1066" s="11" t="s">
        <v>816</v>
      </c>
      <c r="G1066" s="11" t="s">
        <v>89</v>
      </c>
      <c r="H1066" s="11" t="s">
        <v>16</v>
      </c>
      <c r="I1066" s="18"/>
      <c r="J1066" s="11"/>
      <c r="K1066" s="11"/>
      <c r="L1066" s="11" t="s">
        <v>8363</v>
      </c>
      <c r="M1066" s="63">
        <v>44295</v>
      </c>
      <c r="N1066" s="64"/>
      <c r="O1066" s="11" t="s">
        <v>8365</v>
      </c>
      <c r="P1066" s="11" t="s">
        <v>8365</v>
      </c>
      <c r="Q1066" s="11" t="s">
        <v>64</v>
      </c>
      <c r="R1066" s="11" t="s">
        <v>814</v>
      </c>
      <c r="S1066" s="11" t="s">
        <v>816</v>
      </c>
      <c r="T1066" s="11" t="s">
        <v>89</v>
      </c>
      <c r="U1066" s="11" t="s">
        <v>16</v>
      </c>
      <c r="V1066" s="64"/>
      <c r="W1066" s="64"/>
      <c r="X1066" s="64"/>
    </row>
    <row r="1067" customHeight="1" spans="1:24">
      <c r="A1067" s="11">
        <v>32</v>
      </c>
      <c r="B1067" s="11" t="s">
        <v>813</v>
      </c>
      <c r="C1067" s="11" t="s">
        <v>813</v>
      </c>
      <c r="D1067" s="11" t="s">
        <v>64</v>
      </c>
      <c r="E1067" s="11" t="s">
        <v>814</v>
      </c>
      <c r="F1067" s="11" t="s">
        <v>817</v>
      </c>
      <c r="G1067" s="11" t="s">
        <v>89</v>
      </c>
      <c r="H1067" s="11" t="s">
        <v>16</v>
      </c>
      <c r="I1067" s="18"/>
      <c r="J1067" s="11"/>
      <c r="K1067" s="11"/>
      <c r="L1067" s="11" t="s">
        <v>8363</v>
      </c>
      <c r="M1067" s="63">
        <v>44295</v>
      </c>
      <c r="N1067" s="64"/>
      <c r="O1067" s="11" t="s">
        <v>8365</v>
      </c>
      <c r="P1067" s="11" t="s">
        <v>8365</v>
      </c>
      <c r="Q1067" s="11" t="s">
        <v>64</v>
      </c>
      <c r="R1067" s="11" t="s">
        <v>814</v>
      </c>
      <c r="S1067" s="11" t="s">
        <v>817</v>
      </c>
      <c r="T1067" s="11" t="s">
        <v>89</v>
      </c>
      <c r="U1067" s="11" t="s">
        <v>16</v>
      </c>
      <c r="V1067" s="64"/>
      <c r="W1067" s="64"/>
      <c r="X1067" s="64"/>
    </row>
    <row r="1068" customHeight="1" spans="1:24">
      <c r="A1068" s="11">
        <v>33</v>
      </c>
      <c r="B1068" s="11" t="s">
        <v>813</v>
      </c>
      <c r="C1068" s="11" t="s">
        <v>813</v>
      </c>
      <c r="D1068" s="11" t="s">
        <v>64</v>
      </c>
      <c r="E1068" s="11" t="s">
        <v>814</v>
      </c>
      <c r="F1068" s="11" t="s">
        <v>818</v>
      </c>
      <c r="G1068" s="11" t="s">
        <v>89</v>
      </c>
      <c r="H1068" s="11" t="s">
        <v>16</v>
      </c>
      <c r="I1068" s="18"/>
      <c r="J1068" s="11"/>
      <c r="K1068" s="11"/>
      <c r="L1068" s="11" t="s">
        <v>8363</v>
      </c>
      <c r="M1068" s="63">
        <v>44295</v>
      </c>
      <c r="N1068" s="64"/>
      <c r="O1068" s="11" t="s">
        <v>8365</v>
      </c>
      <c r="P1068" s="11" t="s">
        <v>8365</v>
      </c>
      <c r="Q1068" s="11" t="s">
        <v>64</v>
      </c>
      <c r="R1068" s="11" t="s">
        <v>814</v>
      </c>
      <c r="S1068" s="11" t="s">
        <v>818</v>
      </c>
      <c r="T1068" s="11" t="s">
        <v>89</v>
      </c>
      <c r="U1068" s="11" t="s">
        <v>16</v>
      </c>
      <c r="V1068" s="64"/>
      <c r="W1068" s="64"/>
      <c r="X1068" s="64"/>
    </row>
    <row r="1069" customHeight="1" spans="1:24">
      <c r="A1069" s="11">
        <v>34</v>
      </c>
      <c r="B1069" s="11" t="s">
        <v>813</v>
      </c>
      <c r="C1069" s="11" t="s">
        <v>813</v>
      </c>
      <c r="D1069" s="11" t="s">
        <v>64</v>
      </c>
      <c r="E1069" s="11" t="s">
        <v>814</v>
      </c>
      <c r="F1069" s="11" t="s">
        <v>819</v>
      </c>
      <c r="G1069" s="11" t="s">
        <v>89</v>
      </c>
      <c r="H1069" s="11" t="s">
        <v>16</v>
      </c>
      <c r="I1069" s="18"/>
      <c r="J1069" s="11"/>
      <c r="K1069" s="11"/>
      <c r="L1069" s="11" t="s">
        <v>8363</v>
      </c>
      <c r="M1069" s="63">
        <v>44295</v>
      </c>
      <c r="N1069" s="64"/>
      <c r="O1069" s="11" t="s">
        <v>8365</v>
      </c>
      <c r="P1069" s="11" t="s">
        <v>8365</v>
      </c>
      <c r="Q1069" s="11" t="s">
        <v>64</v>
      </c>
      <c r="R1069" s="11" t="s">
        <v>814</v>
      </c>
      <c r="S1069" s="11" t="s">
        <v>819</v>
      </c>
      <c r="T1069" s="11" t="s">
        <v>89</v>
      </c>
      <c r="U1069" s="11" t="s">
        <v>16</v>
      </c>
      <c r="V1069" s="64"/>
      <c r="W1069" s="64"/>
      <c r="X1069" s="64"/>
    </row>
    <row r="1070" customHeight="1" spans="1:24">
      <c r="A1070" s="11">
        <v>35</v>
      </c>
      <c r="B1070" s="11" t="s">
        <v>820</v>
      </c>
      <c r="C1070" s="11" t="s">
        <v>820</v>
      </c>
      <c r="D1070" s="11" t="s">
        <v>64</v>
      </c>
      <c r="E1070" s="11" t="s">
        <v>821</v>
      </c>
      <c r="F1070" s="11" t="s">
        <v>822</v>
      </c>
      <c r="G1070" s="11" t="s">
        <v>823</v>
      </c>
      <c r="H1070" s="11" t="s">
        <v>16</v>
      </c>
      <c r="I1070" s="18"/>
      <c r="J1070" s="11"/>
      <c r="K1070" s="11"/>
      <c r="L1070" s="11" t="s">
        <v>8363</v>
      </c>
      <c r="M1070" s="63">
        <v>44295</v>
      </c>
      <c r="N1070" s="64"/>
      <c r="O1070" s="11" t="s">
        <v>822</v>
      </c>
      <c r="P1070" s="11" t="s">
        <v>822</v>
      </c>
      <c r="Q1070" s="11" t="s">
        <v>64</v>
      </c>
      <c r="R1070" s="11" t="s">
        <v>821</v>
      </c>
      <c r="S1070" s="11" t="s">
        <v>822</v>
      </c>
      <c r="T1070" s="11" t="s">
        <v>823</v>
      </c>
      <c r="U1070" s="11" t="s">
        <v>16</v>
      </c>
      <c r="V1070" s="64"/>
      <c r="W1070" s="64"/>
      <c r="X1070" s="64"/>
    </row>
    <row r="1071" customHeight="1" spans="1:24">
      <c r="A1071" s="11">
        <v>93</v>
      </c>
      <c r="B1071" s="11" t="s">
        <v>1121</v>
      </c>
      <c r="C1071" s="11" t="s">
        <v>1121</v>
      </c>
      <c r="D1071" s="11" t="s">
        <v>98</v>
      </c>
      <c r="E1071" s="11" t="s">
        <v>1122</v>
      </c>
      <c r="F1071" s="11" t="s">
        <v>1121</v>
      </c>
      <c r="G1071" s="11" t="s">
        <v>487</v>
      </c>
      <c r="H1071" s="12" t="s">
        <v>12</v>
      </c>
      <c r="I1071" s="18"/>
      <c r="J1071" s="11"/>
      <c r="K1071" s="11"/>
      <c r="L1071" s="11" t="s">
        <v>8366</v>
      </c>
      <c r="M1071" s="63">
        <v>44295</v>
      </c>
      <c r="N1071" s="64"/>
      <c r="O1071" s="11" t="s">
        <v>8309</v>
      </c>
      <c r="P1071" s="11" t="s">
        <v>8309</v>
      </c>
      <c r="Q1071" s="11" t="s">
        <v>98</v>
      </c>
      <c r="R1071" s="11" t="s">
        <v>8310</v>
      </c>
      <c r="S1071" s="11" t="s">
        <v>8311</v>
      </c>
      <c r="T1071" s="11" t="s">
        <v>487</v>
      </c>
      <c r="U1071" s="12" t="s">
        <v>12</v>
      </c>
      <c r="V1071" s="64"/>
      <c r="W1071" s="64"/>
      <c r="X1071" s="64"/>
    </row>
    <row r="1072" customHeight="1" spans="1:24">
      <c r="A1072" s="11">
        <v>94</v>
      </c>
      <c r="B1072" s="11" t="s">
        <v>1123</v>
      </c>
      <c r="C1072" s="11" t="s">
        <v>1123</v>
      </c>
      <c r="D1072" s="11" t="s">
        <v>98</v>
      </c>
      <c r="E1072" s="11" t="s">
        <v>1122</v>
      </c>
      <c r="F1072" s="11" t="s">
        <v>1123</v>
      </c>
      <c r="G1072" s="11" t="s">
        <v>487</v>
      </c>
      <c r="H1072" s="12" t="s">
        <v>12</v>
      </c>
      <c r="I1072" s="18"/>
      <c r="J1072" s="11"/>
      <c r="K1072" s="11"/>
      <c r="L1072" s="11" t="s">
        <v>8366</v>
      </c>
      <c r="M1072" s="63">
        <v>44295</v>
      </c>
      <c r="N1072" s="64"/>
      <c r="O1072" s="11" t="s">
        <v>8309</v>
      </c>
      <c r="P1072" s="11" t="s">
        <v>8309</v>
      </c>
      <c r="Q1072" s="11" t="s">
        <v>98</v>
      </c>
      <c r="R1072" s="11" t="s">
        <v>8310</v>
      </c>
      <c r="S1072" s="11" t="s">
        <v>8312</v>
      </c>
      <c r="T1072" s="11" t="s">
        <v>487</v>
      </c>
      <c r="U1072" s="12" t="s">
        <v>12</v>
      </c>
      <c r="V1072" s="64"/>
      <c r="W1072" s="64"/>
      <c r="X1072" s="64"/>
    </row>
    <row r="1073" customHeight="1" spans="1:24">
      <c r="A1073" s="11">
        <v>95</v>
      </c>
      <c r="B1073" s="11" t="s">
        <v>1124</v>
      </c>
      <c r="C1073" s="11" t="s">
        <v>1124</v>
      </c>
      <c r="D1073" s="11" t="s">
        <v>98</v>
      </c>
      <c r="E1073" s="11" t="s">
        <v>1122</v>
      </c>
      <c r="F1073" s="11" t="s">
        <v>1124</v>
      </c>
      <c r="G1073" s="11" t="s">
        <v>487</v>
      </c>
      <c r="H1073" s="12" t="s">
        <v>12</v>
      </c>
      <c r="I1073" s="18"/>
      <c r="J1073" s="11"/>
      <c r="K1073" s="11"/>
      <c r="L1073" s="11" t="s">
        <v>8366</v>
      </c>
      <c r="M1073" s="63">
        <v>44295</v>
      </c>
      <c r="N1073" s="64"/>
      <c r="O1073" s="12" t="s">
        <v>8367</v>
      </c>
      <c r="P1073" s="12" t="s">
        <v>8367</v>
      </c>
      <c r="Q1073" s="11" t="s">
        <v>98</v>
      </c>
      <c r="R1073" s="11" t="s">
        <v>8368</v>
      </c>
      <c r="S1073" s="12" t="s">
        <v>8367</v>
      </c>
      <c r="T1073" s="12" t="s">
        <v>78</v>
      </c>
      <c r="U1073" s="12" t="s">
        <v>12</v>
      </c>
      <c r="V1073" s="64"/>
      <c r="W1073" s="64"/>
      <c r="X1073" s="64"/>
    </row>
    <row r="1074" customHeight="1" spans="1:24">
      <c r="A1074" s="11">
        <v>96</v>
      </c>
      <c r="B1074" s="11" t="s">
        <v>1125</v>
      </c>
      <c r="C1074" s="11" t="s">
        <v>1125</v>
      </c>
      <c r="D1074" s="11" t="s">
        <v>98</v>
      </c>
      <c r="E1074" s="11" t="s">
        <v>1122</v>
      </c>
      <c r="F1074" s="11" t="s">
        <v>1125</v>
      </c>
      <c r="G1074" s="11" t="s">
        <v>78</v>
      </c>
      <c r="H1074" s="12" t="s">
        <v>12</v>
      </c>
      <c r="I1074" s="18"/>
      <c r="J1074" s="11"/>
      <c r="K1074" s="11"/>
      <c r="L1074" s="11" t="s">
        <v>8366</v>
      </c>
      <c r="M1074" s="63">
        <v>44295</v>
      </c>
      <c r="N1074" s="64"/>
      <c r="O1074" s="64"/>
      <c r="P1074" s="64"/>
      <c r="Q1074" s="64"/>
      <c r="R1074" s="64"/>
      <c r="S1074" s="64"/>
      <c r="T1074" s="64"/>
      <c r="U1074" s="64"/>
      <c r="V1074" s="64"/>
      <c r="W1074" s="64"/>
      <c r="X1074" s="64"/>
    </row>
    <row r="1075" customHeight="1" spans="1:24">
      <c r="A1075" s="18">
        <v>177</v>
      </c>
      <c r="B1075" s="11" t="s">
        <v>1976</v>
      </c>
      <c r="C1075" s="11" t="s">
        <v>1977</v>
      </c>
      <c r="D1075" s="11" t="s">
        <v>64</v>
      </c>
      <c r="E1075" s="11" t="s">
        <v>1978</v>
      </c>
      <c r="F1075" s="11" t="s">
        <v>1977</v>
      </c>
      <c r="G1075" s="11" t="s">
        <v>67</v>
      </c>
      <c r="H1075" s="11" t="s">
        <v>5</v>
      </c>
      <c r="I1075" s="18"/>
      <c r="J1075" s="11"/>
      <c r="K1075" s="11"/>
      <c r="L1075" s="11" t="s">
        <v>8369</v>
      </c>
      <c r="M1075" s="63">
        <v>44295</v>
      </c>
      <c r="N1075" s="64"/>
      <c r="O1075" s="11" t="s">
        <v>1976</v>
      </c>
      <c r="P1075" s="11" t="s">
        <v>1976</v>
      </c>
      <c r="Q1075" s="11" t="s">
        <v>64</v>
      </c>
      <c r="R1075" s="11" t="s">
        <v>8370</v>
      </c>
      <c r="S1075" s="11" t="s">
        <v>1977</v>
      </c>
      <c r="T1075" s="11" t="s">
        <v>67</v>
      </c>
      <c r="U1075" s="11" t="s">
        <v>5</v>
      </c>
      <c r="V1075" s="64"/>
      <c r="W1075" s="64"/>
      <c r="X1075" s="64"/>
    </row>
    <row r="1076" customHeight="1" spans="1:24">
      <c r="A1076" s="18">
        <v>178</v>
      </c>
      <c r="B1076" s="11" t="s">
        <v>1976</v>
      </c>
      <c r="C1076" s="11" t="s">
        <v>1979</v>
      </c>
      <c r="D1076" s="11" t="s">
        <v>64</v>
      </c>
      <c r="E1076" s="11" t="s">
        <v>1978</v>
      </c>
      <c r="F1076" s="11" t="s">
        <v>1979</v>
      </c>
      <c r="G1076" s="11" t="s">
        <v>67</v>
      </c>
      <c r="H1076" s="11" t="s">
        <v>5</v>
      </c>
      <c r="I1076" s="18"/>
      <c r="J1076" s="11"/>
      <c r="K1076" s="11"/>
      <c r="L1076" s="11" t="s">
        <v>8369</v>
      </c>
      <c r="M1076" s="63">
        <v>44295</v>
      </c>
      <c r="N1076" s="64"/>
      <c r="O1076" s="11" t="s">
        <v>1976</v>
      </c>
      <c r="P1076" s="11" t="s">
        <v>1976</v>
      </c>
      <c r="Q1076" s="11" t="s">
        <v>64</v>
      </c>
      <c r="R1076" s="11" t="s">
        <v>8370</v>
      </c>
      <c r="S1076" s="11" t="s">
        <v>1979</v>
      </c>
      <c r="T1076" s="11" t="s">
        <v>67</v>
      </c>
      <c r="U1076" s="11" t="s">
        <v>5</v>
      </c>
      <c r="V1076" s="64"/>
      <c r="W1076" s="64"/>
      <c r="X1076" s="64"/>
    </row>
    <row r="1077" customHeight="1" spans="1:24">
      <c r="A1077" s="18">
        <v>179</v>
      </c>
      <c r="B1077" s="11" t="s">
        <v>1976</v>
      </c>
      <c r="C1077" s="11" t="s">
        <v>1981</v>
      </c>
      <c r="D1077" s="11" t="s">
        <v>64</v>
      </c>
      <c r="E1077" s="11" t="s">
        <v>1978</v>
      </c>
      <c r="F1077" s="11" t="s">
        <v>1981</v>
      </c>
      <c r="G1077" s="11" t="s">
        <v>67</v>
      </c>
      <c r="H1077" s="11" t="s">
        <v>5</v>
      </c>
      <c r="I1077" s="18"/>
      <c r="J1077" s="11"/>
      <c r="K1077" s="11"/>
      <c r="L1077" s="11" t="s">
        <v>8369</v>
      </c>
      <c r="M1077" s="63">
        <v>44295</v>
      </c>
      <c r="N1077" s="64"/>
      <c r="O1077" s="11" t="s">
        <v>1976</v>
      </c>
      <c r="P1077" s="11" t="s">
        <v>1976</v>
      </c>
      <c r="Q1077" s="11" t="s">
        <v>64</v>
      </c>
      <c r="R1077" s="11" t="s">
        <v>8370</v>
      </c>
      <c r="S1077" s="11" t="s">
        <v>1981</v>
      </c>
      <c r="T1077" s="11" t="s">
        <v>67</v>
      </c>
      <c r="U1077" s="11" t="s">
        <v>5</v>
      </c>
      <c r="V1077" s="64"/>
      <c r="W1077" s="64"/>
      <c r="X1077" s="64"/>
    </row>
    <row r="1078" customHeight="1" spans="1:24">
      <c r="A1078" s="18">
        <v>180</v>
      </c>
      <c r="B1078" s="11" t="s">
        <v>1976</v>
      </c>
      <c r="C1078" s="11" t="s">
        <v>1982</v>
      </c>
      <c r="D1078" s="11" t="s">
        <v>64</v>
      </c>
      <c r="E1078" s="11" t="s">
        <v>1978</v>
      </c>
      <c r="F1078" s="11" t="s">
        <v>1982</v>
      </c>
      <c r="G1078" s="11" t="s">
        <v>67</v>
      </c>
      <c r="H1078" s="11" t="s">
        <v>5</v>
      </c>
      <c r="I1078" s="18"/>
      <c r="J1078" s="11"/>
      <c r="K1078" s="11"/>
      <c r="L1078" s="11" t="s">
        <v>8369</v>
      </c>
      <c r="M1078" s="63">
        <v>44295</v>
      </c>
      <c r="N1078" s="64"/>
      <c r="O1078" s="11" t="s">
        <v>1976</v>
      </c>
      <c r="P1078" s="11" t="s">
        <v>1976</v>
      </c>
      <c r="Q1078" s="11" t="s">
        <v>64</v>
      </c>
      <c r="R1078" s="11" t="s">
        <v>8370</v>
      </c>
      <c r="S1078" s="11" t="s">
        <v>1982</v>
      </c>
      <c r="T1078" s="11" t="s">
        <v>67</v>
      </c>
      <c r="U1078" s="11" t="s">
        <v>5</v>
      </c>
      <c r="V1078" s="64"/>
      <c r="W1078" s="64"/>
      <c r="X1078" s="64"/>
    </row>
    <row r="1079" customHeight="1" spans="1:24">
      <c r="A1079" s="11">
        <v>1</v>
      </c>
      <c r="B1079" s="11" t="s">
        <v>2048</v>
      </c>
      <c r="C1079" s="11" t="s">
        <v>2048</v>
      </c>
      <c r="D1079" s="11" t="s">
        <v>64</v>
      </c>
      <c r="E1079" s="11" t="s">
        <v>2049</v>
      </c>
      <c r="F1079" s="11" t="s">
        <v>2050</v>
      </c>
      <c r="G1079" s="11" t="s">
        <v>89</v>
      </c>
      <c r="H1079" s="11" t="s">
        <v>9</v>
      </c>
      <c r="I1079" s="18"/>
      <c r="J1079" s="11"/>
      <c r="K1079" s="11"/>
      <c r="L1079" s="11" t="s">
        <v>8363</v>
      </c>
      <c r="M1079" s="63">
        <v>44295</v>
      </c>
      <c r="N1079" s="64"/>
      <c r="O1079" s="11" t="s">
        <v>2050</v>
      </c>
      <c r="P1079" s="11" t="s">
        <v>2050</v>
      </c>
      <c r="Q1079" s="11" t="s">
        <v>64</v>
      </c>
      <c r="R1079" s="11" t="s">
        <v>8371</v>
      </c>
      <c r="S1079" s="11" t="s">
        <v>2050</v>
      </c>
      <c r="T1079" s="11" t="s">
        <v>89</v>
      </c>
      <c r="U1079" s="11" t="s">
        <v>9</v>
      </c>
      <c r="V1079" s="64"/>
      <c r="W1079" s="64"/>
      <c r="X1079" s="64"/>
    </row>
    <row r="1080" customHeight="1" spans="1:24">
      <c r="A1080" s="11">
        <v>3</v>
      </c>
      <c r="B1080" s="11" t="s">
        <v>2213</v>
      </c>
      <c r="C1080" s="11" t="s">
        <v>2213</v>
      </c>
      <c r="D1080" s="11" t="s">
        <v>64</v>
      </c>
      <c r="E1080" s="11" t="s">
        <v>2214</v>
      </c>
      <c r="F1080" s="11" t="s">
        <v>2215</v>
      </c>
      <c r="G1080" s="11" t="s">
        <v>520</v>
      </c>
      <c r="H1080" s="11" t="s">
        <v>21</v>
      </c>
      <c r="I1080" s="18"/>
      <c r="J1080" s="11"/>
      <c r="K1080" s="11"/>
      <c r="L1080" s="11" t="s">
        <v>8363</v>
      </c>
      <c r="M1080" s="63">
        <v>44295</v>
      </c>
      <c r="N1080" s="64"/>
      <c r="O1080" s="11" t="s">
        <v>2215</v>
      </c>
      <c r="P1080" s="11" t="s">
        <v>2215</v>
      </c>
      <c r="Q1080" s="11" t="s">
        <v>64</v>
      </c>
      <c r="R1080" s="11" t="s">
        <v>8372</v>
      </c>
      <c r="S1080" s="11" t="s">
        <v>2215</v>
      </c>
      <c r="T1080" s="11" t="s">
        <v>520</v>
      </c>
      <c r="U1080" s="11" t="s">
        <v>21</v>
      </c>
      <c r="V1080" s="64"/>
      <c r="W1080" s="64"/>
      <c r="X1080" s="64"/>
    </row>
    <row r="1081" customHeight="1" spans="1:24">
      <c r="A1081" s="11">
        <v>31</v>
      </c>
      <c r="B1081" s="11" t="s">
        <v>2524</v>
      </c>
      <c r="C1081" s="11" t="s">
        <v>2524</v>
      </c>
      <c r="D1081" s="11" t="s">
        <v>64</v>
      </c>
      <c r="E1081" s="11" t="s">
        <v>2525</v>
      </c>
      <c r="F1081" s="18" t="s">
        <v>2526</v>
      </c>
      <c r="G1081" s="18" t="s">
        <v>67</v>
      </c>
      <c r="H1081" s="11" t="s">
        <v>14</v>
      </c>
      <c r="I1081" s="18"/>
      <c r="J1081" s="11"/>
      <c r="K1081" s="11"/>
      <c r="L1081" s="11" t="s">
        <v>8369</v>
      </c>
      <c r="M1081" s="63">
        <v>44295</v>
      </c>
      <c r="N1081" s="64"/>
      <c r="O1081" s="11" t="s">
        <v>8373</v>
      </c>
      <c r="P1081" s="11" t="s">
        <v>8373</v>
      </c>
      <c r="Q1081" s="18" t="s">
        <v>64</v>
      </c>
      <c r="R1081" s="11" t="s">
        <v>8374</v>
      </c>
      <c r="S1081" s="18" t="s">
        <v>2526</v>
      </c>
      <c r="T1081" s="18" t="s">
        <v>67</v>
      </c>
      <c r="U1081" s="18" t="s">
        <v>14</v>
      </c>
      <c r="V1081" s="64"/>
      <c r="W1081" s="64"/>
      <c r="X1081" s="64"/>
    </row>
    <row r="1082" customHeight="1" spans="1:24">
      <c r="A1082" s="11">
        <v>32</v>
      </c>
      <c r="B1082" s="11" t="s">
        <v>2527</v>
      </c>
      <c r="C1082" s="11" t="s">
        <v>2527</v>
      </c>
      <c r="D1082" s="11" t="s">
        <v>64</v>
      </c>
      <c r="E1082" s="11" t="s">
        <v>2528</v>
      </c>
      <c r="F1082" s="18" t="s">
        <v>2529</v>
      </c>
      <c r="G1082" s="18" t="s">
        <v>78</v>
      </c>
      <c r="H1082" s="11" t="s">
        <v>14</v>
      </c>
      <c r="I1082" s="18"/>
      <c r="J1082" s="11"/>
      <c r="K1082" s="11"/>
      <c r="L1082" s="11" t="s">
        <v>8369</v>
      </c>
      <c r="M1082" s="63">
        <v>44295</v>
      </c>
      <c r="N1082" s="64"/>
      <c r="O1082" s="11" t="s">
        <v>8373</v>
      </c>
      <c r="P1082" s="11" t="s">
        <v>8373</v>
      </c>
      <c r="Q1082" s="18" t="s">
        <v>64</v>
      </c>
      <c r="R1082" s="11" t="s">
        <v>8375</v>
      </c>
      <c r="S1082" s="18" t="s">
        <v>2529</v>
      </c>
      <c r="T1082" s="18" t="s">
        <v>78</v>
      </c>
      <c r="U1082" s="18" t="s">
        <v>14</v>
      </c>
      <c r="V1082" s="64"/>
      <c r="W1082" s="64"/>
      <c r="X1082" s="64"/>
    </row>
    <row r="1083" customHeight="1" spans="1:24">
      <c r="A1083" s="11">
        <v>33</v>
      </c>
      <c r="B1083" s="11" t="s">
        <v>2530</v>
      </c>
      <c r="C1083" s="11" t="s">
        <v>2530</v>
      </c>
      <c r="D1083" s="11" t="s">
        <v>64</v>
      </c>
      <c r="E1083" s="11" t="s">
        <v>2531</v>
      </c>
      <c r="F1083" s="18" t="s">
        <v>2532</v>
      </c>
      <c r="G1083" s="18" t="s">
        <v>126</v>
      </c>
      <c r="H1083" s="11" t="s">
        <v>14</v>
      </c>
      <c r="I1083" s="18"/>
      <c r="J1083" s="11"/>
      <c r="K1083" s="11"/>
      <c r="L1083" s="11" t="s">
        <v>8369</v>
      </c>
      <c r="M1083" s="63">
        <v>44295</v>
      </c>
      <c r="N1083" s="64"/>
      <c r="O1083" s="11" t="s">
        <v>8373</v>
      </c>
      <c r="P1083" s="11" t="s">
        <v>8373</v>
      </c>
      <c r="Q1083" s="18" t="s">
        <v>64</v>
      </c>
      <c r="R1083" s="11" t="s">
        <v>8376</v>
      </c>
      <c r="S1083" s="18" t="s">
        <v>2532</v>
      </c>
      <c r="T1083" s="18" t="s">
        <v>126</v>
      </c>
      <c r="U1083" s="18" t="s">
        <v>14</v>
      </c>
      <c r="V1083" s="64"/>
      <c r="W1083" s="64"/>
      <c r="X1083" s="64"/>
    </row>
    <row r="1084" customHeight="1" spans="1:24">
      <c r="A1084" s="11">
        <v>34</v>
      </c>
      <c r="B1084" s="11" t="s">
        <v>2530</v>
      </c>
      <c r="C1084" s="11" t="s">
        <v>2530</v>
      </c>
      <c r="D1084" s="11" t="s">
        <v>64</v>
      </c>
      <c r="E1084" s="11" t="s">
        <v>2531</v>
      </c>
      <c r="F1084" s="18" t="s">
        <v>2533</v>
      </c>
      <c r="G1084" s="18" t="s">
        <v>126</v>
      </c>
      <c r="H1084" s="11" t="s">
        <v>14</v>
      </c>
      <c r="I1084" s="18"/>
      <c r="J1084" s="11"/>
      <c r="K1084" s="11"/>
      <c r="L1084" s="11" t="s">
        <v>8369</v>
      </c>
      <c r="M1084" s="63">
        <v>44295</v>
      </c>
      <c r="N1084" s="64"/>
      <c r="O1084" s="11" t="s">
        <v>8373</v>
      </c>
      <c r="P1084" s="11" t="s">
        <v>8373</v>
      </c>
      <c r="Q1084" s="18" t="s">
        <v>64</v>
      </c>
      <c r="R1084" s="18" t="s">
        <v>8376</v>
      </c>
      <c r="S1084" s="18" t="s">
        <v>2533</v>
      </c>
      <c r="T1084" s="18" t="s">
        <v>126</v>
      </c>
      <c r="U1084" s="18" t="s">
        <v>14</v>
      </c>
      <c r="V1084" s="64"/>
      <c r="W1084" s="64"/>
      <c r="X1084" s="64"/>
    </row>
    <row r="1085" customHeight="1" spans="1:24">
      <c r="A1085" s="11">
        <v>35</v>
      </c>
      <c r="B1085" s="11" t="s">
        <v>8377</v>
      </c>
      <c r="C1085" s="11" t="s">
        <v>8377</v>
      </c>
      <c r="D1085" s="11" t="s">
        <v>64</v>
      </c>
      <c r="E1085" s="11" t="s">
        <v>8378</v>
      </c>
      <c r="F1085" s="11" t="s">
        <v>8379</v>
      </c>
      <c r="G1085" s="18" t="s">
        <v>67</v>
      </c>
      <c r="H1085" s="11" t="s">
        <v>14</v>
      </c>
      <c r="I1085" s="18"/>
      <c r="J1085" s="11"/>
      <c r="K1085" s="11"/>
      <c r="L1085" s="11" t="s">
        <v>8362</v>
      </c>
      <c r="M1085" s="63">
        <v>44295</v>
      </c>
      <c r="N1085" s="64"/>
      <c r="O1085" s="64"/>
      <c r="P1085" s="64"/>
      <c r="Q1085" s="64"/>
      <c r="R1085" s="64"/>
      <c r="S1085" s="64"/>
      <c r="T1085" s="64"/>
      <c r="U1085" s="64"/>
      <c r="V1085" s="64"/>
      <c r="W1085" s="64"/>
      <c r="X1085" s="64"/>
    </row>
    <row r="1086" customHeight="1" spans="1:24">
      <c r="A1086" s="11">
        <v>36</v>
      </c>
      <c r="B1086" s="11" t="s">
        <v>8377</v>
      </c>
      <c r="C1086" s="11" t="s">
        <v>8377</v>
      </c>
      <c r="D1086" s="11" t="s">
        <v>64</v>
      </c>
      <c r="E1086" s="11" t="s">
        <v>8378</v>
      </c>
      <c r="F1086" s="11" t="s">
        <v>8380</v>
      </c>
      <c r="G1086" s="18" t="s">
        <v>520</v>
      </c>
      <c r="H1086" s="11" t="s">
        <v>14</v>
      </c>
      <c r="I1086" s="18"/>
      <c r="J1086" s="11"/>
      <c r="K1086" s="11"/>
      <c r="L1086" s="11" t="s">
        <v>8362</v>
      </c>
      <c r="M1086" s="63">
        <v>44295</v>
      </c>
      <c r="N1086" s="64"/>
      <c r="O1086" s="64"/>
      <c r="P1086" s="64"/>
      <c r="Q1086" s="64"/>
      <c r="R1086" s="64"/>
      <c r="S1086" s="64"/>
      <c r="T1086" s="64"/>
      <c r="U1086" s="64"/>
      <c r="V1086" s="64"/>
      <c r="W1086" s="64"/>
      <c r="X1086" s="64"/>
    </row>
    <row r="1087" customHeight="1" spans="1:24">
      <c r="A1087" s="11">
        <v>37</v>
      </c>
      <c r="B1087" s="11" t="s">
        <v>8377</v>
      </c>
      <c r="C1087" s="11" t="s">
        <v>8377</v>
      </c>
      <c r="D1087" s="11" t="s">
        <v>64</v>
      </c>
      <c r="E1087" s="11" t="s">
        <v>8378</v>
      </c>
      <c r="F1087" s="11" t="s">
        <v>8381</v>
      </c>
      <c r="G1087" s="18" t="s">
        <v>78</v>
      </c>
      <c r="H1087" s="11" t="s">
        <v>14</v>
      </c>
      <c r="I1087" s="18"/>
      <c r="J1087" s="11"/>
      <c r="K1087" s="11"/>
      <c r="L1087" s="11" t="s">
        <v>8362</v>
      </c>
      <c r="M1087" s="63">
        <v>44295</v>
      </c>
      <c r="N1087" s="64"/>
      <c r="O1087" s="64"/>
      <c r="P1087" s="64"/>
      <c r="Q1087" s="64"/>
      <c r="R1087" s="64"/>
      <c r="S1087" s="64"/>
      <c r="T1087" s="64"/>
      <c r="U1087" s="64"/>
      <c r="V1087" s="64"/>
      <c r="W1087" s="64"/>
      <c r="X1087" s="64"/>
    </row>
    <row r="1088" customHeight="1" spans="1:24">
      <c r="A1088" s="11">
        <v>97</v>
      </c>
      <c r="B1088" s="11" t="s">
        <v>8382</v>
      </c>
      <c r="C1088" s="11" t="s">
        <v>8382</v>
      </c>
      <c r="D1088" s="11" t="s">
        <v>87</v>
      </c>
      <c r="E1088" s="11" t="s">
        <v>8383</v>
      </c>
      <c r="F1088" s="18" t="s">
        <v>8382</v>
      </c>
      <c r="G1088" s="18" t="s">
        <v>67</v>
      </c>
      <c r="H1088" s="11" t="s">
        <v>14</v>
      </c>
      <c r="I1088" s="18"/>
      <c r="J1088" s="11"/>
      <c r="K1088" s="11"/>
      <c r="L1088" s="11" t="s">
        <v>8362</v>
      </c>
      <c r="M1088" s="63">
        <v>44295</v>
      </c>
      <c r="N1088" s="64"/>
      <c r="O1088" s="64"/>
      <c r="P1088" s="64"/>
      <c r="Q1088" s="64"/>
      <c r="R1088" s="64"/>
      <c r="S1088" s="64"/>
      <c r="T1088" s="64"/>
      <c r="U1088" s="64"/>
      <c r="V1088" s="64"/>
      <c r="W1088" s="64"/>
      <c r="X1088" s="64"/>
    </row>
    <row r="1089" customHeight="1" spans="1:24">
      <c r="A1089" s="11">
        <v>41</v>
      </c>
      <c r="B1089" s="11" t="s">
        <v>8384</v>
      </c>
      <c r="C1089" s="11" t="s">
        <v>8384</v>
      </c>
      <c r="D1089" s="11" t="s">
        <v>181</v>
      </c>
      <c r="E1089" s="11" t="s">
        <v>8385</v>
      </c>
      <c r="F1089" s="18" t="s">
        <v>8384</v>
      </c>
      <c r="G1089" s="18" t="s">
        <v>78</v>
      </c>
      <c r="H1089" s="11" t="s">
        <v>14</v>
      </c>
      <c r="I1089" s="18"/>
      <c r="J1089" s="11"/>
      <c r="K1089" s="11"/>
      <c r="L1089" s="11" t="s">
        <v>8362</v>
      </c>
      <c r="M1089" s="63">
        <v>44295</v>
      </c>
      <c r="N1089" s="64"/>
      <c r="O1089" s="64"/>
      <c r="P1089" s="64"/>
      <c r="Q1089" s="64"/>
      <c r="R1089" s="64"/>
      <c r="S1089" s="64"/>
      <c r="T1089" s="64"/>
      <c r="U1089" s="64"/>
      <c r="V1089" s="64"/>
      <c r="W1089" s="64"/>
      <c r="X1089" s="64"/>
    </row>
    <row r="1090" customHeight="1" spans="1:24">
      <c r="A1090" s="11">
        <v>91</v>
      </c>
      <c r="B1090" s="11" t="s">
        <v>2546</v>
      </c>
      <c r="C1090" s="11" t="s">
        <v>2546</v>
      </c>
      <c r="D1090" s="11" t="s">
        <v>87</v>
      </c>
      <c r="E1090" s="11" t="s">
        <v>8386</v>
      </c>
      <c r="F1090" s="18" t="s">
        <v>2546</v>
      </c>
      <c r="G1090" s="18" t="s">
        <v>78</v>
      </c>
      <c r="H1090" s="11" t="s">
        <v>14</v>
      </c>
      <c r="I1090" s="18"/>
      <c r="J1090" s="11"/>
      <c r="K1090" s="11"/>
      <c r="L1090" s="11" t="s">
        <v>8362</v>
      </c>
      <c r="M1090" s="63">
        <v>44295</v>
      </c>
      <c r="N1090" s="64"/>
      <c r="O1090" s="64"/>
      <c r="P1090" s="64"/>
      <c r="Q1090" s="64"/>
      <c r="R1090" s="64"/>
      <c r="S1090" s="64"/>
      <c r="T1090" s="64"/>
      <c r="U1090" s="64"/>
      <c r="V1090" s="64"/>
      <c r="W1090" s="64"/>
      <c r="X1090" s="64"/>
    </row>
    <row r="1091" customHeight="1" spans="1:24">
      <c r="A1091" s="11">
        <v>92</v>
      </c>
      <c r="B1091" s="11" t="s">
        <v>2543</v>
      </c>
      <c r="C1091" s="11" t="s">
        <v>2543</v>
      </c>
      <c r="D1091" s="11" t="s">
        <v>87</v>
      </c>
      <c r="E1091" s="11" t="s">
        <v>8387</v>
      </c>
      <c r="F1091" s="18" t="s">
        <v>2543</v>
      </c>
      <c r="G1091" s="18" t="s">
        <v>78</v>
      </c>
      <c r="H1091" s="11" t="s">
        <v>14</v>
      </c>
      <c r="I1091" s="18"/>
      <c r="J1091" s="11"/>
      <c r="K1091" s="11"/>
      <c r="L1091" s="11" t="s">
        <v>8362</v>
      </c>
      <c r="M1091" s="63">
        <v>44295</v>
      </c>
      <c r="N1091" s="64"/>
      <c r="O1091" s="64"/>
      <c r="P1091" s="64"/>
      <c r="Q1091" s="64"/>
      <c r="R1091" s="64"/>
      <c r="S1091" s="64"/>
      <c r="T1091" s="64"/>
      <c r="U1091" s="64"/>
      <c r="V1091" s="64"/>
      <c r="W1091" s="64"/>
      <c r="X1091" s="64"/>
    </row>
    <row r="1092" customHeight="1" spans="1:24">
      <c r="A1092" s="11">
        <v>93</v>
      </c>
      <c r="B1092" s="11" t="s">
        <v>2539</v>
      </c>
      <c r="C1092" s="11" t="s">
        <v>2539</v>
      </c>
      <c r="D1092" s="11" t="s">
        <v>87</v>
      </c>
      <c r="E1092" s="11" t="s">
        <v>8388</v>
      </c>
      <c r="F1092" s="18" t="s">
        <v>2539</v>
      </c>
      <c r="G1092" s="18" t="s">
        <v>78</v>
      </c>
      <c r="H1092" s="11" t="s">
        <v>14</v>
      </c>
      <c r="I1092" s="18"/>
      <c r="J1092" s="11"/>
      <c r="K1092" s="11"/>
      <c r="L1092" s="11" t="s">
        <v>8362</v>
      </c>
      <c r="M1092" s="63">
        <v>44295</v>
      </c>
      <c r="N1092" s="64"/>
      <c r="O1092" s="64"/>
      <c r="P1092" s="64"/>
      <c r="Q1092" s="64"/>
      <c r="R1092" s="64"/>
      <c r="S1092" s="64"/>
      <c r="T1092" s="64"/>
      <c r="U1092" s="64"/>
      <c r="V1092" s="64"/>
      <c r="W1092" s="64"/>
      <c r="X1092" s="64"/>
    </row>
    <row r="1093" customHeight="1" spans="1:24">
      <c r="A1093" s="11">
        <v>72</v>
      </c>
      <c r="B1093" s="11" t="s">
        <v>2592</v>
      </c>
      <c r="C1093" s="11" t="s">
        <v>2592</v>
      </c>
      <c r="D1093" s="11" t="s">
        <v>87</v>
      </c>
      <c r="E1093" s="11" t="s">
        <v>2593</v>
      </c>
      <c r="F1093" s="11" t="s">
        <v>2594</v>
      </c>
      <c r="G1093" s="11" t="s">
        <v>520</v>
      </c>
      <c r="H1093" s="11" t="s">
        <v>14</v>
      </c>
      <c r="I1093" s="18"/>
      <c r="J1093" s="11"/>
      <c r="K1093" s="11"/>
      <c r="L1093" s="11" t="s">
        <v>8363</v>
      </c>
      <c r="M1093" s="63">
        <v>44295</v>
      </c>
      <c r="N1093" s="64"/>
      <c r="O1093" s="11" t="s">
        <v>8389</v>
      </c>
      <c r="P1093" s="11" t="s">
        <v>8389</v>
      </c>
      <c r="Q1093" s="18" t="s">
        <v>87</v>
      </c>
      <c r="R1093" s="18" t="s">
        <v>8390</v>
      </c>
      <c r="S1093" s="18" t="s">
        <v>2594</v>
      </c>
      <c r="T1093" s="18" t="s">
        <v>520</v>
      </c>
      <c r="U1093" s="18" t="s">
        <v>14</v>
      </c>
      <c r="V1093" s="64"/>
      <c r="W1093" s="64"/>
      <c r="X1093" s="64"/>
    </row>
    <row r="1094" customHeight="1" spans="1:24">
      <c r="A1094" s="11">
        <v>73</v>
      </c>
      <c r="B1094" s="11" t="s">
        <v>2592</v>
      </c>
      <c r="C1094" s="11" t="s">
        <v>2592</v>
      </c>
      <c r="D1094" s="11" t="s">
        <v>87</v>
      </c>
      <c r="E1094" s="11" t="s">
        <v>2593</v>
      </c>
      <c r="F1094" s="11" t="s">
        <v>2595</v>
      </c>
      <c r="G1094" s="11" t="s">
        <v>520</v>
      </c>
      <c r="H1094" s="11" t="s">
        <v>14</v>
      </c>
      <c r="I1094" s="18"/>
      <c r="J1094" s="11"/>
      <c r="K1094" s="11"/>
      <c r="L1094" s="11" t="s">
        <v>8363</v>
      </c>
      <c r="M1094" s="63">
        <v>44295</v>
      </c>
      <c r="N1094" s="64"/>
      <c r="O1094" s="11" t="s">
        <v>8389</v>
      </c>
      <c r="P1094" s="11" t="s">
        <v>8389</v>
      </c>
      <c r="Q1094" s="18" t="s">
        <v>87</v>
      </c>
      <c r="R1094" s="18" t="s">
        <v>8390</v>
      </c>
      <c r="S1094" s="18" t="s">
        <v>2595</v>
      </c>
      <c r="T1094" s="18" t="s">
        <v>520</v>
      </c>
      <c r="U1094" s="18" t="s">
        <v>14</v>
      </c>
      <c r="V1094" s="64"/>
      <c r="W1094" s="64"/>
      <c r="X1094" s="64"/>
    </row>
    <row r="1095" customHeight="1" spans="1:24">
      <c r="A1095" s="11">
        <v>74</v>
      </c>
      <c r="B1095" s="11" t="s">
        <v>2592</v>
      </c>
      <c r="C1095" s="11" t="s">
        <v>2592</v>
      </c>
      <c r="D1095" s="11" t="s">
        <v>87</v>
      </c>
      <c r="E1095" s="11" t="s">
        <v>2593</v>
      </c>
      <c r="F1095" s="11" t="s">
        <v>2596</v>
      </c>
      <c r="G1095" s="11" t="s">
        <v>520</v>
      </c>
      <c r="H1095" s="11" t="s">
        <v>14</v>
      </c>
      <c r="I1095" s="18"/>
      <c r="J1095" s="11"/>
      <c r="K1095" s="11"/>
      <c r="L1095" s="11" t="s">
        <v>8363</v>
      </c>
      <c r="M1095" s="63">
        <v>44295</v>
      </c>
      <c r="N1095" s="64"/>
      <c r="O1095" s="11" t="s">
        <v>8389</v>
      </c>
      <c r="P1095" s="11" t="s">
        <v>8389</v>
      </c>
      <c r="Q1095" s="18" t="s">
        <v>87</v>
      </c>
      <c r="R1095" s="11" t="s">
        <v>8390</v>
      </c>
      <c r="S1095" s="18" t="s">
        <v>2596</v>
      </c>
      <c r="T1095" s="18" t="s">
        <v>520</v>
      </c>
      <c r="U1095" s="18" t="s">
        <v>14</v>
      </c>
      <c r="V1095" s="64"/>
      <c r="W1095" s="64"/>
      <c r="X1095" s="64"/>
    </row>
    <row r="1096" customHeight="1" spans="1:24">
      <c r="A1096" s="11">
        <v>75</v>
      </c>
      <c r="B1096" s="11" t="s">
        <v>2592</v>
      </c>
      <c r="C1096" s="11" t="s">
        <v>2592</v>
      </c>
      <c r="D1096" s="11" t="s">
        <v>87</v>
      </c>
      <c r="E1096" s="11" t="s">
        <v>2593</v>
      </c>
      <c r="F1096" s="11" t="s">
        <v>2597</v>
      </c>
      <c r="G1096" s="11" t="s">
        <v>520</v>
      </c>
      <c r="H1096" s="11" t="s">
        <v>14</v>
      </c>
      <c r="I1096" s="18"/>
      <c r="J1096" s="11"/>
      <c r="K1096" s="11"/>
      <c r="L1096" s="11" t="s">
        <v>8363</v>
      </c>
      <c r="M1096" s="63">
        <v>44295</v>
      </c>
      <c r="N1096" s="64"/>
      <c r="O1096" s="11" t="s">
        <v>8389</v>
      </c>
      <c r="P1096" s="11" t="s">
        <v>8389</v>
      </c>
      <c r="Q1096" s="18" t="s">
        <v>87</v>
      </c>
      <c r="R1096" s="18" t="s">
        <v>8390</v>
      </c>
      <c r="S1096" s="18" t="s">
        <v>2597</v>
      </c>
      <c r="T1096" s="18" t="s">
        <v>520</v>
      </c>
      <c r="U1096" s="18" t="s">
        <v>14</v>
      </c>
      <c r="V1096" s="64"/>
      <c r="W1096" s="64"/>
      <c r="X1096" s="64"/>
    </row>
    <row r="1097" customHeight="1" spans="1:24">
      <c r="A1097" s="11">
        <v>76</v>
      </c>
      <c r="B1097" s="11" t="s">
        <v>2592</v>
      </c>
      <c r="C1097" s="11" t="s">
        <v>2592</v>
      </c>
      <c r="D1097" s="11" t="s">
        <v>87</v>
      </c>
      <c r="E1097" s="11" t="s">
        <v>2593</v>
      </c>
      <c r="F1097" s="11" t="s">
        <v>2598</v>
      </c>
      <c r="G1097" s="11" t="s">
        <v>520</v>
      </c>
      <c r="H1097" s="11" t="s">
        <v>14</v>
      </c>
      <c r="I1097" s="18"/>
      <c r="J1097" s="11"/>
      <c r="K1097" s="11"/>
      <c r="L1097" s="11" t="s">
        <v>8363</v>
      </c>
      <c r="M1097" s="63">
        <v>44295</v>
      </c>
      <c r="N1097" s="64"/>
      <c r="O1097" s="11" t="s">
        <v>8389</v>
      </c>
      <c r="P1097" s="11" t="s">
        <v>8389</v>
      </c>
      <c r="Q1097" s="18" t="s">
        <v>87</v>
      </c>
      <c r="R1097" s="18" t="s">
        <v>8390</v>
      </c>
      <c r="S1097" s="18" t="s">
        <v>2598</v>
      </c>
      <c r="T1097" s="18" t="s">
        <v>520</v>
      </c>
      <c r="U1097" s="18" t="s">
        <v>14</v>
      </c>
      <c r="V1097" s="64"/>
      <c r="W1097" s="64"/>
      <c r="X1097" s="64"/>
    </row>
    <row r="1098" customHeight="1" spans="1:24">
      <c r="A1098" s="11">
        <v>77</v>
      </c>
      <c r="B1098" s="11" t="s">
        <v>2592</v>
      </c>
      <c r="C1098" s="11" t="s">
        <v>2592</v>
      </c>
      <c r="D1098" s="11" t="s">
        <v>87</v>
      </c>
      <c r="E1098" s="11" t="s">
        <v>2593</v>
      </c>
      <c r="F1098" s="11" t="s">
        <v>2599</v>
      </c>
      <c r="G1098" s="11" t="s">
        <v>520</v>
      </c>
      <c r="H1098" s="11" t="s">
        <v>14</v>
      </c>
      <c r="I1098" s="18"/>
      <c r="J1098" s="11"/>
      <c r="K1098" s="11"/>
      <c r="L1098" s="11" t="s">
        <v>8363</v>
      </c>
      <c r="M1098" s="63">
        <v>44295</v>
      </c>
      <c r="N1098" s="64"/>
      <c r="O1098" s="11" t="s">
        <v>8389</v>
      </c>
      <c r="P1098" s="11" t="s">
        <v>8389</v>
      </c>
      <c r="Q1098" s="18" t="s">
        <v>87</v>
      </c>
      <c r="R1098" s="18" t="s">
        <v>8390</v>
      </c>
      <c r="S1098" s="18" t="s">
        <v>2599</v>
      </c>
      <c r="T1098" s="18" t="s">
        <v>520</v>
      </c>
      <c r="U1098" s="18" t="s">
        <v>14</v>
      </c>
      <c r="V1098" s="64"/>
      <c r="W1098" s="64"/>
      <c r="X1098" s="64"/>
    </row>
    <row r="1099" customHeight="1" spans="1:24">
      <c r="A1099" s="11">
        <v>78</v>
      </c>
      <c r="B1099" s="11" t="s">
        <v>2592</v>
      </c>
      <c r="C1099" s="11" t="s">
        <v>2592</v>
      </c>
      <c r="D1099" s="11" t="s">
        <v>87</v>
      </c>
      <c r="E1099" s="11" t="s">
        <v>2593</v>
      </c>
      <c r="F1099" s="11" t="s">
        <v>2600</v>
      </c>
      <c r="G1099" s="11" t="s">
        <v>520</v>
      </c>
      <c r="H1099" s="11" t="s">
        <v>14</v>
      </c>
      <c r="I1099" s="18"/>
      <c r="J1099" s="11"/>
      <c r="K1099" s="11"/>
      <c r="L1099" s="11" t="s">
        <v>8363</v>
      </c>
      <c r="M1099" s="63">
        <v>44295</v>
      </c>
      <c r="N1099" s="64"/>
      <c r="O1099" s="11" t="s">
        <v>8389</v>
      </c>
      <c r="P1099" s="11" t="s">
        <v>8389</v>
      </c>
      <c r="Q1099" s="18" t="s">
        <v>87</v>
      </c>
      <c r="R1099" s="18" t="s">
        <v>8390</v>
      </c>
      <c r="S1099" s="18" t="s">
        <v>2600</v>
      </c>
      <c r="T1099" s="18" t="s">
        <v>520</v>
      </c>
      <c r="U1099" s="18" t="s">
        <v>14</v>
      </c>
      <c r="V1099" s="64"/>
      <c r="W1099" s="64"/>
      <c r="X1099" s="64"/>
    </row>
    <row r="1100" customHeight="1" spans="1:24">
      <c r="A1100" s="11">
        <v>79</v>
      </c>
      <c r="B1100" s="11" t="s">
        <v>2592</v>
      </c>
      <c r="C1100" s="11" t="s">
        <v>2592</v>
      </c>
      <c r="D1100" s="11" t="s">
        <v>87</v>
      </c>
      <c r="E1100" s="11" t="s">
        <v>2593</v>
      </c>
      <c r="F1100" s="11" t="s">
        <v>2601</v>
      </c>
      <c r="G1100" s="11" t="s">
        <v>520</v>
      </c>
      <c r="H1100" s="11" t="s">
        <v>14</v>
      </c>
      <c r="I1100" s="18"/>
      <c r="J1100" s="11"/>
      <c r="K1100" s="11"/>
      <c r="L1100" s="11" t="s">
        <v>8363</v>
      </c>
      <c r="M1100" s="63">
        <v>44295</v>
      </c>
      <c r="N1100" s="64"/>
      <c r="O1100" s="11" t="s">
        <v>8389</v>
      </c>
      <c r="P1100" s="11" t="s">
        <v>8389</v>
      </c>
      <c r="Q1100" s="18" t="s">
        <v>87</v>
      </c>
      <c r="R1100" s="18" t="s">
        <v>8390</v>
      </c>
      <c r="S1100" s="18" t="s">
        <v>2601</v>
      </c>
      <c r="T1100" s="18" t="s">
        <v>520</v>
      </c>
      <c r="U1100" s="18" t="s">
        <v>14</v>
      </c>
      <c r="V1100" s="64"/>
      <c r="W1100" s="64"/>
      <c r="X1100" s="64"/>
    </row>
    <row r="1101" customHeight="1" spans="1:24">
      <c r="A1101" s="11">
        <v>80</v>
      </c>
      <c r="B1101" s="11" t="s">
        <v>2592</v>
      </c>
      <c r="C1101" s="11" t="s">
        <v>2592</v>
      </c>
      <c r="D1101" s="11" t="s">
        <v>87</v>
      </c>
      <c r="E1101" s="11" t="s">
        <v>2593</v>
      </c>
      <c r="F1101" s="11" t="s">
        <v>2602</v>
      </c>
      <c r="G1101" s="11" t="s">
        <v>520</v>
      </c>
      <c r="H1101" s="11" t="s">
        <v>14</v>
      </c>
      <c r="I1101" s="18"/>
      <c r="J1101" s="11"/>
      <c r="K1101" s="11"/>
      <c r="L1101" s="11" t="s">
        <v>8363</v>
      </c>
      <c r="M1101" s="63">
        <v>44295</v>
      </c>
      <c r="N1101" s="64"/>
      <c r="O1101" s="11" t="s">
        <v>8389</v>
      </c>
      <c r="P1101" s="11" t="s">
        <v>8389</v>
      </c>
      <c r="Q1101" s="18" t="s">
        <v>87</v>
      </c>
      <c r="R1101" s="18" t="s">
        <v>8390</v>
      </c>
      <c r="S1101" s="18" t="s">
        <v>2602</v>
      </c>
      <c r="T1101" s="18" t="s">
        <v>520</v>
      </c>
      <c r="U1101" s="18" t="s">
        <v>14</v>
      </c>
      <c r="V1101" s="64"/>
      <c r="W1101" s="64"/>
      <c r="X1101" s="64"/>
    </row>
    <row r="1102" customHeight="1" spans="1:24">
      <c r="A1102" s="11">
        <v>81</v>
      </c>
      <c r="B1102" s="11" t="s">
        <v>2592</v>
      </c>
      <c r="C1102" s="11" t="s">
        <v>2592</v>
      </c>
      <c r="D1102" s="11" t="s">
        <v>87</v>
      </c>
      <c r="E1102" s="11" t="s">
        <v>2593</v>
      </c>
      <c r="F1102" s="11" t="s">
        <v>2603</v>
      </c>
      <c r="G1102" s="11" t="s">
        <v>520</v>
      </c>
      <c r="H1102" s="11" t="s">
        <v>14</v>
      </c>
      <c r="I1102" s="18"/>
      <c r="J1102" s="11"/>
      <c r="K1102" s="11"/>
      <c r="L1102" s="11" t="s">
        <v>8363</v>
      </c>
      <c r="M1102" s="63">
        <v>44295</v>
      </c>
      <c r="N1102" s="64"/>
      <c r="O1102" s="11" t="s">
        <v>8389</v>
      </c>
      <c r="P1102" s="11" t="s">
        <v>8389</v>
      </c>
      <c r="Q1102" s="18" t="s">
        <v>87</v>
      </c>
      <c r="R1102" s="18" t="s">
        <v>8390</v>
      </c>
      <c r="S1102" s="18" t="s">
        <v>2603</v>
      </c>
      <c r="T1102" s="18" t="s">
        <v>520</v>
      </c>
      <c r="U1102" s="18" t="s">
        <v>14</v>
      </c>
      <c r="V1102" s="64"/>
      <c r="W1102" s="64"/>
      <c r="X1102" s="64"/>
    </row>
    <row r="1103" customHeight="1" spans="1:24">
      <c r="A1103" s="11">
        <v>82</v>
      </c>
      <c r="B1103" s="11" t="s">
        <v>2592</v>
      </c>
      <c r="C1103" s="11" t="s">
        <v>2592</v>
      </c>
      <c r="D1103" s="11" t="s">
        <v>87</v>
      </c>
      <c r="E1103" s="11" t="s">
        <v>2593</v>
      </c>
      <c r="F1103" s="11" t="s">
        <v>2604</v>
      </c>
      <c r="G1103" s="11" t="s">
        <v>520</v>
      </c>
      <c r="H1103" s="11" t="s">
        <v>14</v>
      </c>
      <c r="I1103" s="18"/>
      <c r="J1103" s="11"/>
      <c r="K1103" s="11"/>
      <c r="L1103" s="11" t="s">
        <v>8363</v>
      </c>
      <c r="M1103" s="63">
        <v>44295</v>
      </c>
      <c r="N1103" s="64"/>
      <c r="O1103" s="11" t="s">
        <v>8389</v>
      </c>
      <c r="P1103" s="11" t="s">
        <v>8389</v>
      </c>
      <c r="Q1103" s="18" t="s">
        <v>87</v>
      </c>
      <c r="R1103" s="18" t="s">
        <v>8390</v>
      </c>
      <c r="S1103" s="18" t="s">
        <v>2604</v>
      </c>
      <c r="T1103" s="18" t="s">
        <v>520</v>
      </c>
      <c r="U1103" s="18" t="s">
        <v>14</v>
      </c>
      <c r="V1103" s="64"/>
      <c r="W1103" s="64"/>
      <c r="X1103" s="64"/>
    </row>
    <row r="1104" customHeight="1" spans="1:24">
      <c r="A1104" s="11">
        <v>83</v>
      </c>
      <c r="B1104" s="11" t="s">
        <v>2592</v>
      </c>
      <c r="C1104" s="11" t="s">
        <v>2592</v>
      </c>
      <c r="D1104" s="11" t="s">
        <v>87</v>
      </c>
      <c r="E1104" s="11" t="s">
        <v>2593</v>
      </c>
      <c r="F1104" s="11" t="s">
        <v>2605</v>
      </c>
      <c r="G1104" s="11" t="s">
        <v>520</v>
      </c>
      <c r="H1104" s="11" t="s">
        <v>14</v>
      </c>
      <c r="I1104" s="18"/>
      <c r="J1104" s="11"/>
      <c r="K1104" s="11"/>
      <c r="L1104" s="11" t="s">
        <v>8363</v>
      </c>
      <c r="M1104" s="63">
        <v>44295</v>
      </c>
      <c r="N1104" s="64"/>
      <c r="O1104" s="11" t="s">
        <v>8389</v>
      </c>
      <c r="P1104" s="11" t="s">
        <v>8389</v>
      </c>
      <c r="Q1104" s="18" t="s">
        <v>87</v>
      </c>
      <c r="R1104" s="18" t="s">
        <v>8390</v>
      </c>
      <c r="S1104" s="18" t="s">
        <v>2605</v>
      </c>
      <c r="T1104" s="18" t="s">
        <v>520</v>
      </c>
      <c r="U1104" s="18" t="s">
        <v>14</v>
      </c>
      <c r="V1104" s="64"/>
      <c r="W1104" s="64"/>
      <c r="X1104" s="64"/>
    </row>
    <row r="1105" customHeight="1" spans="1:24">
      <c r="A1105" s="11">
        <v>84</v>
      </c>
      <c r="B1105" s="11" t="s">
        <v>2592</v>
      </c>
      <c r="C1105" s="11" t="s">
        <v>2592</v>
      </c>
      <c r="D1105" s="11" t="s">
        <v>87</v>
      </c>
      <c r="E1105" s="11" t="s">
        <v>2593</v>
      </c>
      <c r="F1105" s="11" t="s">
        <v>2606</v>
      </c>
      <c r="G1105" s="11" t="s">
        <v>520</v>
      </c>
      <c r="H1105" s="11" t="s">
        <v>14</v>
      </c>
      <c r="I1105" s="18"/>
      <c r="J1105" s="11"/>
      <c r="K1105" s="11"/>
      <c r="L1105" s="11" t="s">
        <v>8363</v>
      </c>
      <c r="M1105" s="63">
        <v>44295</v>
      </c>
      <c r="N1105" s="64"/>
      <c r="O1105" s="11" t="s">
        <v>8389</v>
      </c>
      <c r="P1105" s="11" t="s">
        <v>8389</v>
      </c>
      <c r="Q1105" s="18" t="s">
        <v>87</v>
      </c>
      <c r="R1105" s="18" t="s">
        <v>8390</v>
      </c>
      <c r="S1105" s="18" t="s">
        <v>2606</v>
      </c>
      <c r="T1105" s="18" t="s">
        <v>520</v>
      </c>
      <c r="U1105" s="18" t="s">
        <v>14</v>
      </c>
      <c r="V1105" s="64"/>
      <c r="W1105" s="64"/>
      <c r="X1105" s="64"/>
    </row>
    <row r="1106" customHeight="1" spans="1:24">
      <c r="A1106" s="11">
        <v>85</v>
      </c>
      <c r="B1106" s="11" t="s">
        <v>2592</v>
      </c>
      <c r="C1106" s="11" t="s">
        <v>2592</v>
      </c>
      <c r="D1106" s="11" t="s">
        <v>87</v>
      </c>
      <c r="E1106" s="11" t="s">
        <v>2593</v>
      </c>
      <c r="F1106" s="11" t="s">
        <v>2607</v>
      </c>
      <c r="G1106" s="11" t="s">
        <v>520</v>
      </c>
      <c r="H1106" s="11" t="s">
        <v>14</v>
      </c>
      <c r="I1106" s="18"/>
      <c r="J1106" s="11"/>
      <c r="K1106" s="11"/>
      <c r="L1106" s="11" t="s">
        <v>8363</v>
      </c>
      <c r="M1106" s="63">
        <v>44295</v>
      </c>
      <c r="N1106" s="64"/>
      <c r="O1106" s="11" t="s">
        <v>8389</v>
      </c>
      <c r="P1106" s="11" t="s">
        <v>8389</v>
      </c>
      <c r="Q1106" s="18" t="s">
        <v>87</v>
      </c>
      <c r="R1106" s="18" t="s">
        <v>8390</v>
      </c>
      <c r="S1106" s="18" t="s">
        <v>2607</v>
      </c>
      <c r="T1106" s="18" t="s">
        <v>520</v>
      </c>
      <c r="U1106" s="18" t="s">
        <v>14</v>
      </c>
      <c r="V1106" s="64"/>
      <c r="W1106" s="64"/>
      <c r="X1106" s="64"/>
    </row>
    <row r="1107" customHeight="1" spans="1:24">
      <c r="A1107" s="11">
        <v>86</v>
      </c>
      <c r="B1107" s="11" t="s">
        <v>2592</v>
      </c>
      <c r="C1107" s="11" t="s">
        <v>2592</v>
      </c>
      <c r="D1107" s="11" t="s">
        <v>87</v>
      </c>
      <c r="E1107" s="11" t="s">
        <v>2593</v>
      </c>
      <c r="F1107" s="11" t="s">
        <v>2608</v>
      </c>
      <c r="G1107" s="11" t="s">
        <v>520</v>
      </c>
      <c r="H1107" s="11" t="s">
        <v>14</v>
      </c>
      <c r="I1107" s="18"/>
      <c r="J1107" s="11"/>
      <c r="K1107" s="11"/>
      <c r="L1107" s="11" t="s">
        <v>8363</v>
      </c>
      <c r="M1107" s="63">
        <v>44295</v>
      </c>
      <c r="N1107" s="64"/>
      <c r="O1107" s="11" t="s">
        <v>8389</v>
      </c>
      <c r="P1107" s="11" t="s">
        <v>8389</v>
      </c>
      <c r="Q1107" s="18" t="s">
        <v>87</v>
      </c>
      <c r="R1107" s="18" t="s">
        <v>8390</v>
      </c>
      <c r="S1107" s="18" t="s">
        <v>2608</v>
      </c>
      <c r="T1107" s="18" t="s">
        <v>520</v>
      </c>
      <c r="U1107" s="18" t="s">
        <v>14</v>
      </c>
      <c r="V1107" s="64"/>
      <c r="W1107" s="64"/>
      <c r="X1107" s="64"/>
    </row>
    <row r="1108" customHeight="1" spans="1:24">
      <c r="A1108" s="11">
        <v>87</v>
      </c>
      <c r="B1108" s="11" t="s">
        <v>2592</v>
      </c>
      <c r="C1108" s="11" t="s">
        <v>2592</v>
      </c>
      <c r="D1108" s="11" t="s">
        <v>87</v>
      </c>
      <c r="E1108" s="11" t="s">
        <v>2593</v>
      </c>
      <c r="F1108" s="11" t="s">
        <v>2609</v>
      </c>
      <c r="G1108" s="11" t="s">
        <v>520</v>
      </c>
      <c r="H1108" s="11" t="s">
        <v>14</v>
      </c>
      <c r="I1108" s="18"/>
      <c r="J1108" s="11"/>
      <c r="K1108" s="11"/>
      <c r="L1108" s="11" t="s">
        <v>8363</v>
      </c>
      <c r="M1108" s="63">
        <v>44295</v>
      </c>
      <c r="N1108" s="64"/>
      <c r="O1108" s="11" t="s">
        <v>8389</v>
      </c>
      <c r="P1108" s="11" t="s">
        <v>8389</v>
      </c>
      <c r="Q1108" s="18" t="s">
        <v>87</v>
      </c>
      <c r="R1108" s="18" t="s">
        <v>8390</v>
      </c>
      <c r="S1108" s="18" t="s">
        <v>2609</v>
      </c>
      <c r="T1108" s="18" t="s">
        <v>520</v>
      </c>
      <c r="U1108" s="18" t="s">
        <v>14</v>
      </c>
      <c r="V1108" s="64"/>
      <c r="W1108" s="64"/>
      <c r="X1108" s="64"/>
    </row>
    <row r="1109" customHeight="1" spans="1:24">
      <c r="A1109" s="18">
        <v>17</v>
      </c>
      <c r="B1109" s="11" t="s">
        <v>3373</v>
      </c>
      <c r="C1109" s="11" t="s">
        <v>3373</v>
      </c>
      <c r="D1109" s="11" t="s">
        <v>64</v>
      </c>
      <c r="E1109" s="11" t="s">
        <v>3374</v>
      </c>
      <c r="F1109" s="11" t="s">
        <v>3375</v>
      </c>
      <c r="G1109" s="11" t="s">
        <v>520</v>
      </c>
      <c r="H1109" s="11" t="s">
        <v>24</v>
      </c>
      <c r="I1109" s="18"/>
      <c r="J1109" s="11"/>
      <c r="K1109" s="11"/>
      <c r="L1109" s="11" t="s">
        <v>8391</v>
      </c>
      <c r="M1109" s="63">
        <v>44295</v>
      </c>
      <c r="N1109" s="64"/>
      <c r="O1109" s="11" t="s">
        <v>8392</v>
      </c>
      <c r="P1109" s="11" t="s">
        <v>8392</v>
      </c>
      <c r="Q1109" s="11" t="s">
        <v>64</v>
      </c>
      <c r="R1109" s="11" t="s">
        <v>8393</v>
      </c>
      <c r="S1109" s="11" t="s">
        <v>8392</v>
      </c>
      <c r="T1109" s="11" t="s">
        <v>520</v>
      </c>
      <c r="U1109" s="11" t="s">
        <v>24</v>
      </c>
      <c r="V1109" s="64"/>
      <c r="W1109" s="64"/>
      <c r="X1109" s="64"/>
    </row>
    <row r="1110" customHeight="1" spans="1:24">
      <c r="A1110" s="18">
        <v>18</v>
      </c>
      <c r="B1110" s="11" t="s">
        <v>3373</v>
      </c>
      <c r="C1110" s="11" t="s">
        <v>3373</v>
      </c>
      <c r="D1110" s="11" t="s">
        <v>64</v>
      </c>
      <c r="E1110" s="11" t="s">
        <v>3374</v>
      </c>
      <c r="F1110" s="11" t="s">
        <v>3376</v>
      </c>
      <c r="G1110" s="11" t="s">
        <v>520</v>
      </c>
      <c r="H1110" s="11" t="s">
        <v>24</v>
      </c>
      <c r="I1110" s="18"/>
      <c r="J1110" s="11"/>
      <c r="K1110" s="11"/>
      <c r="L1110" s="11" t="s">
        <v>8391</v>
      </c>
      <c r="M1110" s="63">
        <v>44295</v>
      </c>
      <c r="N1110" s="64"/>
      <c r="O1110" s="11" t="s">
        <v>8392</v>
      </c>
      <c r="P1110" s="11" t="s">
        <v>8392</v>
      </c>
      <c r="Q1110" s="11" t="s">
        <v>64</v>
      </c>
      <c r="R1110" s="11" t="s">
        <v>8393</v>
      </c>
      <c r="S1110" s="11" t="s">
        <v>8394</v>
      </c>
      <c r="T1110" s="11" t="s">
        <v>520</v>
      </c>
      <c r="U1110" s="11" t="s">
        <v>24</v>
      </c>
      <c r="V1110" s="64"/>
      <c r="W1110" s="64"/>
      <c r="X1110" s="64"/>
    </row>
    <row r="1111" customHeight="1" spans="1:24">
      <c r="A1111" s="11">
        <v>22</v>
      </c>
      <c r="B1111" s="11" t="s">
        <v>8395</v>
      </c>
      <c r="C1111" s="11" t="s">
        <v>8395</v>
      </c>
      <c r="D1111" s="11" t="s">
        <v>64</v>
      </c>
      <c r="E1111" s="11" t="s">
        <v>8396</v>
      </c>
      <c r="F1111" s="11" t="s">
        <v>8395</v>
      </c>
      <c r="G1111" s="11" t="s">
        <v>126</v>
      </c>
      <c r="H1111" s="11" t="s">
        <v>25</v>
      </c>
      <c r="I1111" s="18"/>
      <c r="J1111" s="11"/>
      <c r="K1111" s="11"/>
      <c r="L1111" s="11" t="s">
        <v>8362</v>
      </c>
      <c r="M1111" s="63">
        <v>44295</v>
      </c>
      <c r="N1111" s="64"/>
      <c r="O1111" s="64"/>
      <c r="P1111" s="64"/>
      <c r="Q1111" s="64"/>
      <c r="R1111" s="64"/>
      <c r="S1111" s="64"/>
      <c r="T1111" s="64"/>
      <c r="U1111" s="64"/>
      <c r="V1111" s="64"/>
      <c r="W1111" s="64"/>
      <c r="X1111" s="64"/>
    </row>
    <row r="1112" customHeight="1" spans="1:24">
      <c r="A1112" s="11">
        <v>46</v>
      </c>
      <c r="B1112" s="11" t="s">
        <v>8397</v>
      </c>
      <c r="C1112" s="11" t="s">
        <v>8397</v>
      </c>
      <c r="D1112" s="11" t="s">
        <v>611</v>
      </c>
      <c r="E1112" s="11" t="s">
        <v>8398</v>
      </c>
      <c r="F1112" s="11" t="s">
        <v>8397</v>
      </c>
      <c r="G1112" s="11" t="s">
        <v>126</v>
      </c>
      <c r="H1112" s="11" t="s">
        <v>25</v>
      </c>
      <c r="I1112" s="18"/>
      <c r="J1112" s="11"/>
      <c r="K1112" s="11"/>
      <c r="L1112" s="11" t="s">
        <v>8362</v>
      </c>
      <c r="M1112" s="63">
        <v>44295</v>
      </c>
      <c r="N1112" s="64"/>
      <c r="O1112" s="64"/>
      <c r="P1112" s="64"/>
      <c r="Q1112" s="64"/>
      <c r="R1112" s="64"/>
      <c r="S1112" s="64"/>
      <c r="T1112" s="64"/>
      <c r="U1112" s="64"/>
      <c r="V1112" s="64"/>
      <c r="W1112" s="64"/>
      <c r="X1112" s="64"/>
    </row>
    <row r="1113" customHeight="1" spans="1:24">
      <c r="A1113" s="11">
        <v>47</v>
      </c>
      <c r="B1113" s="11" t="s">
        <v>8399</v>
      </c>
      <c r="C1113" s="11" t="s">
        <v>8399</v>
      </c>
      <c r="D1113" s="11" t="s">
        <v>611</v>
      </c>
      <c r="E1113" s="11" t="s">
        <v>8400</v>
      </c>
      <c r="F1113" s="11" t="s">
        <v>8399</v>
      </c>
      <c r="G1113" s="11" t="s">
        <v>126</v>
      </c>
      <c r="H1113" s="11" t="s">
        <v>25</v>
      </c>
      <c r="I1113" s="18"/>
      <c r="J1113" s="11"/>
      <c r="K1113" s="11"/>
      <c r="L1113" s="11" t="s">
        <v>8362</v>
      </c>
      <c r="M1113" s="63">
        <v>44295</v>
      </c>
      <c r="N1113" s="64"/>
      <c r="O1113" s="64"/>
      <c r="P1113" s="64"/>
      <c r="Q1113" s="64"/>
      <c r="R1113" s="64"/>
      <c r="S1113" s="64"/>
      <c r="T1113" s="64"/>
      <c r="U1113" s="64"/>
      <c r="V1113" s="64"/>
      <c r="W1113" s="64"/>
      <c r="X1113" s="64"/>
    </row>
    <row r="1114" customHeight="1" spans="1:24">
      <c r="A1114" s="11">
        <v>209</v>
      </c>
      <c r="B1114" s="11" t="s">
        <v>8401</v>
      </c>
      <c r="C1114" s="11" t="s">
        <v>8401</v>
      </c>
      <c r="D1114" s="11" t="s">
        <v>611</v>
      </c>
      <c r="E1114" s="11" t="s">
        <v>8402</v>
      </c>
      <c r="F1114" s="11" t="s">
        <v>8403</v>
      </c>
      <c r="G1114" s="11" t="s">
        <v>2447</v>
      </c>
      <c r="H1114" s="11" t="s">
        <v>25</v>
      </c>
      <c r="I1114" s="18"/>
      <c r="J1114" s="11"/>
      <c r="K1114" s="11"/>
      <c r="L1114" s="11" t="s">
        <v>8362</v>
      </c>
      <c r="M1114" s="63">
        <v>44295</v>
      </c>
      <c r="N1114" s="64"/>
      <c r="O1114" s="64"/>
      <c r="P1114" s="64"/>
      <c r="Q1114" s="64"/>
      <c r="R1114" s="64"/>
      <c r="S1114" s="64"/>
      <c r="T1114" s="64"/>
      <c r="U1114" s="64"/>
      <c r="V1114" s="64"/>
      <c r="W1114" s="64"/>
      <c r="X1114" s="64"/>
    </row>
    <row r="1115" customHeight="1" spans="1:24">
      <c r="A1115" s="11">
        <v>210</v>
      </c>
      <c r="B1115" s="11" t="s">
        <v>8401</v>
      </c>
      <c r="C1115" s="11" t="s">
        <v>8401</v>
      </c>
      <c r="D1115" s="11" t="s">
        <v>611</v>
      </c>
      <c r="E1115" s="11" t="s">
        <v>8402</v>
      </c>
      <c r="F1115" s="11" t="s">
        <v>8404</v>
      </c>
      <c r="G1115" s="11" t="s">
        <v>2447</v>
      </c>
      <c r="H1115" s="11" t="s">
        <v>25</v>
      </c>
      <c r="I1115" s="18"/>
      <c r="J1115" s="11"/>
      <c r="K1115" s="11"/>
      <c r="L1115" s="11" t="s">
        <v>8362</v>
      </c>
      <c r="M1115" s="63">
        <v>44295</v>
      </c>
      <c r="N1115" s="64"/>
      <c r="O1115" s="64"/>
      <c r="P1115" s="64"/>
      <c r="Q1115" s="64"/>
      <c r="R1115" s="64"/>
      <c r="S1115" s="64"/>
      <c r="T1115" s="64"/>
      <c r="U1115" s="64"/>
      <c r="V1115" s="64"/>
      <c r="W1115" s="64"/>
      <c r="X1115" s="64"/>
    </row>
    <row r="1116" customHeight="1" spans="1:24">
      <c r="A1116" s="11">
        <v>211</v>
      </c>
      <c r="B1116" s="11" t="s">
        <v>8405</v>
      </c>
      <c r="C1116" s="11" t="s">
        <v>8405</v>
      </c>
      <c r="D1116" s="11" t="s">
        <v>611</v>
      </c>
      <c r="E1116" s="11" t="s">
        <v>8406</v>
      </c>
      <c r="F1116" s="11" t="s">
        <v>8407</v>
      </c>
      <c r="G1116" s="11" t="s">
        <v>2447</v>
      </c>
      <c r="H1116" s="11" t="s">
        <v>25</v>
      </c>
      <c r="I1116" s="18"/>
      <c r="J1116" s="11"/>
      <c r="K1116" s="11"/>
      <c r="L1116" s="11" t="s">
        <v>8362</v>
      </c>
      <c r="M1116" s="63">
        <v>44295</v>
      </c>
      <c r="N1116" s="64"/>
      <c r="O1116" s="64"/>
      <c r="P1116" s="64"/>
      <c r="Q1116" s="64"/>
      <c r="R1116" s="64"/>
      <c r="S1116" s="64"/>
      <c r="T1116" s="64"/>
      <c r="U1116" s="64"/>
      <c r="V1116" s="64"/>
      <c r="W1116" s="64"/>
      <c r="X1116" s="64"/>
    </row>
    <row r="1117" customHeight="1" spans="1:24">
      <c r="A1117" s="11">
        <v>212</v>
      </c>
      <c r="B1117" s="11" t="s">
        <v>8405</v>
      </c>
      <c r="C1117" s="11" t="s">
        <v>8405</v>
      </c>
      <c r="D1117" s="11" t="s">
        <v>611</v>
      </c>
      <c r="E1117" s="11" t="s">
        <v>8406</v>
      </c>
      <c r="F1117" s="11" t="s">
        <v>8408</v>
      </c>
      <c r="G1117" s="11" t="s">
        <v>2447</v>
      </c>
      <c r="H1117" s="11" t="s">
        <v>25</v>
      </c>
      <c r="I1117" s="18"/>
      <c r="J1117" s="11"/>
      <c r="K1117" s="11"/>
      <c r="L1117" s="11" t="s">
        <v>8362</v>
      </c>
      <c r="M1117" s="63">
        <v>44295</v>
      </c>
      <c r="N1117" s="64"/>
      <c r="O1117" s="64"/>
      <c r="P1117" s="64"/>
      <c r="Q1117" s="64"/>
      <c r="R1117" s="64"/>
      <c r="S1117" s="64"/>
      <c r="T1117" s="64"/>
      <c r="U1117" s="64"/>
      <c r="V1117" s="64"/>
      <c r="W1117" s="64"/>
      <c r="X1117" s="64"/>
    </row>
    <row r="1118" customHeight="1" spans="1:24">
      <c r="A1118" s="11">
        <v>257</v>
      </c>
      <c r="B1118" s="11" t="s">
        <v>8409</v>
      </c>
      <c r="C1118" s="11" t="s">
        <v>8409</v>
      </c>
      <c r="D1118" s="11" t="s">
        <v>87</v>
      </c>
      <c r="E1118" s="11" t="s">
        <v>8410</v>
      </c>
      <c r="F1118" s="11" t="s">
        <v>8409</v>
      </c>
      <c r="G1118" s="11" t="s">
        <v>126</v>
      </c>
      <c r="H1118" s="11" t="s">
        <v>25</v>
      </c>
      <c r="I1118" s="18"/>
      <c r="J1118" s="11"/>
      <c r="K1118" s="11"/>
      <c r="L1118" s="11" t="s">
        <v>8362</v>
      </c>
      <c r="M1118" s="63">
        <v>44295</v>
      </c>
      <c r="N1118" s="64"/>
      <c r="O1118" s="64"/>
      <c r="P1118" s="64"/>
      <c r="Q1118" s="64"/>
      <c r="R1118" s="64"/>
      <c r="S1118" s="64"/>
      <c r="T1118" s="64"/>
      <c r="U1118" s="64"/>
      <c r="V1118" s="64"/>
      <c r="W1118" s="64"/>
      <c r="X1118" s="64"/>
    </row>
    <row r="1119" customHeight="1" spans="1:24">
      <c r="A1119" s="11">
        <v>258</v>
      </c>
      <c r="B1119" s="11" t="s">
        <v>8411</v>
      </c>
      <c r="C1119" s="11" t="s">
        <v>8411</v>
      </c>
      <c r="D1119" s="11" t="s">
        <v>87</v>
      </c>
      <c r="E1119" s="11" t="s">
        <v>8412</v>
      </c>
      <c r="F1119" s="11" t="s">
        <v>8411</v>
      </c>
      <c r="G1119" s="11" t="s">
        <v>126</v>
      </c>
      <c r="H1119" s="11" t="s">
        <v>25</v>
      </c>
      <c r="I1119" s="18"/>
      <c r="J1119" s="11"/>
      <c r="K1119" s="11"/>
      <c r="L1119" s="11" t="s">
        <v>8362</v>
      </c>
      <c r="M1119" s="63">
        <v>44295</v>
      </c>
      <c r="N1119" s="64"/>
      <c r="O1119" s="64"/>
      <c r="P1119" s="64"/>
      <c r="Q1119" s="64"/>
      <c r="R1119" s="64"/>
      <c r="S1119" s="64"/>
      <c r="T1119" s="64"/>
      <c r="U1119" s="64"/>
      <c r="V1119" s="64"/>
      <c r="W1119" s="64"/>
      <c r="X1119" s="64"/>
    </row>
    <row r="1120" customHeight="1" spans="1:24">
      <c r="A1120" s="11">
        <v>263</v>
      </c>
      <c r="B1120" s="11" t="s">
        <v>8413</v>
      </c>
      <c r="C1120" s="11" t="s">
        <v>8413</v>
      </c>
      <c r="D1120" s="11" t="s">
        <v>611</v>
      </c>
      <c r="E1120" s="11" t="s">
        <v>8414</v>
      </c>
      <c r="F1120" s="11" t="s">
        <v>8413</v>
      </c>
      <c r="G1120" s="11" t="s">
        <v>126</v>
      </c>
      <c r="H1120" s="11" t="s">
        <v>25</v>
      </c>
      <c r="I1120" s="18"/>
      <c r="J1120" s="11"/>
      <c r="K1120" s="11"/>
      <c r="L1120" s="11" t="s">
        <v>8362</v>
      </c>
      <c r="M1120" s="63">
        <v>44295</v>
      </c>
      <c r="N1120" s="64"/>
      <c r="O1120" s="64"/>
      <c r="P1120" s="64"/>
      <c r="Q1120" s="64"/>
      <c r="R1120" s="64"/>
      <c r="S1120" s="64"/>
      <c r="T1120" s="64"/>
      <c r="U1120" s="64"/>
      <c r="V1120" s="64"/>
      <c r="W1120" s="64"/>
      <c r="X1120" s="64"/>
    </row>
    <row r="1121" customHeight="1" spans="1:24">
      <c r="A1121" s="11">
        <v>264</v>
      </c>
      <c r="B1121" s="11" t="s">
        <v>8415</v>
      </c>
      <c r="C1121" s="11" t="s">
        <v>8415</v>
      </c>
      <c r="D1121" s="11" t="s">
        <v>611</v>
      </c>
      <c r="E1121" s="11" t="s">
        <v>8416</v>
      </c>
      <c r="F1121" s="11" t="s">
        <v>8415</v>
      </c>
      <c r="G1121" s="11" t="s">
        <v>126</v>
      </c>
      <c r="H1121" s="11" t="s">
        <v>25</v>
      </c>
      <c r="I1121" s="18"/>
      <c r="J1121" s="11"/>
      <c r="K1121" s="11"/>
      <c r="L1121" s="11" t="s">
        <v>8362</v>
      </c>
      <c r="M1121" s="63">
        <v>44295</v>
      </c>
      <c r="N1121" s="64"/>
      <c r="O1121" s="64"/>
      <c r="P1121" s="64"/>
      <c r="Q1121" s="64"/>
      <c r="R1121" s="64"/>
      <c r="S1121" s="64"/>
      <c r="T1121" s="64"/>
      <c r="U1121" s="64"/>
      <c r="V1121" s="64"/>
      <c r="W1121" s="64"/>
      <c r="X1121" s="64"/>
    </row>
    <row r="1122" customHeight="1" spans="1:24">
      <c r="A1122" s="11">
        <v>265</v>
      </c>
      <c r="B1122" s="11" t="s">
        <v>8417</v>
      </c>
      <c r="C1122" s="11" t="s">
        <v>8417</v>
      </c>
      <c r="D1122" s="11" t="s">
        <v>611</v>
      </c>
      <c r="E1122" s="11" t="s">
        <v>8418</v>
      </c>
      <c r="F1122" s="11" t="s">
        <v>8417</v>
      </c>
      <c r="G1122" s="11" t="s">
        <v>126</v>
      </c>
      <c r="H1122" s="11" t="s">
        <v>25</v>
      </c>
      <c r="I1122" s="18"/>
      <c r="J1122" s="11"/>
      <c r="K1122" s="11"/>
      <c r="L1122" s="11" t="s">
        <v>8362</v>
      </c>
      <c r="M1122" s="63">
        <v>44295</v>
      </c>
      <c r="N1122" s="64"/>
      <c r="O1122" s="64"/>
      <c r="P1122" s="64"/>
      <c r="Q1122" s="64"/>
      <c r="R1122" s="64"/>
      <c r="S1122" s="64"/>
      <c r="T1122" s="64"/>
      <c r="U1122" s="64"/>
      <c r="V1122" s="64"/>
      <c r="W1122" s="64"/>
      <c r="X1122" s="64"/>
    </row>
    <row r="1123" customHeight="1" spans="1:24">
      <c r="A1123" s="11">
        <v>268</v>
      </c>
      <c r="B1123" s="11" t="s">
        <v>8419</v>
      </c>
      <c r="C1123" s="11" t="s">
        <v>8419</v>
      </c>
      <c r="D1123" s="11" t="s">
        <v>87</v>
      </c>
      <c r="E1123" s="11" t="s">
        <v>8420</v>
      </c>
      <c r="F1123" s="11" t="s">
        <v>8419</v>
      </c>
      <c r="G1123" s="11" t="s">
        <v>520</v>
      </c>
      <c r="H1123" s="11" t="s">
        <v>25</v>
      </c>
      <c r="I1123" s="18"/>
      <c r="J1123" s="11"/>
      <c r="K1123" s="11"/>
      <c r="L1123" s="11" t="s">
        <v>8362</v>
      </c>
      <c r="M1123" s="63">
        <v>44295</v>
      </c>
      <c r="N1123" s="64"/>
      <c r="O1123" s="64"/>
      <c r="P1123" s="64"/>
      <c r="Q1123" s="64"/>
      <c r="R1123" s="64"/>
      <c r="S1123" s="64"/>
      <c r="T1123" s="64"/>
      <c r="U1123" s="64"/>
      <c r="V1123" s="64"/>
      <c r="W1123" s="64"/>
      <c r="X1123" s="64"/>
    </row>
    <row r="1124" customHeight="1" spans="1:24">
      <c r="A1124" s="11">
        <v>271</v>
      </c>
      <c r="B1124" s="11" t="s">
        <v>8421</v>
      </c>
      <c r="C1124" s="11" t="s">
        <v>8421</v>
      </c>
      <c r="D1124" s="11" t="s">
        <v>611</v>
      </c>
      <c r="E1124" s="11" t="s">
        <v>8422</v>
      </c>
      <c r="F1124" s="11" t="s">
        <v>8421</v>
      </c>
      <c r="G1124" s="11" t="s">
        <v>89</v>
      </c>
      <c r="H1124" s="11" t="s">
        <v>25</v>
      </c>
      <c r="I1124" s="18"/>
      <c r="J1124" s="11"/>
      <c r="K1124" s="11"/>
      <c r="L1124" s="11" t="s">
        <v>8362</v>
      </c>
      <c r="M1124" s="63">
        <v>44295</v>
      </c>
      <c r="N1124" s="64"/>
      <c r="O1124" s="64"/>
      <c r="P1124" s="64"/>
      <c r="Q1124" s="64"/>
      <c r="R1124" s="64"/>
      <c r="S1124" s="64"/>
      <c r="T1124" s="64"/>
      <c r="U1124" s="64"/>
      <c r="V1124" s="64"/>
      <c r="W1124" s="64"/>
      <c r="X1124" s="64"/>
    </row>
    <row r="1125" customHeight="1" spans="1:24">
      <c r="A1125" s="11">
        <v>295</v>
      </c>
      <c r="B1125" s="23" t="s">
        <v>4748</v>
      </c>
      <c r="C1125" s="11" t="s">
        <v>4779</v>
      </c>
      <c r="D1125" s="23" t="s">
        <v>64</v>
      </c>
      <c r="E1125" s="23" t="s">
        <v>4759</v>
      </c>
      <c r="F1125" s="23" t="s">
        <v>4779</v>
      </c>
      <c r="G1125" s="23" t="s">
        <v>126</v>
      </c>
      <c r="H1125" s="11" t="s">
        <v>25</v>
      </c>
      <c r="I1125" s="18"/>
      <c r="J1125" s="11"/>
      <c r="K1125" s="11"/>
      <c r="L1125" s="11" t="s">
        <v>8363</v>
      </c>
      <c r="M1125" s="63">
        <v>44295</v>
      </c>
      <c r="N1125" s="64"/>
      <c r="O1125" s="23" t="s">
        <v>4748</v>
      </c>
      <c r="P1125" s="11" t="s">
        <v>4779</v>
      </c>
      <c r="Q1125" s="23" t="s">
        <v>64</v>
      </c>
      <c r="R1125" s="23" t="s">
        <v>4759</v>
      </c>
      <c r="S1125" s="23" t="s">
        <v>4779</v>
      </c>
      <c r="T1125" s="23" t="s">
        <v>126</v>
      </c>
      <c r="U1125" s="11" t="s">
        <v>25</v>
      </c>
      <c r="V1125" s="64"/>
      <c r="W1125" s="64"/>
      <c r="X1125" s="64"/>
    </row>
    <row r="1126" customHeight="1" spans="1:24">
      <c r="A1126" s="11">
        <v>216</v>
      </c>
      <c r="B1126" s="11" t="s">
        <v>4655</v>
      </c>
      <c r="C1126" s="11" t="s">
        <v>4655</v>
      </c>
      <c r="D1126" s="11" t="s">
        <v>64</v>
      </c>
      <c r="E1126" s="11" t="s">
        <v>4656</v>
      </c>
      <c r="F1126" s="11" t="s">
        <v>4657</v>
      </c>
      <c r="G1126" s="11" t="s">
        <v>67</v>
      </c>
      <c r="H1126" s="11" t="s">
        <v>25</v>
      </c>
      <c r="I1126" s="18"/>
      <c r="J1126" s="11"/>
      <c r="K1126" s="11"/>
      <c r="L1126" s="11" t="s">
        <v>8363</v>
      </c>
      <c r="M1126" s="63">
        <v>44295</v>
      </c>
      <c r="N1126" s="64"/>
      <c r="O1126" s="11" t="s">
        <v>4657</v>
      </c>
      <c r="P1126" s="11" t="s">
        <v>4657</v>
      </c>
      <c r="Q1126" s="11" t="s">
        <v>64</v>
      </c>
      <c r="R1126" s="11" t="s">
        <v>8423</v>
      </c>
      <c r="S1126" s="11" t="s">
        <v>4657</v>
      </c>
      <c r="T1126" s="11" t="s">
        <v>67</v>
      </c>
      <c r="U1126" s="11" t="s">
        <v>25</v>
      </c>
      <c r="V1126" s="64"/>
      <c r="W1126" s="64"/>
      <c r="X1126" s="64"/>
    </row>
    <row r="1127" customHeight="1" spans="1:24">
      <c r="A1127" s="11">
        <v>69</v>
      </c>
      <c r="B1127" s="22" t="s">
        <v>4498</v>
      </c>
      <c r="C1127" s="22" t="s">
        <v>4498</v>
      </c>
      <c r="D1127" s="11" t="s">
        <v>114</v>
      </c>
      <c r="E1127" s="11" t="s">
        <v>4499</v>
      </c>
      <c r="F1127" s="22" t="s">
        <v>4500</v>
      </c>
      <c r="G1127" s="22" t="s">
        <v>126</v>
      </c>
      <c r="H1127" s="22" t="s">
        <v>25</v>
      </c>
      <c r="I1127" s="18"/>
      <c r="J1127" s="11"/>
      <c r="K1127" s="11"/>
      <c r="L1127" s="11" t="s">
        <v>8424</v>
      </c>
      <c r="M1127" s="63">
        <v>44295</v>
      </c>
      <c r="N1127" s="64"/>
      <c r="O1127" s="22" t="s">
        <v>4498</v>
      </c>
      <c r="P1127" s="22" t="s">
        <v>4498</v>
      </c>
      <c r="Q1127" s="22" t="s">
        <v>87</v>
      </c>
      <c r="R1127" s="22" t="s">
        <v>8425</v>
      </c>
      <c r="S1127" s="22" t="s">
        <v>4500</v>
      </c>
      <c r="T1127" s="22" t="s">
        <v>126</v>
      </c>
      <c r="U1127" s="22" t="s">
        <v>25</v>
      </c>
      <c r="V1127" s="64"/>
      <c r="W1127" s="64"/>
      <c r="X1127" s="64"/>
    </row>
    <row r="1128" customHeight="1" spans="1:24">
      <c r="A1128" s="11">
        <v>70</v>
      </c>
      <c r="B1128" s="22" t="s">
        <v>4498</v>
      </c>
      <c r="C1128" s="22" t="s">
        <v>4498</v>
      </c>
      <c r="D1128" s="11" t="s">
        <v>114</v>
      </c>
      <c r="E1128" s="11" t="s">
        <v>4499</v>
      </c>
      <c r="F1128" s="22" t="s">
        <v>4501</v>
      </c>
      <c r="G1128" s="22" t="s">
        <v>126</v>
      </c>
      <c r="H1128" s="22" t="s">
        <v>25</v>
      </c>
      <c r="I1128" s="18"/>
      <c r="J1128" s="11"/>
      <c r="K1128" s="11"/>
      <c r="L1128" s="11" t="s">
        <v>8424</v>
      </c>
      <c r="M1128" s="63">
        <v>44295</v>
      </c>
      <c r="N1128" s="64"/>
      <c r="O1128" s="22" t="s">
        <v>4498</v>
      </c>
      <c r="P1128" s="22" t="s">
        <v>4498</v>
      </c>
      <c r="Q1128" s="22" t="s">
        <v>87</v>
      </c>
      <c r="R1128" s="22" t="s">
        <v>8425</v>
      </c>
      <c r="S1128" s="22" t="s">
        <v>4501</v>
      </c>
      <c r="T1128" s="22" t="s">
        <v>126</v>
      </c>
      <c r="U1128" s="22" t="s">
        <v>25</v>
      </c>
      <c r="V1128" s="64"/>
      <c r="W1128" s="64"/>
      <c r="X1128" s="64"/>
    </row>
    <row r="1129" customHeight="1" spans="1:24">
      <c r="A1129" s="11">
        <v>85</v>
      </c>
      <c r="B1129" s="11" t="s">
        <v>8426</v>
      </c>
      <c r="C1129" s="24" t="s">
        <v>8426</v>
      </c>
      <c r="D1129" s="11" t="s">
        <v>87</v>
      </c>
      <c r="E1129" s="11" t="s">
        <v>8427</v>
      </c>
      <c r="F1129" s="11" t="s">
        <v>8428</v>
      </c>
      <c r="G1129" s="11" t="s">
        <v>520</v>
      </c>
      <c r="H1129" s="11" t="s">
        <v>26</v>
      </c>
      <c r="I1129" s="18"/>
      <c r="J1129" s="11"/>
      <c r="K1129" s="11"/>
      <c r="L1129" s="11" t="s">
        <v>8362</v>
      </c>
      <c r="M1129" s="63">
        <v>44295</v>
      </c>
      <c r="N1129" s="64"/>
      <c r="O1129" s="64"/>
      <c r="P1129" s="64"/>
      <c r="Q1129" s="64"/>
      <c r="R1129" s="64"/>
      <c r="S1129" s="64"/>
      <c r="T1129" s="64"/>
      <c r="U1129" s="64"/>
      <c r="V1129" s="64"/>
      <c r="W1129" s="64"/>
      <c r="X1129" s="64"/>
    </row>
    <row r="1130" customHeight="1" spans="1:24">
      <c r="A1130" s="11">
        <v>86</v>
      </c>
      <c r="B1130" s="11" t="s">
        <v>8426</v>
      </c>
      <c r="C1130" s="24" t="s">
        <v>8426</v>
      </c>
      <c r="D1130" s="11" t="s">
        <v>87</v>
      </c>
      <c r="E1130" s="11" t="s">
        <v>8427</v>
      </c>
      <c r="F1130" s="11" t="s">
        <v>8426</v>
      </c>
      <c r="G1130" s="11" t="s">
        <v>78</v>
      </c>
      <c r="H1130" s="11" t="s">
        <v>26</v>
      </c>
      <c r="I1130" s="18"/>
      <c r="J1130" s="11"/>
      <c r="K1130" s="11"/>
      <c r="L1130" s="11" t="s">
        <v>8362</v>
      </c>
      <c r="M1130" s="63">
        <v>44295</v>
      </c>
      <c r="N1130" s="64"/>
      <c r="O1130" s="64"/>
      <c r="P1130" s="64"/>
      <c r="Q1130" s="64"/>
      <c r="R1130" s="64"/>
      <c r="S1130" s="64"/>
      <c r="T1130" s="64"/>
      <c r="U1130" s="64"/>
      <c r="V1130" s="64"/>
      <c r="W1130" s="64"/>
      <c r="X1130" s="64"/>
    </row>
    <row r="1131" customHeight="1" spans="1:24">
      <c r="A1131" s="11">
        <v>18</v>
      </c>
      <c r="B1131" s="11" t="s">
        <v>6023</v>
      </c>
      <c r="C1131" s="11" t="s">
        <v>6023</v>
      </c>
      <c r="D1131" s="11" t="s">
        <v>87</v>
      </c>
      <c r="E1131" s="11" t="s">
        <v>6024</v>
      </c>
      <c r="F1131" s="11" t="s">
        <v>6025</v>
      </c>
      <c r="G1131" s="11" t="s">
        <v>67</v>
      </c>
      <c r="H1131" s="11" t="s">
        <v>34</v>
      </c>
      <c r="I1131" s="18"/>
      <c r="J1131" s="11"/>
      <c r="K1131" s="11"/>
      <c r="L1131" s="11" t="s">
        <v>8363</v>
      </c>
      <c r="M1131" s="63">
        <v>44295</v>
      </c>
      <c r="N1131" s="64"/>
      <c r="O1131" s="11" t="s">
        <v>8429</v>
      </c>
      <c r="P1131" s="11" t="s">
        <v>8429</v>
      </c>
      <c r="Q1131" s="11" t="s">
        <v>87</v>
      </c>
      <c r="R1131" s="11" t="s">
        <v>6024</v>
      </c>
      <c r="S1131" s="11" t="s">
        <v>6025</v>
      </c>
      <c r="T1131" s="11" t="s">
        <v>67</v>
      </c>
      <c r="U1131" s="11" t="s">
        <v>34</v>
      </c>
      <c r="V1131" s="64"/>
      <c r="W1131" s="64"/>
      <c r="X1131" s="64"/>
    </row>
    <row r="1132" customHeight="1" spans="1:24">
      <c r="A1132" s="11">
        <v>19</v>
      </c>
      <c r="B1132" s="11" t="s">
        <v>6023</v>
      </c>
      <c r="C1132" s="11" t="s">
        <v>6023</v>
      </c>
      <c r="D1132" s="11" t="s">
        <v>87</v>
      </c>
      <c r="E1132" s="11" t="s">
        <v>6024</v>
      </c>
      <c r="F1132" s="11" t="s">
        <v>6026</v>
      </c>
      <c r="G1132" s="11" t="s">
        <v>67</v>
      </c>
      <c r="H1132" s="11" t="s">
        <v>34</v>
      </c>
      <c r="I1132" s="18"/>
      <c r="J1132" s="11"/>
      <c r="K1132" s="11"/>
      <c r="L1132" s="11" t="s">
        <v>8363</v>
      </c>
      <c r="M1132" s="63">
        <v>44295</v>
      </c>
      <c r="N1132" s="64"/>
      <c r="O1132" s="11" t="s">
        <v>8429</v>
      </c>
      <c r="P1132" s="11" t="s">
        <v>8429</v>
      </c>
      <c r="Q1132" s="11" t="s">
        <v>87</v>
      </c>
      <c r="R1132" s="11" t="s">
        <v>6024</v>
      </c>
      <c r="S1132" s="11" t="s">
        <v>6026</v>
      </c>
      <c r="T1132" s="11" t="s">
        <v>67</v>
      </c>
      <c r="U1132" s="11" t="s">
        <v>34</v>
      </c>
      <c r="V1132" s="64"/>
      <c r="W1132" s="64"/>
      <c r="X1132" s="64"/>
    </row>
    <row r="1133" customHeight="1" spans="1:24">
      <c r="A1133" s="11">
        <v>20</v>
      </c>
      <c r="B1133" s="11" t="s">
        <v>6023</v>
      </c>
      <c r="C1133" s="11" t="s">
        <v>6023</v>
      </c>
      <c r="D1133" s="11" t="s">
        <v>87</v>
      </c>
      <c r="E1133" s="11" t="s">
        <v>6024</v>
      </c>
      <c r="F1133" s="11" t="s">
        <v>6027</v>
      </c>
      <c r="G1133" s="11" t="s">
        <v>520</v>
      </c>
      <c r="H1133" s="11" t="s">
        <v>34</v>
      </c>
      <c r="I1133" s="18"/>
      <c r="J1133" s="11"/>
      <c r="K1133" s="11"/>
      <c r="L1133" s="11" t="s">
        <v>8363</v>
      </c>
      <c r="M1133" s="63">
        <v>44295</v>
      </c>
      <c r="N1133" s="64"/>
      <c r="O1133" s="11" t="s">
        <v>8429</v>
      </c>
      <c r="P1133" s="11" t="s">
        <v>8429</v>
      </c>
      <c r="Q1133" s="11" t="s">
        <v>87</v>
      </c>
      <c r="R1133" s="11" t="s">
        <v>6024</v>
      </c>
      <c r="S1133" s="11" t="s">
        <v>6027</v>
      </c>
      <c r="T1133" s="11" t="s">
        <v>520</v>
      </c>
      <c r="U1133" s="11" t="s">
        <v>34</v>
      </c>
      <c r="V1133" s="64"/>
      <c r="W1133" s="64"/>
      <c r="X1133" s="64"/>
    </row>
    <row r="1134" customHeight="1" spans="1:24">
      <c r="A1134" s="11">
        <v>21</v>
      </c>
      <c r="B1134" s="11" t="s">
        <v>6023</v>
      </c>
      <c r="C1134" s="11" t="s">
        <v>6023</v>
      </c>
      <c r="D1134" s="11" t="s">
        <v>87</v>
      </c>
      <c r="E1134" s="11" t="s">
        <v>6024</v>
      </c>
      <c r="F1134" s="11" t="s">
        <v>6028</v>
      </c>
      <c r="G1134" s="11" t="s">
        <v>78</v>
      </c>
      <c r="H1134" s="11" t="s">
        <v>34</v>
      </c>
      <c r="I1134" s="18"/>
      <c r="J1134" s="11"/>
      <c r="K1134" s="11"/>
      <c r="L1134" s="11" t="s">
        <v>8363</v>
      </c>
      <c r="M1134" s="63">
        <v>44295</v>
      </c>
      <c r="N1134" s="64"/>
      <c r="O1134" s="11" t="s">
        <v>8429</v>
      </c>
      <c r="P1134" s="11" t="s">
        <v>8429</v>
      </c>
      <c r="Q1134" s="11" t="s">
        <v>87</v>
      </c>
      <c r="R1134" s="11" t="s">
        <v>6024</v>
      </c>
      <c r="S1134" s="11" t="s">
        <v>6028</v>
      </c>
      <c r="T1134" s="11" t="s">
        <v>78</v>
      </c>
      <c r="U1134" s="11" t="s">
        <v>34</v>
      </c>
      <c r="V1134" s="64"/>
      <c r="W1134" s="64"/>
      <c r="X1134" s="64"/>
    </row>
    <row r="1135" customHeight="1" spans="1:24">
      <c r="A1135" s="11">
        <v>30</v>
      </c>
      <c r="B1135" s="11" t="s">
        <v>6039</v>
      </c>
      <c r="C1135" s="11" t="s">
        <v>6039</v>
      </c>
      <c r="D1135" s="11" t="s">
        <v>87</v>
      </c>
      <c r="E1135" s="11" t="s">
        <v>6040</v>
      </c>
      <c r="F1135" s="11" t="s">
        <v>8430</v>
      </c>
      <c r="G1135" s="11" t="s">
        <v>67</v>
      </c>
      <c r="H1135" s="11" t="s">
        <v>34</v>
      </c>
      <c r="I1135" s="18"/>
      <c r="J1135" s="11"/>
      <c r="K1135" s="11"/>
      <c r="L1135" s="11" t="s">
        <v>8363</v>
      </c>
      <c r="M1135" s="63">
        <v>44295</v>
      </c>
      <c r="N1135" s="64"/>
      <c r="O1135" s="11" t="s">
        <v>8431</v>
      </c>
      <c r="P1135" s="11" t="s">
        <v>8431</v>
      </c>
      <c r="Q1135" s="11" t="s">
        <v>87</v>
      </c>
      <c r="R1135" s="11" t="s">
        <v>8432</v>
      </c>
      <c r="S1135" s="11" t="s">
        <v>8430</v>
      </c>
      <c r="T1135" s="11" t="s">
        <v>67</v>
      </c>
      <c r="U1135" s="11" t="s">
        <v>34</v>
      </c>
      <c r="V1135" s="64"/>
      <c r="W1135" s="64"/>
      <c r="X1135" s="64"/>
    </row>
    <row r="1136" customHeight="1" spans="1:24">
      <c r="A1136" s="11">
        <v>31</v>
      </c>
      <c r="B1136" s="11" t="s">
        <v>6039</v>
      </c>
      <c r="C1136" s="11" t="s">
        <v>6039</v>
      </c>
      <c r="D1136" s="11" t="s">
        <v>87</v>
      </c>
      <c r="E1136" s="11" t="s">
        <v>6040</v>
      </c>
      <c r="F1136" s="11" t="s">
        <v>8433</v>
      </c>
      <c r="G1136" s="11" t="s">
        <v>67</v>
      </c>
      <c r="H1136" s="11" t="s">
        <v>34</v>
      </c>
      <c r="I1136" s="18"/>
      <c r="J1136" s="11"/>
      <c r="K1136" s="11"/>
      <c r="L1136" s="11" t="s">
        <v>8363</v>
      </c>
      <c r="M1136" s="63">
        <v>44295</v>
      </c>
      <c r="N1136" s="64"/>
      <c r="O1136" s="11" t="s">
        <v>8431</v>
      </c>
      <c r="P1136" s="11" t="s">
        <v>8431</v>
      </c>
      <c r="Q1136" s="11" t="s">
        <v>87</v>
      </c>
      <c r="R1136" s="11" t="s">
        <v>8432</v>
      </c>
      <c r="S1136" s="11" t="s">
        <v>8433</v>
      </c>
      <c r="T1136" s="11" t="s">
        <v>67</v>
      </c>
      <c r="U1136" s="11" t="s">
        <v>34</v>
      </c>
      <c r="V1136" s="64"/>
      <c r="W1136" s="64"/>
      <c r="X1136" s="64"/>
    </row>
    <row r="1137" customHeight="1" spans="1:24">
      <c r="A1137" s="11">
        <v>32</v>
      </c>
      <c r="B1137" s="11" t="s">
        <v>6039</v>
      </c>
      <c r="C1137" s="11" t="s">
        <v>6039</v>
      </c>
      <c r="D1137" s="11" t="s">
        <v>87</v>
      </c>
      <c r="E1137" s="11" t="s">
        <v>6040</v>
      </c>
      <c r="F1137" s="11" t="s">
        <v>8434</v>
      </c>
      <c r="G1137" s="11" t="s">
        <v>67</v>
      </c>
      <c r="H1137" s="11" t="s">
        <v>34</v>
      </c>
      <c r="I1137" s="18"/>
      <c r="J1137" s="11"/>
      <c r="K1137" s="11"/>
      <c r="L1137" s="11" t="s">
        <v>8363</v>
      </c>
      <c r="M1137" s="63">
        <v>44295</v>
      </c>
      <c r="N1137" s="64"/>
      <c r="O1137" s="11" t="s">
        <v>8431</v>
      </c>
      <c r="P1137" s="11" t="s">
        <v>8431</v>
      </c>
      <c r="Q1137" s="11" t="s">
        <v>87</v>
      </c>
      <c r="R1137" s="11" t="s">
        <v>8432</v>
      </c>
      <c r="S1137" s="11" t="s">
        <v>8434</v>
      </c>
      <c r="T1137" s="11" t="s">
        <v>67</v>
      </c>
      <c r="U1137" s="11" t="s">
        <v>34</v>
      </c>
      <c r="V1137" s="64"/>
      <c r="W1137" s="64"/>
      <c r="X1137" s="64"/>
    </row>
    <row r="1138" customHeight="1" spans="1:24">
      <c r="A1138" s="11">
        <v>33</v>
      </c>
      <c r="B1138" s="11" t="s">
        <v>6039</v>
      </c>
      <c r="C1138" s="11" t="s">
        <v>6039</v>
      </c>
      <c r="D1138" s="11" t="s">
        <v>87</v>
      </c>
      <c r="E1138" s="11" t="s">
        <v>6040</v>
      </c>
      <c r="F1138" s="11" t="s">
        <v>6042</v>
      </c>
      <c r="G1138" s="11" t="s">
        <v>520</v>
      </c>
      <c r="H1138" s="11" t="s">
        <v>34</v>
      </c>
      <c r="I1138" s="18"/>
      <c r="J1138" s="11"/>
      <c r="K1138" s="11"/>
      <c r="L1138" s="11" t="s">
        <v>8363</v>
      </c>
      <c r="M1138" s="63">
        <v>44295</v>
      </c>
      <c r="N1138" s="64"/>
      <c r="O1138" s="11" t="s">
        <v>8431</v>
      </c>
      <c r="P1138" s="11" t="s">
        <v>8431</v>
      </c>
      <c r="Q1138" s="11" t="s">
        <v>87</v>
      </c>
      <c r="R1138" s="11" t="s">
        <v>8432</v>
      </c>
      <c r="S1138" s="11" t="s">
        <v>6042</v>
      </c>
      <c r="T1138" s="11" t="s">
        <v>520</v>
      </c>
      <c r="U1138" s="11" t="s">
        <v>34</v>
      </c>
      <c r="V1138" s="64"/>
      <c r="W1138" s="64"/>
      <c r="X1138" s="64"/>
    </row>
    <row r="1139" customHeight="1" spans="1:24">
      <c r="A1139" s="11">
        <v>34</v>
      </c>
      <c r="B1139" s="11" t="s">
        <v>6039</v>
      </c>
      <c r="C1139" s="11" t="s">
        <v>6039</v>
      </c>
      <c r="D1139" s="11" t="s">
        <v>87</v>
      </c>
      <c r="E1139" s="11" t="s">
        <v>6040</v>
      </c>
      <c r="F1139" s="11" t="s">
        <v>6043</v>
      </c>
      <c r="G1139" s="11" t="s">
        <v>520</v>
      </c>
      <c r="H1139" s="11" t="s">
        <v>34</v>
      </c>
      <c r="I1139" s="18"/>
      <c r="J1139" s="11"/>
      <c r="K1139" s="11"/>
      <c r="L1139" s="11" t="s">
        <v>8363</v>
      </c>
      <c r="M1139" s="63">
        <v>44295</v>
      </c>
      <c r="N1139" s="64"/>
      <c r="O1139" s="11" t="s">
        <v>8431</v>
      </c>
      <c r="P1139" s="11" t="s">
        <v>8431</v>
      </c>
      <c r="Q1139" s="11" t="s">
        <v>87</v>
      </c>
      <c r="R1139" s="11" t="s">
        <v>8432</v>
      </c>
      <c r="S1139" s="11" t="s">
        <v>6043</v>
      </c>
      <c r="T1139" s="11" t="s">
        <v>520</v>
      </c>
      <c r="U1139" s="11" t="s">
        <v>34</v>
      </c>
      <c r="V1139" s="64"/>
      <c r="W1139" s="64"/>
      <c r="X1139" s="64"/>
    </row>
    <row r="1140" customHeight="1" spans="1:24">
      <c r="A1140" s="11">
        <v>35</v>
      </c>
      <c r="B1140" s="11" t="s">
        <v>6039</v>
      </c>
      <c r="C1140" s="11" t="s">
        <v>6039</v>
      </c>
      <c r="D1140" s="11" t="s">
        <v>87</v>
      </c>
      <c r="E1140" s="11" t="s">
        <v>6040</v>
      </c>
      <c r="F1140" s="11" t="s">
        <v>6044</v>
      </c>
      <c r="G1140" s="11" t="s">
        <v>520</v>
      </c>
      <c r="H1140" s="11" t="s">
        <v>34</v>
      </c>
      <c r="I1140" s="18"/>
      <c r="J1140" s="11"/>
      <c r="K1140" s="11"/>
      <c r="L1140" s="11" t="s">
        <v>8363</v>
      </c>
      <c r="M1140" s="63">
        <v>44295</v>
      </c>
      <c r="N1140" s="64"/>
      <c r="O1140" s="11" t="s">
        <v>8431</v>
      </c>
      <c r="P1140" s="11" t="s">
        <v>8431</v>
      </c>
      <c r="Q1140" s="11" t="s">
        <v>87</v>
      </c>
      <c r="R1140" s="11" t="s">
        <v>8432</v>
      </c>
      <c r="S1140" s="11" t="s">
        <v>6044</v>
      </c>
      <c r="T1140" s="11" t="s">
        <v>520</v>
      </c>
      <c r="U1140" s="11" t="s">
        <v>34</v>
      </c>
      <c r="V1140" s="64"/>
      <c r="W1140" s="64"/>
      <c r="X1140" s="64"/>
    </row>
    <row r="1141" customHeight="1" spans="1:24">
      <c r="A1141" s="11">
        <v>36</v>
      </c>
      <c r="B1141" s="11" t="s">
        <v>6039</v>
      </c>
      <c r="C1141" s="11" t="s">
        <v>6039</v>
      </c>
      <c r="D1141" s="11" t="s">
        <v>87</v>
      </c>
      <c r="E1141" s="11" t="s">
        <v>6040</v>
      </c>
      <c r="F1141" s="11" t="s">
        <v>6045</v>
      </c>
      <c r="G1141" s="11" t="s">
        <v>520</v>
      </c>
      <c r="H1141" s="11" t="s">
        <v>34</v>
      </c>
      <c r="I1141" s="18"/>
      <c r="J1141" s="11"/>
      <c r="K1141" s="11"/>
      <c r="L1141" s="11" t="s">
        <v>8363</v>
      </c>
      <c r="M1141" s="63">
        <v>44295</v>
      </c>
      <c r="N1141" s="64"/>
      <c r="O1141" s="11" t="s">
        <v>8431</v>
      </c>
      <c r="P1141" s="11" t="s">
        <v>8431</v>
      </c>
      <c r="Q1141" s="11" t="s">
        <v>87</v>
      </c>
      <c r="R1141" s="11" t="s">
        <v>8432</v>
      </c>
      <c r="S1141" s="11" t="s">
        <v>6045</v>
      </c>
      <c r="T1141" s="11" t="s">
        <v>520</v>
      </c>
      <c r="U1141" s="11" t="s">
        <v>34</v>
      </c>
      <c r="V1141" s="64"/>
      <c r="W1141" s="64"/>
      <c r="X1141" s="64"/>
    </row>
    <row r="1142" customHeight="1" spans="1:24">
      <c r="A1142" s="11">
        <v>37</v>
      </c>
      <c r="B1142" s="11" t="s">
        <v>6039</v>
      </c>
      <c r="C1142" s="11" t="s">
        <v>6039</v>
      </c>
      <c r="D1142" s="11" t="s">
        <v>87</v>
      </c>
      <c r="E1142" s="11" t="s">
        <v>6040</v>
      </c>
      <c r="F1142" s="11" t="s">
        <v>6046</v>
      </c>
      <c r="G1142" s="11" t="s">
        <v>520</v>
      </c>
      <c r="H1142" s="11" t="s">
        <v>34</v>
      </c>
      <c r="I1142" s="18"/>
      <c r="J1142" s="11"/>
      <c r="K1142" s="11"/>
      <c r="L1142" s="11" t="s">
        <v>8363</v>
      </c>
      <c r="M1142" s="63">
        <v>44295</v>
      </c>
      <c r="N1142" s="64"/>
      <c r="O1142" s="11" t="s">
        <v>8431</v>
      </c>
      <c r="P1142" s="11" t="s">
        <v>8431</v>
      </c>
      <c r="Q1142" s="11" t="s">
        <v>87</v>
      </c>
      <c r="R1142" s="11" t="s">
        <v>8432</v>
      </c>
      <c r="S1142" s="11" t="s">
        <v>6046</v>
      </c>
      <c r="T1142" s="11" t="s">
        <v>520</v>
      </c>
      <c r="U1142" s="11" t="s">
        <v>34</v>
      </c>
      <c r="V1142" s="64"/>
      <c r="W1142" s="64"/>
      <c r="X1142" s="64"/>
    </row>
    <row r="1143" customHeight="1" spans="1:24">
      <c r="A1143" s="11">
        <v>38</v>
      </c>
      <c r="B1143" s="11" t="s">
        <v>6039</v>
      </c>
      <c r="C1143" s="11" t="s">
        <v>6039</v>
      </c>
      <c r="D1143" s="11" t="s">
        <v>87</v>
      </c>
      <c r="E1143" s="11" t="s">
        <v>6040</v>
      </c>
      <c r="F1143" s="11" t="s">
        <v>6047</v>
      </c>
      <c r="G1143" s="11" t="s">
        <v>520</v>
      </c>
      <c r="H1143" s="11" t="s">
        <v>34</v>
      </c>
      <c r="I1143" s="18"/>
      <c r="J1143" s="11"/>
      <c r="K1143" s="11"/>
      <c r="L1143" s="11" t="s">
        <v>8363</v>
      </c>
      <c r="M1143" s="63">
        <v>44295</v>
      </c>
      <c r="N1143" s="64"/>
      <c r="O1143" s="11" t="s">
        <v>8431</v>
      </c>
      <c r="P1143" s="11" t="s">
        <v>8431</v>
      </c>
      <c r="Q1143" s="11" t="s">
        <v>87</v>
      </c>
      <c r="R1143" s="11" t="s">
        <v>8432</v>
      </c>
      <c r="S1143" s="11" t="s">
        <v>6047</v>
      </c>
      <c r="T1143" s="11" t="s">
        <v>520</v>
      </c>
      <c r="U1143" s="11" t="s">
        <v>34</v>
      </c>
      <c r="V1143" s="64"/>
      <c r="W1143" s="64"/>
      <c r="X1143" s="64"/>
    </row>
    <row r="1144" customHeight="1" spans="1:24">
      <c r="A1144" s="11">
        <v>205</v>
      </c>
      <c r="B1144" s="11" t="s">
        <v>8435</v>
      </c>
      <c r="C1144" s="11" t="s">
        <v>8435</v>
      </c>
      <c r="D1144" s="11" t="s">
        <v>64</v>
      </c>
      <c r="E1144" s="11" t="s">
        <v>8436</v>
      </c>
      <c r="F1144" s="11" t="s">
        <v>8435</v>
      </c>
      <c r="G1144" s="11" t="s">
        <v>78</v>
      </c>
      <c r="H1144" s="11" t="s">
        <v>43</v>
      </c>
      <c r="I1144" s="18"/>
      <c r="J1144" s="11"/>
      <c r="K1144" s="11"/>
      <c r="L1144" s="11" t="s">
        <v>8362</v>
      </c>
      <c r="M1144" s="63">
        <v>44295</v>
      </c>
      <c r="N1144" s="64"/>
      <c r="O1144" s="64"/>
      <c r="P1144" s="64"/>
      <c r="Q1144" s="64"/>
      <c r="R1144" s="64"/>
      <c r="S1144" s="64"/>
      <c r="T1144" s="64"/>
      <c r="U1144" s="64"/>
      <c r="V1144" s="64"/>
      <c r="W1144" s="64"/>
      <c r="X1144" s="64"/>
    </row>
    <row r="1145" customHeight="1" spans="1:24">
      <c r="A1145" s="11">
        <v>219</v>
      </c>
      <c r="B1145" s="11" t="s">
        <v>6454</v>
      </c>
      <c r="C1145" s="11" t="s">
        <v>6454</v>
      </c>
      <c r="D1145" s="11" t="s">
        <v>64</v>
      </c>
      <c r="E1145" s="11" t="s">
        <v>6455</v>
      </c>
      <c r="F1145" s="11" t="s">
        <v>6456</v>
      </c>
      <c r="G1145" s="11" t="s">
        <v>300</v>
      </c>
      <c r="H1145" s="11" t="s">
        <v>43</v>
      </c>
      <c r="I1145" s="18"/>
      <c r="J1145" s="11"/>
      <c r="K1145" s="11"/>
      <c r="L1145" s="11" t="s">
        <v>8363</v>
      </c>
      <c r="M1145" s="63">
        <v>44295</v>
      </c>
      <c r="N1145" s="64"/>
      <c r="O1145" s="11" t="s">
        <v>8437</v>
      </c>
      <c r="P1145" s="11" t="s">
        <v>8437</v>
      </c>
      <c r="Q1145" s="11" t="s">
        <v>64</v>
      </c>
      <c r="R1145" s="11" t="s">
        <v>6455</v>
      </c>
      <c r="S1145" s="11" t="s">
        <v>6456</v>
      </c>
      <c r="T1145" s="11" t="s">
        <v>300</v>
      </c>
      <c r="U1145" s="11" t="s">
        <v>43</v>
      </c>
      <c r="V1145" s="64"/>
      <c r="W1145" s="64"/>
      <c r="X1145" s="64"/>
    </row>
    <row r="1146" customHeight="1" spans="1:24">
      <c r="A1146" s="11">
        <v>220</v>
      </c>
      <c r="B1146" s="11" t="s">
        <v>6454</v>
      </c>
      <c r="C1146" s="11" t="s">
        <v>6454</v>
      </c>
      <c r="D1146" s="11" t="s">
        <v>64</v>
      </c>
      <c r="E1146" s="11" t="s">
        <v>6455</v>
      </c>
      <c r="F1146" s="11" t="s">
        <v>6457</v>
      </c>
      <c r="G1146" s="11" t="s">
        <v>300</v>
      </c>
      <c r="H1146" s="11" t="s">
        <v>43</v>
      </c>
      <c r="I1146" s="18"/>
      <c r="J1146" s="11"/>
      <c r="K1146" s="11"/>
      <c r="L1146" s="11" t="s">
        <v>8363</v>
      </c>
      <c r="M1146" s="63">
        <v>44295</v>
      </c>
      <c r="N1146" s="64"/>
      <c r="O1146" s="11" t="s">
        <v>8437</v>
      </c>
      <c r="P1146" s="11" t="s">
        <v>8437</v>
      </c>
      <c r="Q1146" s="11" t="s">
        <v>64</v>
      </c>
      <c r="R1146" s="11" t="s">
        <v>8438</v>
      </c>
      <c r="S1146" s="11" t="s">
        <v>6457</v>
      </c>
      <c r="T1146" s="11" t="s">
        <v>300</v>
      </c>
      <c r="U1146" s="11" t="s">
        <v>43</v>
      </c>
      <c r="V1146" s="64"/>
      <c r="W1146" s="64"/>
      <c r="X1146" s="64"/>
    </row>
    <row r="1147" customHeight="1" spans="1:24">
      <c r="A1147" s="11">
        <v>221</v>
      </c>
      <c r="B1147" s="11" t="s">
        <v>6454</v>
      </c>
      <c r="C1147" s="11" t="s">
        <v>6454</v>
      </c>
      <c r="D1147" s="11" t="s">
        <v>64</v>
      </c>
      <c r="E1147" s="11" t="s">
        <v>6455</v>
      </c>
      <c r="F1147" s="11" t="s">
        <v>6458</v>
      </c>
      <c r="G1147" s="11" t="s">
        <v>300</v>
      </c>
      <c r="H1147" s="11" t="s">
        <v>43</v>
      </c>
      <c r="I1147" s="18"/>
      <c r="J1147" s="11"/>
      <c r="K1147" s="11"/>
      <c r="L1147" s="11" t="s">
        <v>8363</v>
      </c>
      <c r="M1147" s="63">
        <v>44295</v>
      </c>
      <c r="N1147" s="64"/>
      <c r="O1147" s="11" t="s">
        <v>8437</v>
      </c>
      <c r="P1147" s="11" t="s">
        <v>8437</v>
      </c>
      <c r="Q1147" s="11" t="s">
        <v>64</v>
      </c>
      <c r="R1147" s="11" t="s">
        <v>8439</v>
      </c>
      <c r="S1147" s="11" t="s">
        <v>6458</v>
      </c>
      <c r="T1147" s="11" t="s">
        <v>300</v>
      </c>
      <c r="U1147" s="11" t="s">
        <v>43</v>
      </c>
      <c r="V1147" s="64"/>
      <c r="W1147" s="64"/>
      <c r="X1147" s="64"/>
    </row>
    <row r="1148" customHeight="1" spans="1:24">
      <c r="A1148" s="11">
        <v>222</v>
      </c>
      <c r="B1148" s="11" t="s">
        <v>6454</v>
      </c>
      <c r="C1148" s="11" t="s">
        <v>6454</v>
      </c>
      <c r="D1148" s="11" t="s">
        <v>64</v>
      </c>
      <c r="E1148" s="11" t="s">
        <v>6455</v>
      </c>
      <c r="F1148" s="11" t="s">
        <v>6459</v>
      </c>
      <c r="G1148" s="11" t="s">
        <v>300</v>
      </c>
      <c r="H1148" s="11" t="s">
        <v>43</v>
      </c>
      <c r="I1148" s="18"/>
      <c r="J1148" s="11"/>
      <c r="K1148" s="11"/>
      <c r="L1148" s="11" t="s">
        <v>8363</v>
      </c>
      <c r="M1148" s="63">
        <v>44295</v>
      </c>
      <c r="N1148" s="64"/>
      <c r="O1148" s="11" t="s">
        <v>8437</v>
      </c>
      <c r="P1148" s="11" t="s">
        <v>8437</v>
      </c>
      <c r="Q1148" s="11" t="s">
        <v>64</v>
      </c>
      <c r="R1148" s="11" t="s">
        <v>8440</v>
      </c>
      <c r="S1148" s="11" t="s">
        <v>6459</v>
      </c>
      <c r="T1148" s="11" t="s">
        <v>300</v>
      </c>
      <c r="U1148" s="11" t="s">
        <v>43</v>
      </c>
      <c r="V1148" s="64"/>
      <c r="W1148" s="64"/>
      <c r="X1148" s="64"/>
    </row>
    <row r="1149" customHeight="1" spans="1:24">
      <c r="A1149" s="11">
        <v>223</v>
      </c>
      <c r="B1149" s="11" t="s">
        <v>6454</v>
      </c>
      <c r="C1149" s="11" t="s">
        <v>6454</v>
      </c>
      <c r="D1149" s="11" t="s">
        <v>64</v>
      </c>
      <c r="E1149" s="11" t="s">
        <v>6455</v>
      </c>
      <c r="F1149" s="11" t="s">
        <v>6460</v>
      </c>
      <c r="G1149" s="11" t="s">
        <v>300</v>
      </c>
      <c r="H1149" s="11" t="s">
        <v>43</v>
      </c>
      <c r="I1149" s="18"/>
      <c r="J1149" s="11"/>
      <c r="K1149" s="11"/>
      <c r="L1149" s="11" t="s">
        <v>8363</v>
      </c>
      <c r="M1149" s="63">
        <v>44295</v>
      </c>
      <c r="N1149" s="64"/>
      <c r="O1149" s="11" t="s">
        <v>8437</v>
      </c>
      <c r="P1149" s="11" t="s">
        <v>8437</v>
      </c>
      <c r="Q1149" s="11" t="s">
        <v>64</v>
      </c>
      <c r="R1149" s="11" t="s">
        <v>8441</v>
      </c>
      <c r="S1149" s="11" t="s">
        <v>6460</v>
      </c>
      <c r="T1149" s="11" t="s">
        <v>300</v>
      </c>
      <c r="U1149" s="11" t="s">
        <v>43</v>
      </c>
      <c r="V1149" s="64"/>
      <c r="W1149" s="64"/>
      <c r="X1149" s="64"/>
    </row>
    <row r="1150" customHeight="1" spans="1:24">
      <c r="A1150" s="11">
        <v>224</v>
      </c>
      <c r="B1150" s="11" t="s">
        <v>6454</v>
      </c>
      <c r="C1150" s="11" t="s">
        <v>6454</v>
      </c>
      <c r="D1150" s="11" t="s">
        <v>64</v>
      </c>
      <c r="E1150" s="11" t="s">
        <v>6455</v>
      </c>
      <c r="F1150" s="11" t="s">
        <v>6461</v>
      </c>
      <c r="G1150" s="11" t="s">
        <v>300</v>
      </c>
      <c r="H1150" s="11" t="s">
        <v>43</v>
      </c>
      <c r="I1150" s="18"/>
      <c r="J1150" s="11"/>
      <c r="K1150" s="11"/>
      <c r="L1150" s="11" t="s">
        <v>8363</v>
      </c>
      <c r="M1150" s="63">
        <v>44295</v>
      </c>
      <c r="N1150" s="64"/>
      <c r="O1150" s="11" t="s">
        <v>8437</v>
      </c>
      <c r="P1150" s="11" t="s">
        <v>8437</v>
      </c>
      <c r="Q1150" s="11" t="s">
        <v>64</v>
      </c>
      <c r="R1150" s="11" t="s">
        <v>8442</v>
      </c>
      <c r="S1150" s="11" t="s">
        <v>6461</v>
      </c>
      <c r="T1150" s="11" t="s">
        <v>300</v>
      </c>
      <c r="U1150" s="11" t="s">
        <v>43</v>
      </c>
      <c r="V1150" s="64"/>
      <c r="W1150" s="64"/>
      <c r="X1150" s="64"/>
    </row>
    <row r="1151" customHeight="1" spans="1:24">
      <c r="A1151" s="11">
        <v>225</v>
      </c>
      <c r="B1151" s="11" t="s">
        <v>6454</v>
      </c>
      <c r="C1151" s="11" t="s">
        <v>6454</v>
      </c>
      <c r="D1151" s="11" t="s">
        <v>64</v>
      </c>
      <c r="E1151" s="11" t="s">
        <v>6455</v>
      </c>
      <c r="F1151" s="11" t="s">
        <v>6462</v>
      </c>
      <c r="G1151" s="11" t="s">
        <v>300</v>
      </c>
      <c r="H1151" s="11" t="s">
        <v>43</v>
      </c>
      <c r="I1151" s="18"/>
      <c r="J1151" s="11"/>
      <c r="K1151" s="11"/>
      <c r="L1151" s="11" t="s">
        <v>8363</v>
      </c>
      <c r="M1151" s="63">
        <v>44295</v>
      </c>
      <c r="N1151" s="64"/>
      <c r="O1151" s="11" t="s">
        <v>8437</v>
      </c>
      <c r="P1151" s="11" t="s">
        <v>8437</v>
      </c>
      <c r="Q1151" s="11" t="s">
        <v>64</v>
      </c>
      <c r="R1151" s="11" t="s">
        <v>8443</v>
      </c>
      <c r="S1151" s="11" t="s">
        <v>6462</v>
      </c>
      <c r="T1151" s="11" t="s">
        <v>300</v>
      </c>
      <c r="U1151" s="11" t="s">
        <v>43</v>
      </c>
      <c r="V1151" s="64"/>
      <c r="W1151" s="64"/>
      <c r="X1151" s="64"/>
    </row>
    <row r="1152" customHeight="1" spans="1:24">
      <c r="A1152" s="18">
        <v>71</v>
      </c>
      <c r="B1152" s="11" t="s">
        <v>7181</v>
      </c>
      <c r="C1152" s="11" t="s">
        <v>7181</v>
      </c>
      <c r="D1152" s="11" t="s">
        <v>64</v>
      </c>
      <c r="E1152" s="11" t="s">
        <v>7182</v>
      </c>
      <c r="F1152" s="11" t="s">
        <v>7183</v>
      </c>
      <c r="G1152" s="11" t="s">
        <v>67</v>
      </c>
      <c r="H1152" s="11" t="s">
        <v>44</v>
      </c>
      <c r="I1152" s="18"/>
      <c r="J1152" s="11"/>
      <c r="K1152" s="11"/>
      <c r="L1152" s="11" t="s">
        <v>8363</v>
      </c>
      <c r="M1152" s="63">
        <v>44295</v>
      </c>
      <c r="N1152" s="64"/>
      <c r="O1152" s="11" t="s">
        <v>8444</v>
      </c>
      <c r="P1152" s="11" t="s">
        <v>8444</v>
      </c>
      <c r="Q1152" s="11" t="s">
        <v>64</v>
      </c>
      <c r="R1152" s="11" t="s">
        <v>7182</v>
      </c>
      <c r="S1152" s="11" t="s">
        <v>7183</v>
      </c>
      <c r="T1152" s="11" t="s">
        <v>67</v>
      </c>
      <c r="U1152" s="11" t="s">
        <v>44</v>
      </c>
      <c r="V1152" s="64"/>
      <c r="W1152" s="64"/>
      <c r="X1152" s="64"/>
    </row>
    <row r="1153" customHeight="1" spans="1:24">
      <c r="A1153" s="18">
        <v>72</v>
      </c>
      <c r="B1153" s="11" t="s">
        <v>7181</v>
      </c>
      <c r="C1153" s="11" t="s">
        <v>7181</v>
      </c>
      <c r="D1153" s="11" t="s">
        <v>64</v>
      </c>
      <c r="E1153" s="11" t="s">
        <v>7182</v>
      </c>
      <c r="F1153" s="11" t="s">
        <v>7184</v>
      </c>
      <c r="G1153" s="11" t="s">
        <v>67</v>
      </c>
      <c r="H1153" s="11" t="s">
        <v>44</v>
      </c>
      <c r="I1153" s="18"/>
      <c r="J1153" s="11"/>
      <c r="K1153" s="11"/>
      <c r="L1153" s="11" t="s">
        <v>8363</v>
      </c>
      <c r="M1153" s="63">
        <v>44295</v>
      </c>
      <c r="N1153" s="64"/>
      <c r="O1153" s="11" t="s">
        <v>8444</v>
      </c>
      <c r="P1153" s="11" t="s">
        <v>8444</v>
      </c>
      <c r="Q1153" s="11" t="s">
        <v>64</v>
      </c>
      <c r="R1153" s="11" t="s">
        <v>7182</v>
      </c>
      <c r="S1153" s="11" t="s">
        <v>7184</v>
      </c>
      <c r="T1153" s="11" t="s">
        <v>67</v>
      </c>
      <c r="U1153" s="11" t="s">
        <v>44</v>
      </c>
      <c r="V1153" s="64"/>
      <c r="W1153" s="64"/>
      <c r="X1153" s="64"/>
    </row>
    <row r="1154" customHeight="1" spans="1:24">
      <c r="A1154" s="18">
        <v>73</v>
      </c>
      <c r="B1154" s="11" t="s">
        <v>7181</v>
      </c>
      <c r="C1154" s="11" t="s">
        <v>7181</v>
      </c>
      <c r="D1154" s="11" t="s">
        <v>64</v>
      </c>
      <c r="E1154" s="11" t="s">
        <v>7182</v>
      </c>
      <c r="F1154" s="11" t="s">
        <v>7185</v>
      </c>
      <c r="G1154" s="11" t="s">
        <v>67</v>
      </c>
      <c r="H1154" s="11" t="s">
        <v>44</v>
      </c>
      <c r="I1154" s="18"/>
      <c r="J1154" s="11"/>
      <c r="K1154" s="11"/>
      <c r="L1154" s="11" t="s">
        <v>8363</v>
      </c>
      <c r="M1154" s="63">
        <v>44295</v>
      </c>
      <c r="N1154" s="64"/>
      <c r="O1154" s="11" t="s">
        <v>8444</v>
      </c>
      <c r="P1154" s="11" t="s">
        <v>8444</v>
      </c>
      <c r="Q1154" s="11" t="s">
        <v>64</v>
      </c>
      <c r="R1154" s="11" t="s">
        <v>7182</v>
      </c>
      <c r="S1154" s="11" t="s">
        <v>7185</v>
      </c>
      <c r="T1154" s="11" t="s">
        <v>67</v>
      </c>
      <c r="U1154" s="11" t="s">
        <v>44</v>
      </c>
      <c r="V1154" s="64"/>
      <c r="W1154" s="64"/>
      <c r="X1154" s="64"/>
    </row>
    <row r="1155" customHeight="1" spans="1:24">
      <c r="A1155" s="18">
        <v>244</v>
      </c>
      <c r="B1155" s="11" t="s">
        <v>7443</v>
      </c>
      <c r="C1155" s="11" t="s">
        <v>7443</v>
      </c>
      <c r="D1155" s="11" t="s">
        <v>64</v>
      </c>
      <c r="E1155" s="11" t="s">
        <v>7444</v>
      </c>
      <c r="F1155" s="11" t="s">
        <v>7443</v>
      </c>
      <c r="G1155" s="11" t="s">
        <v>89</v>
      </c>
      <c r="H1155" s="11" t="s">
        <v>44</v>
      </c>
      <c r="I1155" s="18"/>
      <c r="J1155" s="11"/>
      <c r="K1155" s="11"/>
      <c r="L1155" s="11" t="s">
        <v>8366</v>
      </c>
      <c r="M1155" s="63">
        <v>44295</v>
      </c>
      <c r="N1155" s="64"/>
      <c r="O1155" s="11" t="s">
        <v>7443</v>
      </c>
      <c r="P1155" s="11" t="s">
        <v>7443</v>
      </c>
      <c r="Q1155" s="11" t="s">
        <v>98</v>
      </c>
      <c r="R1155" s="11" t="s">
        <v>8317</v>
      </c>
      <c r="S1155" s="11" t="s">
        <v>7443</v>
      </c>
      <c r="T1155" s="11" t="s">
        <v>89</v>
      </c>
      <c r="U1155" s="11" t="s">
        <v>44</v>
      </c>
      <c r="V1155" s="64"/>
      <c r="W1155" s="64"/>
      <c r="X1155" s="64"/>
    </row>
    <row r="1156" customHeight="1" spans="1:24">
      <c r="A1156" s="11">
        <v>17</v>
      </c>
      <c r="B1156" s="11" t="s">
        <v>7582</v>
      </c>
      <c r="C1156" s="11" t="s">
        <v>7582</v>
      </c>
      <c r="D1156" s="11" t="s">
        <v>611</v>
      </c>
      <c r="E1156" s="11" t="s">
        <v>7583</v>
      </c>
      <c r="F1156" s="11" t="s">
        <v>7582</v>
      </c>
      <c r="G1156" s="11" t="s">
        <v>89</v>
      </c>
      <c r="H1156" s="11" t="s">
        <v>49</v>
      </c>
      <c r="I1156" s="18"/>
      <c r="J1156" s="11"/>
      <c r="K1156" s="11"/>
      <c r="L1156" s="11" t="s">
        <v>8363</v>
      </c>
      <c r="M1156" s="63">
        <v>44295</v>
      </c>
      <c r="N1156" s="64"/>
      <c r="O1156" s="11" t="s">
        <v>8445</v>
      </c>
      <c r="P1156" s="11" t="s">
        <v>8445</v>
      </c>
      <c r="Q1156" s="11" t="s">
        <v>611</v>
      </c>
      <c r="R1156" s="11" t="s">
        <v>8446</v>
      </c>
      <c r="S1156" s="11" t="s">
        <v>7582</v>
      </c>
      <c r="T1156" s="11" t="s">
        <v>89</v>
      </c>
      <c r="U1156" s="11" t="s">
        <v>49</v>
      </c>
      <c r="V1156" s="64"/>
      <c r="W1156" s="64"/>
      <c r="X1156" s="64"/>
    </row>
    <row r="1157" customHeight="1" spans="1:24">
      <c r="A1157" s="11">
        <v>18</v>
      </c>
      <c r="B1157" s="11" t="s">
        <v>8445</v>
      </c>
      <c r="C1157" s="11" t="s">
        <v>8445</v>
      </c>
      <c r="D1157" s="11" t="s">
        <v>611</v>
      </c>
      <c r="E1157" s="11" t="s">
        <v>8446</v>
      </c>
      <c r="F1157" s="11" t="s">
        <v>8447</v>
      </c>
      <c r="G1157" s="11" t="s">
        <v>89</v>
      </c>
      <c r="H1157" s="11" t="s">
        <v>49</v>
      </c>
      <c r="I1157" s="18"/>
      <c r="J1157" s="11"/>
      <c r="K1157" s="11"/>
      <c r="L1157" s="11" t="s">
        <v>8448</v>
      </c>
      <c r="M1157" s="63">
        <v>44295</v>
      </c>
      <c r="N1157" s="64"/>
      <c r="O1157" s="64"/>
      <c r="P1157" s="64"/>
      <c r="Q1157" s="64"/>
      <c r="R1157" s="64"/>
      <c r="S1157" s="64"/>
      <c r="T1157" s="64"/>
      <c r="U1157" s="64"/>
      <c r="V1157" s="64"/>
      <c r="W1157" s="64"/>
      <c r="X1157" s="64"/>
    </row>
    <row r="1158" customHeight="1" spans="1:24">
      <c r="A1158" s="11">
        <v>19</v>
      </c>
      <c r="B1158" s="11" t="s">
        <v>6777</v>
      </c>
      <c r="C1158" s="11" t="s">
        <v>6777</v>
      </c>
      <c r="D1158" s="11" t="s">
        <v>64</v>
      </c>
      <c r="E1158" s="11" t="s">
        <v>6778</v>
      </c>
      <c r="F1158" s="11" t="s">
        <v>6779</v>
      </c>
      <c r="G1158" s="11" t="s">
        <v>2447</v>
      </c>
      <c r="H1158" s="11" t="s">
        <v>48</v>
      </c>
      <c r="I1158" s="18"/>
      <c r="J1158" s="11"/>
      <c r="K1158" s="11"/>
      <c r="L1158" s="11" t="s">
        <v>8363</v>
      </c>
      <c r="M1158" s="63">
        <v>44295</v>
      </c>
      <c r="N1158" s="64"/>
      <c r="O1158" s="11" t="s">
        <v>7965</v>
      </c>
      <c r="P1158" s="11" t="s">
        <v>7965</v>
      </c>
      <c r="Q1158" s="11" t="s">
        <v>64</v>
      </c>
      <c r="R1158" s="11" t="s">
        <v>7966</v>
      </c>
      <c r="S1158" s="11" t="s">
        <v>6779</v>
      </c>
      <c r="T1158" s="11" t="s">
        <v>67</v>
      </c>
      <c r="U1158" s="11" t="s">
        <v>48</v>
      </c>
      <c r="V1158" s="64"/>
      <c r="W1158" s="64"/>
      <c r="X1158" s="64"/>
    </row>
    <row r="1159" customHeight="1" spans="1:24">
      <c r="A1159" s="11">
        <v>20</v>
      </c>
      <c r="B1159" s="11" t="s">
        <v>6777</v>
      </c>
      <c r="C1159" s="11" t="s">
        <v>6777</v>
      </c>
      <c r="D1159" s="11" t="s">
        <v>64</v>
      </c>
      <c r="E1159" s="11" t="s">
        <v>6778</v>
      </c>
      <c r="F1159" s="11" t="s">
        <v>6780</v>
      </c>
      <c r="G1159" s="11" t="s">
        <v>2447</v>
      </c>
      <c r="H1159" s="11" t="s">
        <v>48</v>
      </c>
      <c r="I1159" s="18"/>
      <c r="J1159" s="11"/>
      <c r="K1159" s="11"/>
      <c r="L1159" s="11" t="s">
        <v>8363</v>
      </c>
      <c r="M1159" s="63">
        <v>44295</v>
      </c>
      <c r="N1159" s="64"/>
      <c r="O1159" s="11" t="s">
        <v>7965</v>
      </c>
      <c r="P1159" s="11" t="s">
        <v>7965</v>
      </c>
      <c r="Q1159" s="11" t="s">
        <v>64</v>
      </c>
      <c r="R1159" s="11" t="s">
        <v>7966</v>
      </c>
      <c r="S1159" s="11" t="s">
        <v>6780</v>
      </c>
      <c r="T1159" s="11" t="s">
        <v>67</v>
      </c>
      <c r="U1159" s="11" t="s">
        <v>48</v>
      </c>
      <c r="V1159" s="64"/>
      <c r="W1159" s="64"/>
      <c r="X1159" s="64"/>
    </row>
    <row r="1160" customHeight="1" spans="1:24">
      <c r="A1160" s="11">
        <v>21</v>
      </c>
      <c r="B1160" s="11" t="s">
        <v>6777</v>
      </c>
      <c r="C1160" s="11" t="s">
        <v>6777</v>
      </c>
      <c r="D1160" s="11" t="s">
        <v>64</v>
      </c>
      <c r="E1160" s="11" t="s">
        <v>6778</v>
      </c>
      <c r="F1160" s="11" t="s">
        <v>6781</v>
      </c>
      <c r="G1160" s="11" t="s">
        <v>2447</v>
      </c>
      <c r="H1160" s="11" t="s">
        <v>48</v>
      </c>
      <c r="I1160" s="18"/>
      <c r="J1160" s="11"/>
      <c r="K1160" s="11"/>
      <c r="L1160" s="11" t="s">
        <v>8363</v>
      </c>
      <c r="M1160" s="63">
        <v>44295</v>
      </c>
      <c r="N1160" s="64"/>
      <c r="O1160" s="11" t="s">
        <v>7965</v>
      </c>
      <c r="P1160" s="11" t="s">
        <v>7965</v>
      </c>
      <c r="Q1160" s="11" t="s">
        <v>64</v>
      </c>
      <c r="R1160" s="11" t="s">
        <v>7966</v>
      </c>
      <c r="S1160" s="11" t="s">
        <v>6781</v>
      </c>
      <c r="T1160" s="11" t="s">
        <v>67</v>
      </c>
      <c r="U1160" s="11" t="s">
        <v>48</v>
      </c>
      <c r="V1160" s="64"/>
      <c r="W1160" s="64"/>
      <c r="X1160" s="64"/>
    </row>
    <row r="1161" customHeight="1" spans="1:24">
      <c r="A1161" s="11">
        <v>196</v>
      </c>
      <c r="B1161" s="11" t="s">
        <v>6976</v>
      </c>
      <c r="C1161" s="11" t="s">
        <v>6976</v>
      </c>
      <c r="D1161" s="11" t="s">
        <v>64</v>
      </c>
      <c r="E1161" s="11" t="s">
        <v>6985</v>
      </c>
      <c r="F1161" s="11" t="s">
        <v>6986</v>
      </c>
      <c r="G1161" s="11" t="s">
        <v>67</v>
      </c>
      <c r="H1161" s="11" t="s">
        <v>48</v>
      </c>
      <c r="I1161" s="18"/>
      <c r="J1161" s="11"/>
      <c r="K1161" s="11"/>
      <c r="L1161" s="11" t="s">
        <v>8363</v>
      </c>
      <c r="M1161" s="63">
        <v>44295</v>
      </c>
      <c r="N1161" s="64"/>
      <c r="O1161" s="11" t="s">
        <v>8238</v>
      </c>
      <c r="P1161" s="11" t="s">
        <v>8238</v>
      </c>
      <c r="Q1161" s="11" t="s">
        <v>64</v>
      </c>
      <c r="R1161" s="11" t="s">
        <v>6985</v>
      </c>
      <c r="S1161" s="11" t="s">
        <v>6986</v>
      </c>
      <c r="T1161" s="11" t="s">
        <v>67</v>
      </c>
      <c r="U1161" s="11" t="s">
        <v>48</v>
      </c>
      <c r="V1161" s="64"/>
      <c r="W1161" s="64"/>
      <c r="X1161" s="64"/>
    </row>
    <row r="1162" customHeight="1" spans="1:24">
      <c r="A1162" s="11">
        <v>197</v>
      </c>
      <c r="B1162" s="11" t="s">
        <v>6976</v>
      </c>
      <c r="C1162" s="11" t="s">
        <v>6976</v>
      </c>
      <c r="D1162" s="11" t="s">
        <v>64</v>
      </c>
      <c r="E1162" s="11" t="s">
        <v>6985</v>
      </c>
      <c r="F1162" s="11" t="s">
        <v>8240</v>
      </c>
      <c r="G1162" s="11" t="s">
        <v>487</v>
      </c>
      <c r="H1162" s="11" t="s">
        <v>48</v>
      </c>
      <c r="I1162" s="18"/>
      <c r="J1162" s="11"/>
      <c r="K1162" s="11"/>
      <c r="L1162" s="11" t="s">
        <v>8363</v>
      </c>
      <c r="M1162" s="63">
        <v>44295</v>
      </c>
      <c r="N1162" s="64"/>
      <c r="O1162" s="11" t="s">
        <v>8238</v>
      </c>
      <c r="P1162" s="11" t="s">
        <v>8238</v>
      </c>
      <c r="Q1162" s="11" t="s">
        <v>64</v>
      </c>
      <c r="R1162" s="11" t="s">
        <v>6985</v>
      </c>
      <c r="S1162" s="11" t="s">
        <v>8240</v>
      </c>
      <c r="T1162" s="11" t="s">
        <v>487</v>
      </c>
      <c r="U1162" s="11" t="s">
        <v>48</v>
      </c>
      <c r="V1162" s="64"/>
      <c r="W1162" s="64"/>
      <c r="X1162" s="64"/>
    </row>
    <row r="1163" customHeight="1" spans="1:24">
      <c r="A1163" s="11">
        <v>198</v>
      </c>
      <c r="B1163" s="11" t="s">
        <v>6976</v>
      </c>
      <c r="C1163" s="11" t="s">
        <v>6976</v>
      </c>
      <c r="D1163" s="11" t="s">
        <v>64</v>
      </c>
      <c r="E1163" s="11" t="s">
        <v>6985</v>
      </c>
      <c r="F1163" s="11" t="s">
        <v>6988</v>
      </c>
      <c r="G1163" s="11" t="s">
        <v>67</v>
      </c>
      <c r="H1163" s="11" t="s">
        <v>48</v>
      </c>
      <c r="I1163" s="18"/>
      <c r="J1163" s="11"/>
      <c r="K1163" s="11"/>
      <c r="L1163" s="11" t="s">
        <v>8363</v>
      </c>
      <c r="M1163" s="63">
        <v>44295</v>
      </c>
      <c r="N1163" s="64"/>
      <c r="O1163" s="11" t="s">
        <v>8238</v>
      </c>
      <c r="P1163" s="11" t="s">
        <v>8238</v>
      </c>
      <c r="Q1163" s="11" t="s">
        <v>64</v>
      </c>
      <c r="R1163" s="11" t="s">
        <v>6985</v>
      </c>
      <c r="S1163" s="11" t="s">
        <v>6988</v>
      </c>
      <c r="T1163" s="11" t="s">
        <v>67</v>
      </c>
      <c r="U1163" s="11" t="s">
        <v>48</v>
      </c>
      <c r="V1163" s="64"/>
      <c r="W1163" s="64"/>
      <c r="X1163" s="64"/>
    </row>
    <row r="1164" customHeight="1" spans="1:24">
      <c r="A1164" s="11">
        <v>199</v>
      </c>
      <c r="B1164" s="11" t="s">
        <v>6976</v>
      </c>
      <c r="C1164" s="11" t="s">
        <v>6976</v>
      </c>
      <c r="D1164" s="11" t="s">
        <v>64</v>
      </c>
      <c r="E1164" s="11" t="s">
        <v>6985</v>
      </c>
      <c r="F1164" s="11" t="s">
        <v>8247</v>
      </c>
      <c r="G1164" s="11" t="s">
        <v>487</v>
      </c>
      <c r="H1164" s="11" t="s">
        <v>48</v>
      </c>
      <c r="I1164" s="18"/>
      <c r="J1164" s="11"/>
      <c r="K1164" s="11"/>
      <c r="L1164" s="11" t="s">
        <v>8363</v>
      </c>
      <c r="M1164" s="63">
        <v>44295</v>
      </c>
      <c r="N1164" s="64"/>
      <c r="O1164" s="11" t="s">
        <v>8238</v>
      </c>
      <c r="P1164" s="11" t="s">
        <v>8238</v>
      </c>
      <c r="Q1164" s="11" t="s">
        <v>64</v>
      </c>
      <c r="R1164" s="11" t="s">
        <v>6985</v>
      </c>
      <c r="S1164" s="11" t="s">
        <v>8247</v>
      </c>
      <c r="T1164" s="11" t="s">
        <v>487</v>
      </c>
      <c r="U1164" s="11" t="s">
        <v>48</v>
      </c>
      <c r="V1164" s="64"/>
      <c r="W1164" s="64"/>
      <c r="X1164" s="64"/>
    </row>
    <row r="1165" customHeight="1" spans="1:24">
      <c r="A1165" s="11">
        <v>200</v>
      </c>
      <c r="B1165" s="11" t="s">
        <v>6976</v>
      </c>
      <c r="C1165" s="11" t="s">
        <v>6976</v>
      </c>
      <c r="D1165" s="11" t="s">
        <v>64</v>
      </c>
      <c r="E1165" s="11" t="s">
        <v>6985</v>
      </c>
      <c r="F1165" s="11" t="s">
        <v>6990</v>
      </c>
      <c r="G1165" s="11" t="s">
        <v>67</v>
      </c>
      <c r="H1165" s="11" t="s">
        <v>48</v>
      </c>
      <c r="I1165" s="18"/>
      <c r="J1165" s="11"/>
      <c r="K1165" s="11"/>
      <c r="L1165" s="11" t="s">
        <v>8363</v>
      </c>
      <c r="M1165" s="63">
        <v>44295</v>
      </c>
      <c r="N1165" s="64"/>
      <c r="O1165" s="11" t="s">
        <v>8238</v>
      </c>
      <c r="P1165" s="11" t="s">
        <v>8238</v>
      </c>
      <c r="Q1165" s="11" t="s">
        <v>64</v>
      </c>
      <c r="R1165" s="11" t="s">
        <v>6985</v>
      </c>
      <c r="S1165" s="11" t="s">
        <v>6990</v>
      </c>
      <c r="T1165" s="11" t="s">
        <v>67</v>
      </c>
      <c r="U1165" s="11" t="s">
        <v>48</v>
      </c>
      <c r="V1165" s="64"/>
      <c r="W1165" s="64"/>
      <c r="X1165" s="64"/>
    </row>
    <row r="1166" customHeight="1" spans="1:24">
      <c r="A1166" s="11">
        <v>201</v>
      </c>
      <c r="B1166" s="11" t="s">
        <v>6976</v>
      </c>
      <c r="C1166" s="11" t="s">
        <v>6976</v>
      </c>
      <c r="D1166" s="11" t="s">
        <v>64</v>
      </c>
      <c r="E1166" s="11" t="s">
        <v>6985</v>
      </c>
      <c r="F1166" s="11" t="s">
        <v>8242</v>
      </c>
      <c r="G1166" s="11" t="s">
        <v>487</v>
      </c>
      <c r="H1166" s="11" t="s">
        <v>48</v>
      </c>
      <c r="I1166" s="18"/>
      <c r="J1166" s="11"/>
      <c r="K1166" s="11"/>
      <c r="L1166" s="11" t="s">
        <v>8363</v>
      </c>
      <c r="M1166" s="63">
        <v>44295</v>
      </c>
      <c r="N1166" s="64"/>
      <c r="O1166" s="11" t="s">
        <v>8238</v>
      </c>
      <c r="P1166" s="11" t="s">
        <v>8238</v>
      </c>
      <c r="Q1166" s="11" t="s">
        <v>64</v>
      </c>
      <c r="R1166" s="11" t="s">
        <v>6985</v>
      </c>
      <c r="S1166" s="11" t="s">
        <v>8242</v>
      </c>
      <c r="T1166" s="11" t="s">
        <v>487</v>
      </c>
      <c r="U1166" s="11" t="s">
        <v>48</v>
      </c>
      <c r="V1166" s="64"/>
      <c r="W1166" s="64"/>
      <c r="X1166" s="64"/>
    </row>
    <row r="1167" customHeight="1" spans="1:24">
      <c r="A1167" s="11">
        <v>202</v>
      </c>
      <c r="B1167" s="11" t="s">
        <v>6976</v>
      </c>
      <c r="C1167" s="11" t="s">
        <v>6976</v>
      </c>
      <c r="D1167" s="11" t="s">
        <v>64</v>
      </c>
      <c r="E1167" s="11" t="s">
        <v>6985</v>
      </c>
      <c r="F1167" s="11" t="s">
        <v>6992</v>
      </c>
      <c r="G1167" s="11" t="s">
        <v>67</v>
      </c>
      <c r="H1167" s="11" t="s">
        <v>48</v>
      </c>
      <c r="I1167" s="18"/>
      <c r="J1167" s="11"/>
      <c r="K1167" s="11"/>
      <c r="L1167" s="11" t="s">
        <v>8363</v>
      </c>
      <c r="M1167" s="63">
        <v>44295</v>
      </c>
      <c r="N1167" s="64"/>
      <c r="O1167" s="11" t="s">
        <v>8238</v>
      </c>
      <c r="P1167" s="11" t="s">
        <v>8238</v>
      </c>
      <c r="Q1167" s="11" t="s">
        <v>64</v>
      </c>
      <c r="R1167" s="11" t="s">
        <v>6985</v>
      </c>
      <c r="S1167" s="11" t="s">
        <v>6992</v>
      </c>
      <c r="T1167" s="11" t="s">
        <v>67</v>
      </c>
      <c r="U1167" s="11" t="s">
        <v>48</v>
      </c>
      <c r="V1167" s="64"/>
      <c r="W1167" s="64"/>
      <c r="X1167" s="64"/>
    </row>
    <row r="1168" customHeight="1" spans="1:24">
      <c r="A1168" s="11">
        <v>203</v>
      </c>
      <c r="B1168" s="11" t="s">
        <v>6976</v>
      </c>
      <c r="C1168" s="11" t="s">
        <v>6976</v>
      </c>
      <c r="D1168" s="11" t="s">
        <v>64</v>
      </c>
      <c r="E1168" s="11" t="s">
        <v>6985</v>
      </c>
      <c r="F1168" s="11" t="s">
        <v>8244</v>
      </c>
      <c r="G1168" s="11" t="s">
        <v>487</v>
      </c>
      <c r="H1168" s="11" t="s">
        <v>48</v>
      </c>
      <c r="I1168" s="18"/>
      <c r="J1168" s="11"/>
      <c r="K1168" s="11"/>
      <c r="L1168" s="11" t="s">
        <v>8363</v>
      </c>
      <c r="M1168" s="63">
        <v>44295</v>
      </c>
      <c r="N1168" s="64"/>
      <c r="O1168" s="11" t="s">
        <v>8238</v>
      </c>
      <c r="P1168" s="11" t="s">
        <v>8238</v>
      </c>
      <c r="Q1168" s="11" t="s">
        <v>64</v>
      </c>
      <c r="R1168" s="11" t="s">
        <v>6985</v>
      </c>
      <c r="S1168" s="11" t="s">
        <v>8244</v>
      </c>
      <c r="T1168" s="11" t="s">
        <v>487</v>
      </c>
      <c r="U1168" s="11" t="s">
        <v>48</v>
      </c>
      <c r="V1168" s="64"/>
      <c r="W1168" s="64"/>
      <c r="X1168" s="64"/>
    </row>
    <row r="1169" customHeight="1" spans="1:24">
      <c r="A1169" s="11">
        <v>216</v>
      </c>
      <c r="B1169" s="11" t="s">
        <v>7010</v>
      </c>
      <c r="C1169" s="11" t="s">
        <v>7010</v>
      </c>
      <c r="D1169" s="11" t="s">
        <v>64</v>
      </c>
      <c r="E1169" s="11" t="s">
        <v>7011</v>
      </c>
      <c r="F1169" s="11" t="s">
        <v>7010</v>
      </c>
      <c r="G1169" s="11" t="s">
        <v>78</v>
      </c>
      <c r="H1169" s="11" t="s">
        <v>48</v>
      </c>
      <c r="I1169" s="18"/>
      <c r="J1169" s="11"/>
      <c r="K1169" s="11"/>
      <c r="L1169" s="11" t="s">
        <v>8362</v>
      </c>
      <c r="M1169" s="63">
        <v>44295</v>
      </c>
      <c r="N1169" s="64"/>
      <c r="O1169" s="64"/>
      <c r="P1169" s="64"/>
      <c r="Q1169" s="64"/>
      <c r="R1169" s="64"/>
      <c r="S1169" s="64"/>
      <c r="T1169" s="64"/>
      <c r="U1169" s="64"/>
      <c r="V1169" s="64"/>
      <c r="W1169" s="64"/>
      <c r="X1169" s="64"/>
    </row>
    <row r="1170" customHeight="1" spans="1:24">
      <c r="A1170" s="11">
        <v>90</v>
      </c>
      <c r="B1170" s="11" t="s">
        <v>6853</v>
      </c>
      <c r="C1170" s="11" t="s">
        <v>6853</v>
      </c>
      <c r="D1170" s="11" t="s">
        <v>64</v>
      </c>
      <c r="E1170" s="11" t="s">
        <v>6854</v>
      </c>
      <c r="F1170" s="11" t="s">
        <v>8449</v>
      </c>
      <c r="G1170" s="11" t="s">
        <v>2447</v>
      </c>
      <c r="H1170" s="11" t="s">
        <v>48</v>
      </c>
      <c r="I1170" s="18"/>
      <c r="J1170" s="11"/>
      <c r="K1170" s="11"/>
      <c r="L1170" s="11" t="s">
        <v>8363</v>
      </c>
      <c r="M1170" s="63">
        <v>44300</v>
      </c>
      <c r="N1170" s="64"/>
      <c r="O1170" s="11" t="s">
        <v>8450</v>
      </c>
      <c r="P1170" s="11" t="s">
        <v>8450</v>
      </c>
      <c r="Q1170" s="11" t="s">
        <v>64</v>
      </c>
      <c r="R1170" s="11" t="s">
        <v>6825</v>
      </c>
      <c r="S1170" s="11" t="s">
        <v>8451</v>
      </c>
      <c r="T1170" s="11" t="s">
        <v>2447</v>
      </c>
      <c r="U1170" s="11" t="s">
        <v>48</v>
      </c>
      <c r="V1170" s="64"/>
      <c r="W1170" s="64"/>
      <c r="X1170" s="64"/>
    </row>
    <row r="1171" customHeight="1" spans="1:24">
      <c r="A1171" s="11">
        <v>91</v>
      </c>
      <c r="B1171" s="11" t="s">
        <v>6853</v>
      </c>
      <c r="C1171" s="11" t="s">
        <v>6853</v>
      </c>
      <c r="D1171" s="11" t="s">
        <v>64</v>
      </c>
      <c r="E1171" s="11" t="s">
        <v>6854</v>
      </c>
      <c r="F1171" s="11" t="s">
        <v>8452</v>
      </c>
      <c r="G1171" s="11" t="s">
        <v>2447</v>
      </c>
      <c r="H1171" s="11" t="s">
        <v>48</v>
      </c>
      <c r="I1171" s="18"/>
      <c r="J1171" s="11"/>
      <c r="K1171" s="11"/>
      <c r="L1171" s="11" t="s">
        <v>8363</v>
      </c>
      <c r="M1171" s="63">
        <v>44300</v>
      </c>
      <c r="N1171" s="64"/>
      <c r="O1171" s="11" t="s">
        <v>8450</v>
      </c>
      <c r="P1171" s="11" t="s">
        <v>8450</v>
      </c>
      <c r="Q1171" s="11" t="s">
        <v>64</v>
      </c>
      <c r="R1171" s="11" t="s">
        <v>6825</v>
      </c>
      <c r="S1171" s="11" t="s">
        <v>8453</v>
      </c>
      <c r="T1171" s="11" t="s">
        <v>2447</v>
      </c>
      <c r="U1171" s="11" t="s">
        <v>48</v>
      </c>
      <c r="V1171" s="64"/>
      <c r="W1171" s="64"/>
      <c r="X1171" s="64"/>
    </row>
    <row r="1172" customHeight="1" spans="1:24">
      <c r="A1172" s="11">
        <v>92</v>
      </c>
      <c r="B1172" s="11" t="s">
        <v>6860</v>
      </c>
      <c r="C1172" s="11" t="s">
        <v>6860</v>
      </c>
      <c r="D1172" s="11" t="s">
        <v>64</v>
      </c>
      <c r="E1172" s="11" t="s">
        <v>6861</v>
      </c>
      <c r="F1172" s="11" t="s">
        <v>6862</v>
      </c>
      <c r="G1172" s="11" t="s">
        <v>2447</v>
      </c>
      <c r="H1172" s="11" t="s">
        <v>48</v>
      </c>
      <c r="I1172" s="18"/>
      <c r="J1172" s="11"/>
      <c r="K1172" s="11"/>
      <c r="L1172" s="11" t="s">
        <v>7719</v>
      </c>
      <c r="M1172" s="63">
        <v>44300</v>
      </c>
      <c r="N1172" s="64"/>
      <c r="O1172" s="64"/>
      <c r="P1172" s="64"/>
      <c r="Q1172" s="64"/>
      <c r="R1172" s="64"/>
      <c r="S1172" s="64"/>
      <c r="T1172" s="64"/>
      <c r="U1172" s="64"/>
      <c r="V1172" s="64"/>
      <c r="W1172" s="64"/>
      <c r="X1172" s="64"/>
    </row>
    <row r="1173" customHeight="1" spans="1:24">
      <c r="A1173" s="11">
        <v>93</v>
      </c>
      <c r="B1173" s="11" t="s">
        <v>6860</v>
      </c>
      <c r="C1173" s="11" t="s">
        <v>6860</v>
      </c>
      <c r="D1173" s="11" t="s">
        <v>64</v>
      </c>
      <c r="E1173" s="11" t="s">
        <v>6861</v>
      </c>
      <c r="F1173" s="11" t="s">
        <v>6863</v>
      </c>
      <c r="G1173" s="11" t="s">
        <v>2447</v>
      </c>
      <c r="H1173" s="11" t="s">
        <v>48</v>
      </c>
      <c r="I1173" s="18"/>
      <c r="J1173" s="11"/>
      <c r="K1173" s="11"/>
      <c r="L1173" s="11" t="s">
        <v>7719</v>
      </c>
      <c r="M1173" s="63">
        <v>44300</v>
      </c>
      <c r="N1173" s="64"/>
      <c r="O1173" s="64"/>
      <c r="P1173" s="64"/>
      <c r="Q1173" s="64"/>
      <c r="R1173" s="64"/>
      <c r="S1173" s="64"/>
      <c r="T1173" s="64"/>
      <c r="U1173" s="64"/>
      <c r="V1173" s="64"/>
      <c r="W1173" s="64"/>
      <c r="X1173" s="64"/>
    </row>
    <row r="1174" customHeight="1" spans="1:24">
      <c r="A1174" s="11">
        <v>100</v>
      </c>
      <c r="B1174" s="11" t="s">
        <v>6887</v>
      </c>
      <c r="C1174" s="11" t="s">
        <v>6887</v>
      </c>
      <c r="D1174" s="11" t="s">
        <v>64</v>
      </c>
      <c r="E1174" s="11" t="s">
        <v>6902</v>
      </c>
      <c r="F1174" s="11" t="s">
        <v>6889</v>
      </c>
      <c r="G1174" s="11" t="s">
        <v>67</v>
      </c>
      <c r="H1174" s="11" t="s">
        <v>48</v>
      </c>
      <c r="I1174" s="18"/>
      <c r="J1174" s="11"/>
      <c r="K1174" s="11"/>
      <c r="L1174" s="11" t="s">
        <v>8366</v>
      </c>
      <c r="M1174" s="63">
        <v>44300</v>
      </c>
      <c r="N1174" s="64"/>
      <c r="O1174" s="11" t="s">
        <v>8454</v>
      </c>
      <c r="P1174" s="11" t="s">
        <v>8454</v>
      </c>
      <c r="Q1174" s="11" t="s">
        <v>64</v>
      </c>
      <c r="R1174" s="11" t="s">
        <v>8455</v>
      </c>
      <c r="S1174" s="11" t="s">
        <v>6889</v>
      </c>
      <c r="T1174" s="11" t="s">
        <v>67</v>
      </c>
      <c r="U1174" s="11" t="s">
        <v>48</v>
      </c>
      <c r="V1174" s="64"/>
      <c r="W1174" s="64"/>
      <c r="X1174" s="64"/>
    </row>
    <row r="1175" customHeight="1" spans="1:24">
      <c r="A1175" s="11">
        <v>101</v>
      </c>
      <c r="B1175" s="11" t="s">
        <v>6887</v>
      </c>
      <c r="C1175" s="11" t="s">
        <v>6887</v>
      </c>
      <c r="D1175" s="11" t="s">
        <v>64</v>
      </c>
      <c r="E1175" s="11" t="s">
        <v>6902</v>
      </c>
      <c r="F1175" s="11" t="s">
        <v>6890</v>
      </c>
      <c r="G1175" s="11" t="s">
        <v>67</v>
      </c>
      <c r="H1175" s="11" t="s">
        <v>48</v>
      </c>
      <c r="I1175" s="18"/>
      <c r="J1175" s="11"/>
      <c r="K1175" s="11"/>
      <c r="L1175" s="11" t="s">
        <v>8366</v>
      </c>
      <c r="M1175" s="63">
        <v>44300</v>
      </c>
      <c r="N1175" s="64"/>
      <c r="O1175" s="11" t="s">
        <v>8454</v>
      </c>
      <c r="P1175" s="11" t="s">
        <v>8454</v>
      </c>
      <c r="Q1175" s="11" t="s">
        <v>64</v>
      </c>
      <c r="R1175" s="11" t="s">
        <v>8455</v>
      </c>
      <c r="S1175" s="11" t="s">
        <v>6890</v>
      </c>
      <c r="T1175" s="11" t="s">
        <v>67</v>
      </c>
      <c r="U1175" s="11" t="s">
        <v>48</v>
      </c>
      <c r="V1175" s="64"/>
      <c r="W1175" s="64"/>
      <c r="X1175" s="64"/>
    </row>
    <row r="1176" customHeight="1" spans="1:24">
      <c r="A1176" s="11">
        <v>102</v>
      </c>
      <c r="B1176" s="11" t="s">
        <v>6887</v>
      </c>
      <c r="C1176" s="11" t="s">
        <v>6887</v>
      </c>
      <c r="D1176" s="11" t="s">
        <v>64</v>
      </c>
      <c r="E1176" s="11" t="s">
        <v>6902</v>
      </c>
      <c r="F1176" s="11" t="s">
        <v>6891</v>
      </c>
      <c r="G1176" s="11" t="s">
        <v>67</v>
      </c>
      <c r="H1176" s="11" t="s">
        <v>48</v>
      </c>
      <c r="I1176" s="18"/>
      <c r="J1176" s="11"/>
      <c r="K1176" s="11"/>
      <c r="L1176" s="11" t="s">
        <v>8366</v>
      </c>
      <c r="M1176" s="63">
        <v>44300</v>
      </c>
      <c r="N1176" s="64"/>
      <c r="O1176" s="11" t="s">
        <v>8454</v>
      </c>
      <c r="P1176" s="11" t="s">
        <v>8454</v>
      </c>
      <c r="Q1176" s="11" t="s">
        <v>64</v>
      </c>
      <c r="R1176" s="11" t="s">
        <v>8455</v>
      </c>
      <c r="S1176" s="11" t="s">
        <v>6891</v>
      </c>
      <c r="T1176" s="11" t="s">
        <v>67</v>
      </c>
      <c r="U1176" s="11" t="s">
        <v>48</v>
      </c>
      <c r="V1176" s="64"/>
      <c r="W1176" s="64"/>
      <c r="X1176" s="64"/>
    </row>
    <row r="1177" customHeight="1" spans="1:24">
      <c r="A1177" s="11">
        <v>103</v>
      </c>
      <c r="B1177" s="11" t="s">
        <v>6887</v>
      </c>
      <c r="C1177" s="11" t="s">
        <v>6887</v>
      </c>
      <c r="D1177" s="11" t="s">
        <v>64</v>
      </c>
      <c r="E1177" s="11" t="s">
        <v>6902</v>
      </c>
      <c r="F1177" s="11" t="s">
        <v>6892</v>
      </c>
      <c r="G1177" s="11" t="s">
        <v>67</v>
      </c>
      <c r="H1177" s="11" t="s">
        <v>48</v>
      </c>
      <c r="I1177" s="18"/>
      <c r="J1177" s="11"/>
      <c r="K1177" s="11"/>
      <c r="L1177" s="11" t="s">
        <v>8366</v>
      </c>
      <c r="M1177" s="63">
        <v>44300</v>
      </c>
      <c r="N1177" s="64"/>
      <c r="O1177" s="11" t="s">
        <v>8454</v>
      </c>
      <c r="P1177" s="11" t="s">
        <v>8454</v>
      </c>
      <c r="Q1177" s="11" t="s">
        <v>64</v>
      </c>
      <c r="R1177" s="11" t="s">
        <v>8455</v>
      </c>
      <c r="S1177" s="11" t="s">
        <v>6892</v>
      </c>
      <c r="T1177" s="11" t="s">
        <v>67</v>
      </c>
      <c r="U1177" s="11" t="s">
        <v>48</v>
      </c>
      <c r="V1177" s="64"/>
      <c r="W1177" s="64"/>
      <c r="X1177" s="64"/>
    </row>
    <row r="1178" customHeight="1" spans="1:24">
      <c r="A1178" s="11">
        <v>104</v>
      </c>
      <c r="B1178" s="11" t="s">
        <v>6887</v>
      </c>
      <c r="C1178" s="11" t="s">
        <v>6887</v>
      </c>
      <c r="D1178" s="11" t="s">
        <v>64</v>
      </c>
      <c r="E1178" s="11" t="s">
        <v>6902</v>
      </c>
      <c r="F1178" s="11" t="s">
        <v>6893</v>
      </c>
      <c r="G1178" s="11" t="s">
        <v>67</v>
      </c>
      <c r="H1178" s="11" t="s">
        <v>48</v>
      </c>
      <c r="I1178" s="18"/>
      <c r="J1178" s="11"/>
      <c r="K1178" s="11"/>
      <c r="L1178" s="11" t="s">
        <v>8366</v>
      </c>
      <c r="M1178" s="63">
        <v>44300</v>
      </c>
      <c r="N1178" s="64"/>
      <c r="O1178" s="11" t="s">
        <v>8454</v>
      </c>
      <c r="P1178" s="11" t="s">
        <v>8454</v>
      </c>
      <c r="Q1178" s="11" t="s">
        <v>64</v>
      </c>
      <c r="R1178" s="11" t="s">
        <v>8455</v>
      </c>
      <c r="S1178" s="11" t="s">
        <v>6893</v>
      </c>
      <c r="T1178" s="11" t="s">
        <v>67</v>
      </c>
      <c r="U1178" s="11" t="s">
        <v>48</v>
      </c>
      <c r="V1178" s="64"/>
      <c r="W1178" s="64"/>
      <c r="X1178" s="64"/>
    </row>
    <row r="1179" customHeight="1" spans="1:24">
      <c r="A1179" s="11">
        <v>105</v>
      </c>
      <c r="B1179" s="11" t="s">
        <v>6887</v>
      </c>
      <c r="C1179" s="11" t="s">
        <v>6887</v>
      </c>
      <c r="D1179" s="11" t="s">
        <v>64</v>
      </c>
      <c r="E1179" s="11" t="s">
        <v>6902</v>
      </c>
      <c r="F1179" s="11" t="s">
        <v>6894</v>
      </c>
      <c r="G1179" s="11" t="s">
        <v>67</v>
      </c>
      <c r="H1179" s="11" t="s">
        <v>48</v>
      </c>
      <c r="I1179" s="18"/>
      <c r="J1179" s="11"/>
      <c r="K1179" s="11"/>
      <c r="L1179" s="11" t="s">
        <v>8366</v>
      </c>
      <c r="M1179" s="63">
        <v>44300</v>
      </c>
      <c r="N1179" s="64"/>
      <c r="O1179" s="11" t="s">
        <v>8454</v>
      </c>
      <c r="P1179" s="11" t="s">
        <v>8454</v>
      </c>
      <c r="Q1179" s="11" t="s">
        <v>64</v>
      </c>
      <c r="R1179" s="11" t="s">
        <v>8455</v>
      </c>
      <c r="S1179" s="11" t="s">
        <v>6894</v>
      </c>
      <c r="T1179" s="11" t="s">
        <v>67</v>
      </c>
      <c r="U1179" s="11" t="s">
        <v>48</v>
      </c>
      <c r="V1179" s="64"/>
      <c r="W1179" s="64"/>
      <c r="X1179" s="64"/>
    </row>
    <row r="1180" customHeight="1" spans="1:24">
      <c r="A1180" s="11">
        <v>106</v>
      </c>
      <c r="B1180" s="11" t="s">
        <v>6887</v>
      </c>
      <c r="C1180" s="11" t="s">
        <v>6887</v>
      </c>
      <c r="D1180" s="11" t="s">
        <v>64</v>
      </c>
      <c r="E1180" s="11" t="s">
        <v>6902</v>
      </c>
      <c r="F1180" s="11" t="s">
        <v>6895</v>
      </c>
      <c r="G1180" s="11" t="s">
        <v>67</v>
      </c>
      <c r="H1180" s="11" t="s">
        <v>48</v>
      </c>
      <c r="I1180" s="18"/>
      <c r="J1180" s="11"/>
      <c r="K1180" s="11"/>
      <c r="L1180" s="11" t="s">
        <v>8366</v>
      </c>
      <c r="M1180" s="63">
        <v>44300</v>
      </c>
      <c r="N1180" s="64"/>
      <c r="O1180" s="11" t="s">
        <v>8454</v>
      </c>
      <c r="P1180" s="11" t="s">
        <v>8454</v>
      </c>
      <c r="Q1180" s="11" t="s">
        <v>64</v>
      </c>
      <c r="R1180" s="11" t="s">
        <v>8455</v>
      </c>
      <c r="S1180" s="11" t="s">
        <v>6895</v>
      </c>
      <c r="T1180" s="11" t="s">
        <v>67</v>
      </c>
      <c r="U1180" s="11" t="s">
        <v>48</v>
      </c>
      <c r="V1180" s="64"/>
      <c r="W1180" s="64"/>
      <c r="X1180" s="64"/>
    </row>
    <row r="1181" customHeight="1" spans="1:24">
      <c r="A1181" s="11">
        <v>107</v>
      </c>
      <c r="B1181" s="11" t="s">
        <v>6887</v>
      </c>
      <c r="C1181" s="11" t="s">
        <v>6887</v>
      </c>
      <c r="D1181" s="11" t="s">
        <v>64</v>
      </c>
      <c r="E1181" s="11" t="s">
        <v>6902</v>
      </c>
      <c r="F1181" s="11" t="s">
        <v>6896</v>
      </c>
      <c r="G1181" s="11" t="s">
        <v>67</v>
      </c>
      <c r="H1181" s="11" t="s">
        <v>48</v>
      </c>
      <c r="I1181" s="18"/>
      <c r="J1181" s="11"/>
      <c r="K1181" s="11"/>
      <c r="L1181" s="11" t="s">
        <v>8366</v>
      </c>
      <c r="M1181" s="63">
        <v>44300</v>
      </c>
      <c r="N1181" s="64"/>
      <c r="O1181" s="11" t="s">
        <v>8454</v>
      </c>
      <c r="P1181" s="11" t="s">
        <v>8454</v>
      </c>
      <c r="Q1181" s="11" t="s">
        <v>64</v>
      </c>
      <c r="R1181" s="11" t="s">
        <v>8455</v>
      </c>
      <c r="S1181" s="11" t="s">
        <v>6896</v>
      </c>
      <c r="T1181" s="11" t="s">
        <v>67</v>
      </c>
      <c r="U1181" s="11" t="s">
        <v>48</v>
      </c>
      <c r="V1181" s="64"/>
      <c r="W1181" s="64"/>
      <c r="X1181" s="64"/>
    </row>
    <row r="1182" customHeight="1" spans="1:24">
      <c r="A1182" s="11">
        <v>108</v>
      </c>
      <c r="B1182" s="11" t="s">
        <v>6887</v>
      </c>
      <c r="C1182" s="11" t="s">
        <v>6887</v>
      </c>
      <c r="D1182" s="11" t="s">
        <v>64</v>
      </c>
      <c r="E1182" s="11" t="s">
        <v>6902</v>
      </c>
      <c r="F1182" s="11" t="s">
        <v>6897</v>
      </c>
      <c r="G1182" s="11" t="s">
        <v>67</v>
      </c>
      <c r="H1182" s="11" t="s">
        <v>48</v>
      </c>
      <c r="I1182" s="18"/>
      <c r="J1182" s="11"/>
      <c r="K1182" s="11"/>
      <c r="L1182" s="11" t="s">
        <v>8366</v>
      </c>
      <c r="M1182" s="63">
        <v>44300</v>
      </c>
      <c r="N1182" s="64"/>
      <c r="O1182" s="11" t="s">
        <v>8454</v>
      </c>
      <c r="P1182" s="11" t="s">
        <v>8454</v>
      </c>
      <c r="Q1182" s="11" t="s">
        <v>64</v>
      </c>
      <c r="R1182" s="11" t="s">
        <v>8455</v>
      </c>
      <c r="S1182" s="11" t="s">
        <v>6897</v>
      </c>
      <c r="T1182" s="11" t="s">
        <v>67</v>
      </c>
      <c r="U1182" s="11" t="s">
        <v>48</v>
      </c>
      <c r="V1182" s="64"/>
      <c r="W1182" s="64"/>
      <c r="X1182" s="64"/>
    </row>
    <row r="1183" customHeight="1" spans="1:24">
      <c r="A1183" s="11">
        <v>109</v>
      </c>
      <c r="B1183" s="11" t="s">
        <v>6887</v>
      </c>
      <c r="C1183" s="11" t="s">
        <v>6887</v>
      </c>
      <c r="D1183" s="11" t="s">
        <v>64</v>
      </c>
      <c r="E1183" s="11" t="s">
        <v>6902</v>
      </c>
      <c r="F1183" s="11" t="s">
        <v>6898</v>
      </c>
      <c r="G1183" s="11" t="s">
        <v>67</v>
      </c>
      <c r="H1183" s="11" t="s">
        <v>48</v>
      </c>
      <c r="I1183" s="18"/>
      <c r="J1183" s="11"/>
      <c r="K1183" s="11"/>
      <c r="L1183" s="11" t="s">
        <v>8366</v>
      </c>
      <c r="M1183" s="63">
        <v>44300</v>
      </c>
      <c r="N1183" s="64"/>
      <c r="O1183" s="11" t="s">
        <v>8454</v>
      </c>
      <c r="P1183" s="11" t="s">
        <v>8454</v>
      </c>
      <c r="Q1183" s="11" t="s">
        <v>64</v>
      </c>
      <c r="R1183" s="11" t="s">
        <v>8455</v>
      </c>
      <c r="S1183" s="11" t="s">
        <v>6898</v>
      </c>
      <c r="T1183" s="11" t="s">
        <v>67</v>
      </c>
      <c r="U1183" s="11" t="s">
        <v>48</v>
      </c>
      <c r="V1183" s="64"/>
      <c r="W1183" s="64"/>
      <c r="X1183" s="64"/>
    </row>
    <row r="1184" customHeight="1" spans="1:24">
      <c r="A1184" s="11">
        <v>110</v>
      </c>
      <c r="B1184" s="11" t="s">
        <v>6887</v>
      </c>
      <c r="C1184" s="11" t="s">
        <v>6887</v>
      </c>
      <c r="D1184" s="11" t="s">
        <v>64</v>
      </c>
      <c r="E1184" s="11" t="s">
        <v>6902</v>
      </c>
      <c r="F1184" s="11" t="s">
        <v>6899</v>
      </c>
      <c r="G1184" s="11" t="s">
        <v>67</v>
      </c>
      <c r="H1184" s="11" t="s">
        <v>48</v>
      </c>
      <c r="I1184" s="18"/>
      <c r="J1184" s="11"/>
      <c r="K1184" s="11"/>
      <c r="L1184" s="11" t="s">
        <v>8366</v>
      </c>
      <c r="M1184" s="63">
        <v>44300</v>
      </c>
      <c r="N1184" s="64"/>
      <c r="O1184" s="11" t="s">
        <v>8454</v>
      </c>
      <c r="P1184" s="11" t="s">
        <v>8454</v>
      </c>
      <c r="Q1184" s="11" t="s">
        <v>64</v>
      </c>
      <c r="R1184" s="11" t="s">
        <v>8455</v>
      </c>
      <c r="S1184" s="11" t="s">
        <v>6899</v>
      </c>
      <c r="T1184" s="11" t="s">
        <v>67</v>
      </c>
      <c r="U1184" s="11" t="s">
        <v>48</v>
      </c>
      <c r="V1184" s="64"/>
      <c r="W1184" s="64"/>
      <c r="X1184" s="64"/>
    </row>
    <row r="1185" customHeight="1" spans="1:24">
      <c r="A1185" s="11">
        <v>111</v>
      </c>
      <c r="B1185" s="11" t="s">
        <v>6887</v>
      </c>
      <c r="C1185" s="11" t="s">
        <v>6887</v>
      </c>
      <c r="D1185" s="11" t="s">
        <v>64</v>
      </c>
      <c r="E1185" s="11" t="s">
        <v>6902</v>
      </c>
      <c r="F1185" s="11" t="s">
        <v>6900</v>
      </c>
      <c r="G1185" s="11" t="s">
        <v>67</v>
      </c>
      <c r="H1185" s="11" t="s">
        <v>48</v>
      </c>
      <c r="I1185" s="18"/>
      <c r="J1185" s="11"/>
      <c r="K1185" s="11"/>
      <c r="L1185" s="11" t="s">
        <v>8366</v>
      </c>
      <c r="M1185" s="63">
        <v>44300</v>
      </c>
      <c r="N1185" s="64"/>
      <c r="O1185" s="11" t="s">
        <v>8454</v>
      </c>
      <c r="P1185" s="11" t="s">
        <v>8454</v>
      </c>
      <c r="Q1185" s="11" t="s">
        <v>64</v>
      </c>
      <c r="R1185" s="11" t="s">
        <v>8455</v>
      </c>
      <c r="S1185" s="11" t="s">
        <v>6900</v>
      </c>
      <c r="T1185" s="11" t="s">
        <v>67</v>
      </c>
      <c r="U1185" s="11" t="s">
        <v>48</v>
      </c>
      <c r="V1185" s="64"/>
      <c r="W1185" s="64"/>
      <c r="X1185" s="64"/>
    </row>
    <row r="1186" customHeight="1" spans="1:24">
      <c r="A1186" s="11">
        <v>112</v>
      </c>
      <c r="B1186" s="11" t="s">
        <v>6887</v>
      </c>
      <c r="C1186" s="11" t="s">
        <v>6887</v>
      </c>
      <c r="D1186" s="11" t="s">
        <v>64</v>
      </c>
      <c r="E1186" s="11" t="s">
        <v>6902</v>
      </c>
      <c r="F1186" s="11" t="s">
        <v>6901</v>
      </c>
      <c r="G1186" s="11" t="s">
        <v>67</v>
      </c>
      <c r="H1186" s="11" t="s">
        <v>48</v>
      </c>
      <c r="I1186" s="18"/>
      <c r="J1186" s="11"/>
      <c r="K1186" s="11"/>
      <c r="L1186" s="11" t="s">
        <v>8366</v>
      </c>
      <c r="M1186" s="63">
        <v>44300</v>
      </c>
      <c r="N1186" s="64"/>
      <c r="O1186" s="11" t="s">
        <v>8454</v>
      </c>
      <c r="P1186" s="11" t="s">
        <v>8454</v>
      </c>
      <c r="Q1186" s="11" t="s">
        <v>64</v>
      </c>
      <c r="R1186" s="11" t="s">
        <v>8455</v>
      </c>
      <c r="S1186" s="11" t="s">
        <v>6901</v>
      </c>
      <c r="T1186" s="11" t="s">
        <v>67</v>
      </c>
      <c r="U1186" s="11" t="s">
        <v>48</v>
      </c>
      <c r="V1186" s="64"/>
      <c r="W1186" s="64"/>
      <c r="X1186" s="64"/>
    </row>
    <row r="1187" customHeight="1" spans="1:24">
      <c r="A1187" s="11">
        <v>113</v>
      </c>
      <c r="B1187" s="11" t="s">
        <v>6887</v>
      </c>
      <c r="C1187" s="11" t="s">
        <v>6887</v>
      </c>
      <c r="D1187" s="11" t="s">
        <v>64</v>
      </c>
      <c r="E1187" s="11" t="s">
        <v>6902</v>
      </c>
      <c r="F1187" s="11" t="s">
        <v>6903</v>
      </c>
      <c r="G1187" s="11" t="s">
        <v>487</v>
      </c>
      <c r="H1187" s="11" t="s">
        <v>48</v>
      </c>
      <c r="I1187" s="18"/>
      <c r="J1187" s="11"/>
      <c r="K1187" s="11"/>
      <c r="L1187" s="11" t="s">
        <v>8366</v>
      </c>
      <c r="M1187" s="63">
        <v>44300</v>
      </c>
      <c r="N1187" s="64"/>
      <c r="O1187" s="11" t="s">
        <v>8456</v>
      </c>
      <c r="P1187" s="11" t="s">
        <v>8456</v>
      </c>
      <c r="Q1187" s="11" t="s">
        <v>64</v>
      </c>
      <c r="R1187" s="11" t="s">
        <v>8455</v>
      </c>
      <c r="S1187" s="11" t="s">
        <v>6903</v>
      </c>
      <c r="T1187" s="11" t="s">
        <v>487</v>
      </c>
      <c r="U1187" s="11" t="s">
        <v>48</v>
      </c>
      <c r="V1187" s="64"/>
      <c r="W1187" s="64"/>
      <c r="X1187" s="64"/>
    </row>
    <row r="1188" customHeight="1" spans="1:24">
      <c r="A1188" s="11">
        <v>114</v>
      </c>
      <c r="B1188" s="11" t="s">
        <v>6887</v>
      </c>
      <c r="C1188" s="11" t="s">
        <v>6887</v>
      </c>
      <c r="D1188" s="11" t="s">
        <v>64</v>
      </c>
      <c r="E1188" s="11" t="s">
        <v>6902</v>
      </c>
      <c r="F1188" s="11" t="s">
        <v>6904</v>
      </c>
      <c r="G1188" s="11" t="s">
        <v>487</v>
      </c>
      <c r="H1188" s="11" t="s">
        <v>48</v>
      </c>
      <c r="I1188" s="18"/>
      <c r="J1188" s="11"/>
      <c r="K1188" s="11"/>
      <c r="L1188" s="11" t="s">
        <v>8366</v>
      </c>
      <c r="M1188" s="63">
        <v>44300</v>
      </c>
      <c r="N1188" s="64"/>
      <c r="O1188" s="11" t="s">
        <v>8456</v>
      </c>
      <c r="P1188" s="11" t="s">
        <v>8456</v>
      </c>
      <c r="Q1188" s="11" t="s">
        <v>64</v>
      </c>
      <c r="R1188" s="11" t="s">
        <v>8455</v>
      </c>
      <c r="S1188" s="11" t="s">
        <v>6904</v>
      </c>
      <c r="T1188" s="11" t="s">
        <v>487</v>
      </c>
      <c r="U1188" s="11" t="s">
        <v>48</v>
      </c>
      <c r="V1188" s="64"/>
      <c r="W1188" s="64"/>
      <c r="X1188" s="64"/>
    </row>
    <row r="1189" customHeight="1" spans="1:24">
      <c r="A1189" s="11">
        <v>115</v>
      </c>
      <c r="B1189" s="11" t="s">
        <v>6887</v>
      </c>
      <c r="C1189" s="11" t="s">
        <v>6887</v>
      </c>
      <c r="D1189" s="11" t="s">
        <v>64</v>
      </c>
      <c r="E1189" s="11" t="s">
        <v>6902</v>
      </c>
      <c r="F1189" s="11" t="s">
        <v>6905</v>
      </c>
      <c r="G1189" s="11" t="s">
        <v>487</v>
      </c>
      <c r="H1189" s="11" t="s">
        <v>48</v>
      </c>
      <c r="I1189" s="18"/>
      <c r="J1189" s="11"/>
      <c r="K1189" s="11"/>
      <c r="L1189" s="11" t="s">
        <v>8366</v>
      </c>
      <c r="M1189" s="63">
        <v>44300</v>
      </c>
      <c r="N1189" s="64"/>
      <c r="O1189" s="11" t="s">
        <v>8456</v>
      </c>
      <c r="P1189" s="11" t="s">
        <v>8456</v>
      </c>
      <c r="Q1189" s="11" t="s">
        <v>64</v>
      </c>
      <c r="R1189" s="11" t="s">
        <v>8455</v>
      </c>
      <c r="S1189" s="11" t="s">
        <v>6905</v>
      </c>
      <c r="T1189" s="11" t="s">
        <v>487</v>
      </c>
      <c r="U1189" s="11" t="s">
        <v>48</v>
      </c>
      <c r="V1189" s="64"/>
      <c r="W1189" s="64"/>
      <c r="X1189" s="64"/>
    </row>
    <row r="1190" customHeight="1" spans="1:24">
      <c r="A1190" s="11">
        <v>116</v>
      </c>
      <c r="B1190" s="11" t="s">
        <v>6887</v>
      </c>
      <c r="C1190" s="11" t="s">
        <v>6887</v>
      </c>
      <c r="D1190" s="11" t="s">
        <v>64</v>
      </c>
      <c r="E1190" s="11" t="s">
        <v>6902</v>
      </c>
      <c r="F1190" s="11" t="s">
        <v>6906</v>
      </c>
      <c r="G1190" s="11" t="s">
        <v>487</v>
      </c>
      <c r="H1190" s="11" t="s">
        <v>48</v>
      </c>
      <c r="I1190" s="18"/>
      <c r="J1190" s="11"/>
      <c r="K1190" s="11"/>
      <c r="L1190" s="11" t="s">
        <v>8366</v>
      </c>
      <c r="M1190" s="63">
        <v>44300</v>
      </c>
      <c r="N1190" s="64"/>
      <c r="O1190" s="11" t="s">
        <v>8456</v>
      </c>
      <c r="P1190" s="11" t="s">
        <v>8456</v>
      </c>
      <c r="Q1190" s="11" t="s">
        <v>64</v>
      </c>
      <c r="R1190" s="11" t="s">
        <v>8455</v>
      </c>
      <c r="S1190" s="11" t="s">
        <v>6906</v>
      </c>
      <c r="T1190" s="11" t="s">
        <v>487</v>
      </c>
      <c r="U1190" s="11" t="s">
        <v>48</v>
      </c>
      <c r="V1190" s="64"/>
      <c r="W1190" s="64"/>
      <c r="X1190" s="64"/>
    </row>
    <row r="1191" customHeight="1" spans="1:24">
      <c r="A1191" s="11">
        <v>117</v>
      </c>
      <c r="B1191" s="11" t="s">
        <v>6887</v>
      </c>
      <c r="C1191" s="11" t="s">
        <v>6887</v>
      </c>
      <c r="D1191" s="11" t="s">
        <v>64</v>
      </c>
      <c r="E1191" s="11" t="s">
        <v>6902</v>
      </c>
      <c r="F1191" s="11" t="s">
        <v>6907</v>
      </c>
      <c r="G1191" s="11" t="s">
        <v>487</v>
      </c>
      <c r="H1191" s="11" t="s">
        <v>48</v>
      </c>
      <c r="I1191" s="18"/>
      <c r="J1191" s="11"/>
      <c r="K1191" s="11"/>
      <c r="L1191" s="11" t="s">
        <v>8366</v>
      </c>
      <c r="M1191" s="63">
        <v>44300</v>
      </c>
      <c r="N1191" s="64"/>
      <c r="O1191" s="11" t="s">
        <v>8456</v>
      </c>
      <c r="P1191" s="11" t="s">
        <v>8456</v>
      </c>
      <c r="Q1191" s="11" t="s">
        <v>64</v>
      </c>
      <c r="R1191" s="11" t="s">
        <v>8455</v>
      </c>
      <c r="S1191" s="11" t="s">
        <v>6907</v>
      </c>
      <c r="T1191" s="11" t="s">
        <v>487</v>
      </c>
      <c r="U1191" s="11" t="s">
        <v>48</v>
      </c>
      <c r="V1191" s="64"/>
      <c r="W1191" s="64"/>
      <c r="X1191" s="64"/>
    </row>
    <row r="1192" customHeight="1" spans="1:24">
      <c r="A1192" s="11">
        <v>118</v>
      </c>
      <c r="B1192" s="11" t="s">
        <v>6887</v>
      </c>
      <c r="C1192" s="11" t="s">
        <v>6887</v>
      </c>
      <c r="D1192" s="11" t="s">
        <v>64</v>
      </c>
      <c r="E1192" s="11" t="s">
        <v>6902</v>
      </c>
      <c r="F1192" s="11" t="s">
        <v>6908</v>
      </c>
      <c r="G1192" s="11" t="s">
        <v>487</v>
      </c>
      <c r="H1192" s="11" t="s">
        <v>48</v>
      </c>
      <c r="I1192" s="18"/>
      <c r="J1192" s="11"/>
      <c r="K1192" s="11"/>
      <c r="L1192" s="11" t="s">
        <v>8366</v>
      </c>
      <c r="M1192" s="63">
        <v>44300</v>
      </c>
      <c r="N1192" s="64"/>
      <c r="O1192" s="11" t="s">
        <v>8456</v>
      </c>
      <c r="P1192" s="11" t="s">
        <v>8456</v>
      </c>
      <c r="Q1192" s="11" t="s">
        <v>64</v>
      </c>
      <c r="R1192" s="11" t="s">
        <v>8455</v>
      </c>
      <c r="S1192" s="11" t="s">
        <v>6908</v>
      </c>
      <c r="T1192" s="11" t="s">
        <v>487</v>
      </c>
      <c r="U1192" s="11" t="s">
        <v>48</v>
      </c>
      <c r="V1192" s="64"/>
      <c r="W1192" s="64"/>
      <c r="X1192" s="64"/>
    </row>
    <row r="1193" customHeight="1" spans="1:24">
      <c r="A1193" s="11">
        <v>119</v>
      </c>
      <c r="B1193" s="11" t="s">
        <v>6887</v>
      </c>
      <c r="C1193" s="11" t="s">
        <v>6887</v>
      </c>
      <c r="D1193" s="11" t="s">
        <v>64</v>
      </c>
      <c r="E1193" s="11" t="s">
        <v>6902</v>
      </c>
      <c r="F1193" s="11" t="s">
        <v>6909</v>
      </c>
      <c r="G1193" s="11" t="s">
        <v>487</v>
      </c>
      <c r="H1193" s="11" t="s">
        <v>48</v>
      </c>
      <c r="I1193" s="18"/>
      <c r="J1193" s="11"/>
      <c r="K1193" s="11"/>
      <c r="L1193" s="11" t="s">
        <v>8366</v>
      </c>
      <c r="M1193" s="63">
        <v>44300</v>
      </c>
      <c r="N1193" s="64"/>
      <c r="O1193" s="11" t="s">
        <v>8456</v>
      </c>
      <c r="P1193" s="11" t="s">
        <v>8456</v>
      </c>
      <c r="Q1193" s="11" t="s">
        <v>64</v>
      </c>
      <c r="R1193" s="11" t="s">
        <v>8455</v>
      </c>
      <c r="S1193" s="11" t="s">
        <v>6909</v>
      </c>
      <c r="T1193" s="11" t="s">
        <v>487</v>
      </c>
      <c r="U1193" s="11" t="s">
        <v>48</v>
      </c>
      <c r="V1193" s="64"/>
      <c r="W1193" s="64"/>
      <c r="X1193" s="64"/>
    </row>
    <row r="1194" customHeight="1" spans="1:24">
      <c r="A1194" s="11">
        <v>120</v>
      </c>
      <c r="B1194" s="11" t="s">
        <v>6887</v>
      </c>
      <c r="C1194" s="11" t="s">
        <v>6887</v>
      </c>
      <c r="D1194" s="11" t="s">
        <v>64</v>
      </c>
      <c r="E1194" s="11" t="s">
        <v>6902</v>
      </c>
      <c r="F1194" s="11" t="s">
        <v>6910</v>
      </c>
      <c r="G1194" s="11" t="s">
        <v>487</v>
      </c>
      <c r="H1194" s="11" t="s">
        <v>48</v>
      </c>
      <c r="I1194" s="18"/>
      <c r="J1194" s="11"/>
      <c r="K1194" s="11"/>
      <c r="L1194" s="11" t="s">
        <v>8366</v>
      </c>
      <c r="M1194" s="63">
        <v>44300</v>
      </c>
      <c r="N1194" s="64"/>
      <c r="O1194" s="11" t="s">
        <v>8456</v>
      </c>
      <c r="P1194" s="11" t="s">
        <v>8456</v>
      </c>
      <c r="Q1194" s="11" t="s">
        <v>64</v>
      </c>
      <c r="R1194" s="11" t="s">
        <v>8455</v>
      </c>
      <c r="S1194" s="11" t="s">
        <v>6910</v>
      </c>
      <c r="T1194" s="11" t="s">
        <v>487</v>
      </c>
      <c r="U1194" s="11" t="s">
        <v>48</v>
      </c>
      <c r="V1194" s="64"/>
      <c r="W1194" s="64"/>
      <c r="X1194" s="64"/>
    </row>
    <row r="1195" customHeight="1" spans="1:24">
      <c r="A1195" s="11">
        <v>121</v>
      </c>
      <c r="B1195" s="11" t="s">
        <v>6887</v>
      </c>
      <c r="C1195" s="11" t="s">
        <v>6887</v>
      </c>
      <c r="D1195" s="11" t="s">
        <v>64</v>
      </c>
      <c r="E1195" s="11" t="s">
        <v>6902</v>
      </c>
      <c r="F1195" s="11" t="s">
        <v>6911</v>
      </c>
      <c r="G1195" s="11" t="s">
        <v>487</v>
      </c>
      <c r="H1195" s="11" t="s">
        <v>48</v>
      </c>
      <c r="I1195" s="18"/>
      <c r="J1195" s="11"/>
      <c r="K1195" s="11"/>
      <c r="L1195" s="11" t="s">
        <v>8366</v>
      </c>
      <c r="M1195" s="63">
        <v>44300</v>
      </c>
      <c r="N1195" s="64"/>
      <c r="O1195" s="11" t="s">
        <v>8456</v>
      </c>
      <c r="P1195" s="11" t="s">
        <v>8456</v>
      </c>
      <c r="Q1195" s="11" t="s">
        <v>64</v>
      </c>
      <c r="R1195" s="11" t="s">
        <v>8455</v>
      </c>
      <c r="S1195" s="11" t="s">
        <v>6911</v>
      </c>
      <c r="T1195" s="11" t="s">
        <v>487</v>
      </c>
      <c r="U1195" s="11" t="s">
        <v>48</v>
      </c>
      <c r="V1195" s="64"/>
      <c r="W1195" s="64"/>
      <c r="X1195" s="64"/>
    </row>
    <row r="1196" customHeight="1" spans="1:24">
      <c r="A1196" s="11">
        <v>122</v>
      </c>
      <c r="B1196" s="11" t="s">
        <v>6887</v>
      </c>
      <c r="C1196" s="11" t="s">
        <v>6887</v>
      </c>
      <c r="D1196" s="11" t="s">
        <v>64</v>
      </c>
      <c r="E1196" s="11" t="s">
        <v>6902</v>
      </c>
      <c r="F1196" s="11" t="s">
        <v>6912</v>
      </c>
      <c r="G1196" s="11" t="s">
        <v>487</v>
      </c>
      <c r="H1196" s="11" t="s">
        <v>48</v>
      </c>
      <c r="I1196" s="18"/>
      <c r="J1196" s="11"/>
      <c r="K1196" s="11"/>
      <c r="L1196" s="11" t="s">
        <v>8366</v>
      </c>
      <c r="M1196" s="63">
        <v>44300</v>
      </c>
      <c r="N1196" s="64"/>
      <c r="O1196" s="11" t="s">
        <v>8456</v>
      </c>
      <c r="P1196" s="11" t="s">
        <v>8456</v>
      </c>
      <c r="Q1196" s="11" t="s">
        <v>64</v>
      </c>
      <c r="R1196" s="11" t="s">
        <v>8455</v>
      </c>
      <c r="S1196" s="11" t="s">
        <v>6912</v>
      </c>
      <c r="T1196" s="11" t="s">
        <v>487</v>
      </c>
      <c r="U1196" s="11" t="s">
        <v>48</v>
      </c>
      <c r="V1196" s="64"/>
      <c r="W1196" s="64"/>
      <c r="X1196" s="64"/>
    </row>
    <row r="1197" customHeight="1" spans="1:24">
      <c r="A1197" s="11">
        <v>123</v>
      </c>
      <c r="B1197" s="11" t="s">
        <v>6887</v>
      </c>
      <c r="C1197" s="11" t="s">
        <v>6887</v>
      </c>
      <c r="D1197" s="11" t="s">
        <v>64</v>
      </c>
      <c r="E1197" s="11" t="s">
        <v>6902</v>
      </c>
      <c r="F1197" s="11" t="s">
        <v>6913</v>
      </c>
      <c r="G1197" s="11" t="s">
        <v>487</v>
      </c>
      <c r="H1197" s="11" t="s">
        <v>48</v>
      </c>
      <c r="I1197" s="18"/>
      <c r="J1197" s="11"/>
      <c r="K1197" s="11"/>
      <c r="L1197" s="11" t="s">
        <v>8366</v>
      </c>
      <c r="M1197" s="63">
        <v>44300</v>
      </c>
      <c r="N1197" s="64"/>
      <c r="O1197" s="11" t="s">
        <v>8456</v>
      </c>
      <c r="P1197" s="11" t="s">
        <v>8456</v>
      </c>
      <c r="Q1197" s="11" t="s">
        <v>64</v>
      </c>
      <c r="R1197" s="11" t="s">
        <v>8455</v>
      </c>
      <c r="S1197" s="11" t="s">
        <v>6913</v>
      </c>
      <c r="T1197" s="11" t="s">
        <v>487</v>
      </c>
      <c r="U1197" s="11" t="s">
        <v>48</v>
      </c>
      <c r="V1197" s="64"/>
      <c r="W1197" s="64"/>
      <c r="X1197" s="64"/>
    </row>
    <row r="1198" customHeight="1" spans="1:24">
      <c r="A1198" s="11">
        <v>217</v>
      </c>
      <c r="B1198" s="11" t="s">
        <v>7008</v>
      </c>
      <c r="C1198" s="11" t="s">
        <v>7008</v>
      </c>
      <c r="D1198" s="11" t="s">
        <v>64</v>
      </c>
      <c r="E1198" s="11" t="s">
        <v>7009</v>
      </c>
      <c r="F1198" s="11" t="s">
        <v>7008</v>
      </c>
      <c r="G1198" s="11" t="s">
        <v>67</v>
      </c>
      <c r="H1198" s="11" t="s">
        <v>48</v>
      </c>
      <c r="I1198" s="18"/>
      <c r="J1198" s="11"/>
      <c r="K1198" s="11"/>
      <c r="L1198" s="11" t="s">
        <v>8363</v>
      </c>
      <c r="M1198" s="63">
        <v>44300</v>
      </c>
      <c r="N1198" s="64"/>
      <c r="O1198" s="11" t="s">
        <v>8457</v>
      </c>
      <c r="P1198" s="11" t="s">
        <v>8457</v>
      </c>
      <c r="Q1198" s="11" t="s">
        <v>64</v>
      </c>
      <c r="R1198" s="11" t="s">
        <v>8458</v>
      </c>
      <c r="S1198" s="11" t="s">
        <v>7008</v>
      </c>
      <c r="T1198" s="11" t="s">
        <v>67</v>
      </c>
      <c r="U1198" s="11" t="s">
        <v>48</v>
      </c>
      <c r="V1198" s="64"/>
      <c r="W1198" s="64"/>
      <c r="X1198" s="64"/>
    </row>
    <row r="1199" customHeight="1" spans="1:24">
      <c r="A1199" s="11">
        <v>218</v>
      </c>
      <c r="B1199" s="11" t="s">
        <v>7012</v>
      </c>
      <c r="C1199" s="11" t="s">
        <v>7012</v>
      </c>
      <c r="D1199" s="11" t="s">
        <v>64</v>
      </c>
      <c r="E1199" s="11" t="s">
        <v>7013</v>
      </c>
      <c r="F1199" s="11" t="s">
        <v>8459</v>
      </c>
      <c r="G1199" s="11" t="s">
        <v>67</v>
      </c>
      <c r="H1199" s="11" t="s">
        <v>48</v>
      </c>
      <c r="I1199" s="18"/>
      <c r="J1199" s="11"/>
      <c r="K1199" s="11"/>
      <c r="L1199" s="11" t="s">
        <v>8363</v>
      </c>
      <c r="M1199" s="63">
        <v>44300</v>
      </c>
      <c r="N1199" s="64"/>
      <c r="O1199" s="11" t="s">
        <v>8459</v>
      </c>
      <c r="P1199" s="11" t="s">
        <v>8459</v>
      </c>
      <c r="Q1199" s="11" t="s">
        <v>64</v>
      </c>
      <c r="R1199" s="11" t="s">
        <v>8460</v>
      </c>
      <c r="S1199" s="11" t="s">
        <v>8459</v>
      </c>
      <c r="T1199" s="11" t="s">
        <v>67</v>
      </c>
      <c r="U1199" s="11" t="s">
        <v>48</v>
      </c>
      <c r="V1199" s="64"/>
      <c r="W1199" s="64"/>
      <c r="X1199" s="64"/>
    </row>
    <row r="1200" customHeight="1" spans="1:24">
      <c r="A1200" s="11">
        <v>219</v>
      </c>
      <c r="B1200" s="11" t="s">
        <v>7014</v>
      </c>
      <c r="C1200" s="11" t="s">
        <v>7014</v>
      </c>
      <c r="D1200" s="11" t="s">
        <v>64</v>
      </c>
      <c r="E1200" s="11" t="s">
        <v>7015</v>
      </c>
      <c r="F1200" s="11" t="s">
        <v>7014</v>
      </c>
      <c r="G1200" s="11" t="s">
        <v>67</v>
      </c>
      <c r="H1200" s="11" t="s">
        <v>48</v>
      </c>
      <c r="I1200" s="18"/>
      <c r="J1200" s="11"/>
      <c r="K1200" s="11"/>
      <c r="L1200" s="11" t="s">
        <v>8366</v>
      </c>
      <c r="M1200" s="63">
        <v>44300</v>
      </c>
      <c r="N1200" s="64"/>
      <c r="O1200" s="11" t="s">
        <v>8461</v>
      </c>
      <c r="P1200" s="11" t="s">
        <v>7014</v>
      </c>
      <c r="Q1200" s="11" t="s">
        <v>64</v>
      </c>
      <c r="R1200" s="11" t="s">
        <v>8462</v>
      </c>
      <c r="S1200" s="11" t="s">
        <v>7014</v>
      </c>
      <c r="T1200" s="11" t="s">
        <v>67</v>
      </c>
      <c r="U1200" s="11" t="s">
        <v>48</v>
      </c>
      <c r="V1200" s="64"/>
      <c r="W1200" s="64"/>
      <c r="X1200" s="64"/>
    </row>
    <row r="1201" customHeight="1" spans="1:24">
      <c r="A1201" s="11">
        <v>220</v>
      </c>
      <c r="B1201" s="11" t="s">
        <v>7016</v>
      </c>
      <c r="C1201" s="11" t="s">
        <v>7016</v>
      </c>
      <c r="D1201" s="11" t="s">
        <v>64</v>
      </c>
      <c r="E1201" s="11" t="s">
        <v>7017</v>
      </c>
      <c r="F1201" s="11" t="s">
        <v>7016</v>
      </c>
      <c r="G1201" s="11" t="s">
        <v>67</v>
      </c>
      <c r="H1201" s="11" t="s">
        <v>48</v>
      </c>
      <c r="I1201" s="18"/>
      <c r="J1201" s="11"/>
      <c r="K1201" s="11"/>
      <c r="L1201" s="11" t="s">
        <v>8366</v>
      </c>
      <c r="M1201" s="63">
        <v>44300</v>
      </c>
      <c r="N1201" s="64"/>
      <c r="O1201" s="11" t="s">
        <v>8461</v>
      </c>
      <c r="P1201" s="11" t="s">
        <v>7016</v>
      </c>
      <c r="Q1201" s="11" t="s">
        <v>64</v>
      </c>
      <c r="R1201" s="11" t="s">
        <v>8462</v>
      </c>
      <c r="S1201" s="11" t="s">
        <v>7016</v>
      </c>
      <c r="T1201" s="11" t="s">
        <v>67</v>
      </c>
      <c r="U1201" s="11" t="s">
        <v>48</v>
      </c>
      <c r="V1201" s="64"/>
      <c r="W1201" s="64"/>
      <c r="X1201" s="64"/>
    </row>
    <row r="1202" customHeight="1" spans="1:24">
      <c r="A1202" s="11">
        <v>28</v>
      </c>
      <c r="B1202" s="11" t="s">
        <v>8463</v>
      </c>
      <c r="C1202" s="11" t="s">
        <v>8463</v>
      </c>
      <c r="D1202" s="11" t="s">
        <v>87</v>
      </c>
      <c r="E1202" s="11" t="s">
        <v>8464</v>
      </c>
      <c r="F1202" s="11" t="s">
        <v>8463</v>
      </c>
      <c r="G1202" s="11" t="s">
        <v>78</v>
      </c>
      <c r="H1202" s="11" t="s">
        <v>48</v>
      </c>
      <c r="I1202" s="18"/>
      <c r="J1202" s="11"/>
      <c r="K1202" s="11"/>
      <c r="L1202" s="11" t="s">
        <v>8362</v>
      </c>
      <c r="M1202" s="63">
        <v>44300</v>
      </c>
      <c r="N1202" s="64"/>
      <c r="O1202" s="64"/>
      <c r="P1202" s="64"/>
      <c r="Q1202" s="64"/>
      <c r="R1202" s="64"/>
      <c r="S1202" s="64"/>
      <c r="T1202" s="64"/>
      <c r="U1202" s="64"/>
      <c r="V1202" s="64"/>
      <c r="W1202" s="64"/>
      <c r="X1202" s="64"/>
    </row>
    <row r="1203" customHeight="1" spans="1:24">
      <c r="A1203" s="11">
        <v>256</v>
      </c>
      <c r="B1203" s="11" t="s">
        <v>5969</v>
      </c>
      <c r="C1203" s="11" t="s">
        <v>5969</v>
      </c>
      <c r="D1203" s="11" t="s">
        <v>98</v>
      </c>
      <c r="E1203" s="11" t="s">
        <v>5970</v>
      </c>
      <c r="F1203" s="11" t="s">
        <v>8465</v>
      </c>
      <c r="G1203" s="11" t="s">
        <v>2447</v>
      </c>
      <c r="H1203" s="11" t="s">
        <v>30</v>
      </c>
      <c r="I1203" s="18"/>
      <c r="J1203" s="11"/>
      <c r="K1203" s="11"/>
      <c r="L1203" s="11" t="s">
        <v>8448</v>
      </c>
      <c r="M1203" s="63">
        <v>44306</v>
      </c>
      <c r="N1203" s="64"/>
      <c r="O1203" s="64"/>
      <c r="P1203" s="64"/>
      <c r="Q1203" s="64"/>
      <c r="R1203" s="64"/>
      <c r="S1203" s="64"/>
      <c r="T1203" s="64"/>
      <c r="U1203" s="64"/>
      <c r="V1203" s="64"/>
      <c r="W1203" s="64"/>
      <c r="X1203" s="64"/>
    </row>
    <row r="1204" customHeight="1" spans="1:24">
      <c r="A1204" s="11">
        <v>259</v>
      </c>
      <c r="B1204" s="11" t="s">
        <v>5969</v>
      </c>
      <c r="C1204" s="11" t="s">
        <v>5969</v>
      </c>
      <c r="D1204" s="11" t="s">
        <v>98</v>
      </c>
      <c r="E1204" s="11" t="s">
        <v>5970</v>
      </c>
      <c r="F1204" s="11" t="s">
        <v>8466</v>
      </c>
      <c r="G1204" s="11" t="s">
        <v>2447</v>
      </c>
      <c r="H1204" s="11" t="s">
        <v>30</v>
      </c>
      <c r="I1204" s="18"/>
      <c r="J1204" s="11"/>
      <c r="K1204" s="11"/>
      <c r="L1204" s="11" t="s">
        <v>8448</v>
      </c>
      <c r="M1204" s="63">
        <v>44306</v>
      </c>
      <c r="N1204" s="64"/>
      <c r="O1204" s="64"/>
      <c r="P1204" s="64"/>
      <c r="Q1204" s="64"/>
      <c r="R1204" s="64"/>
      <c r="S1204" s="64"/>
      <c r="T1204" s="64"/>
      <c r="U1204" s="64"/>
      <c r="V1204" s="64"/>
      <c r="W1204" s="64"/>
      <c r="X1204" s="64"/>
    </row>
    <row r="1205" customHeight="1" spans="1:24">
      <c r="A1205" s="11">
        <v>262</v>
      </c>
      <c r="B1205" s="11" t="s">
        <v>5969</v>
      </c>
      <c r="C1205" s="11" t="s">
        <v>5969</v>
      </c>
      <c r="D1205" s="11" t="s">
        <v>98</v>
      </c>
      <c r="E1205" s="11" t="s">
        <v>5970</v>
      </c>
      <c r="F1205" s="11" t="s">
        <v>8467</v>
      </c>
      <c r="G1205" s="11" t="s">
        <v>2447</v>
      </c>
      <c r="H1205" s="11" t="s">
        <v>30</v>
      </c>
      <c r="I1205" s="18"/>
      <c r="J1205" s="11"/>
      <c r="K1205" s="11"/>
      <c r="L1205" s="11" t="s">
        <v>8448</v>
      </c>
      <c r="M1205" s="63">
        <v>44306</v>
      </c>
      <c r="N1205" s="64"/>
      <c r="O1205" s="64"/>
      <c r="P1205" s="64"/>
      <c r="Q1205" s="64"/>
      <c r="R1205" s="64"/>
      <c r="S1205" s="64"/>
      <c r="T1205" s="64"/>
      <c r="U1205" s="64"/>
      <c r="V1205" s="64"/>
      <c r="W1205" s="64"/>
      <c r="X1205" s="64"/>
    </row>
    <row r="1206" customHeight="1" spans="1:24">
      <c r="A1206" s="11">
        <v>257</v>
      </c>
      <c r="B1206" s="11" t="s">
        <v>5969</v>
      </c>
      <c r="C1206" s="11" t="s">
        <v>5969</v>
      </c>
      <c r="D1206" s="11" t="s">
        <v>98</v>
      </c>
      <c r="E1206" s="11" t="s">
        <v>5970</v>
      </c>
      <c r="F1206" s="11" t="s">
        <v>5978</v>
      </c>
      <c r="G1206" s="11" t="s">
        <v>2447</v>
      </c>
      <c r="H1206" s="11" t="s">
        <v>30</v>
      </c>
      <c r="I1206" s="18"/>
      <c r="J1206" s="11"/>
      <c r="K1206" s="11"/>
      <c r="L1206" s="11" t="s">
        <v>7910</v>
      </c>
      <c r="M1206" s="63">
        <v>44306</v>
      </c>
      <c r="N1206" s="64"/>
      <c r="O1206" s="11" t="s">
        <v>5969</v>
      </c>
      <c r="P1206" s="11" t="s">
        <v>5969</v>
      </c>
      <c r="Q1206" s="11" t="s">
        <v>98</v>
      </c>
      <c r="R1206" s="11" t="s">
        <v>5970</v>
      </c>
      <c r="S1206" s="11" t="s">
        <v>8468</v>
      </c>
      <c r="T1206" s="11" t="s">
        <v>2447</v>
      </c>
      <c r="U1206" s="11" t="s">
        <v>30</v>
      </c>
      <c r="V1206" s="64"/>
      <c r="W1206" s="64"/>
      <c r="X1206" s="64"/>
    </row>
    <row r="1207" customHeight="1" spans="1:24">
      <c r="A1207" s="11">
        <v>258</v>
      </c>
      <c r="B1207" s="11" t="s">
        <v>5969</v>
      </c>
      <c r="C1207" s="11" t="s">
        <v>5969</v>
      </c>
      <c r="D1207" s="11" t="s">
        <v>98</v>
      </c>
      <c r="E1207" s="11" t="s">
        <v>5970</v>
      </c>
      <c r="F1207" s="11" t="s">
        <v>5979</v>
      </c>
      <c r="G1207" s="11" t="s">
        <v>2447</v>
      </c>
      <c r="H1207" s="11" t="s">
        <v>30</v>
      </c>
      <c r="I1207" s="18"/>
      <c r="J1207" s="11"/>
      <c r="K1207" s="11"/>
      <c r="L1207" s="11" t="s">
        <v>7910</v>
      </c>
      <c r="M1207" s="63">
        <v>44306</v>
      </c>
      <c r="N1207" s="64"/>
      <c r="O1207" s="11" t="s">
        <v>5969</v>
      </c>
      <c r="P1207" s="11" t="s">
        <v>5969</v>
      </c>
      <c r="Q1207" s="11" t="s">
        <v>98</v>
      </c>
      <c r="R1207" s="11" t="s">
        <v>5970</v>
      </c>
      <c r="S1207" s="11" t="s">
        <v>8469</v>
      </c>
      <c r="T1207" s="11" t="s">
        <v>2447</v>
      </c>
      <c r="U1207" s="11" t="s">
        <v>30</v>
      </c>
      <c r="V1207" s="64"/>
      <c r="W1207" s="64"/>
      <c r="X1207" s="64"/>
    </row>
    <row r="1208" customHeight="1" spans="1:24">
      <c r="A1208" s="11">
        <v>260</v>
      </c>
      <c r="B1208" s="11" t="s">
        <v>5969</v>
      </c>
      <c r="C1208" s="11" t="s">
        <v>5969</v>
      </c>
      <c r="D1208" s="11" t="s">
        <v>98</v>
      </c>
      <c r="E1208" s="11" t="s">
        <v>5970</v>
      </c>
      <c r="F1208" s="11" t="s">
        <v>5980</v>
      </c>
      <c r="G1208" s="11" t="s">
        <v>2447</v>
      </c>
      <c r="H1208" s="11" t="s">
        <v>30</v>
      </c>
      <c r="I1208" s="18"/>
      <c r="J1208" s="11"/>
      <c r="K1208" s="11"/>
      <c r="L1208" s="11" t="s">
        <v>7910</v>
      </c>
      <c r="M1208" s="63">
        <v>44306</v>
      </c>
      <c r="N1208" s="64"/>
      <c r="O1208" s="11" t="s">
        <v>5969</v>
      </c>
      <c r="P1208" s="11" t="s">
        <v>5969</v>
      </c>
      <c r="Q1208" s="11" t="s">
        <v>98</v>
      </c>
      <c r="R1208" s="11" t="s">
        <v>5970</v>
      </c>
      <c r="S1208" s="11" t="s">
        <v>8470</v>
      </c>
      <c r="T1208" s="11" t="s">
        <v>2447</v>
      </c>
      <c r="U1208" s="11" t="s">
        <v>30</v>
      </c>
      <c r="V1208" s="64"/>
      <c r="W1208" s="64"/>
      <c r="X1208" s="64"/>
    </row>
    <row r="1209" customHeight="1" spans="1:24">
      <c r="A1209" s="11">
        <v>261</v>
      </c>
      <c r="B1209" s="11" t="s">
        <v>5969</v>
      </c>
      <c r="C1209" s="11" t="s">
        <v>5969</v>
      </c>
      <c r="D1209" s="11" t="s">
        <v>98</v>
      </c>
      <c r="E1209" s="11" t="s">
        <v>5970</v>
      </c>
      <c r="F1209" s="11" t="s">
        <v>5983</v>
      </c>
      <c r="G1209" s="11" t="s">
        <v>2447</v>
      </c>
      <c r="H1209" s="11" t="s">
        <v>30</v>
      </c>
      <c r="I1209" s="18"/>
      <c r="J1209" s="11"/>
      <c r="K1209" s="11"/>
      <c r="L1209" s="11" t="s">
        <v>7726</v>
      </c>
      <c r="M1209" s="63">
        <v>44306</v>
      </c>
      <c r="N1209" s="64"/>
      <c r="O1209" s="64"/>
      <c r="P1209" s="64"/>
      <c r="Q1209" s="64"/>
      <c r="R1209" s="64"/>
      <c r="S1209" s="64"/>
      <c r="T1209" s="64"/>
      <c r="U1209" s="64"/>
      <c r="V1209" s="64"/>
      <c r="W1209" s="64"/>
      <c r="X1209" s="64"/>
    </row>
    <row r="1210" customHeight="1" spans="1:24">
      <c r="A1210" s="11">
        <v>36</v>
      </c>
      <c r="B1210" s="11" t="s">
        <v>8471</v>
      </c>
      <c r="C1210" s="11" t="s">
        <v>8471</v>
      </c>
      <c r="D1210" s="11" t="s">
        <v>181</v>
      </c>
      <c r="E1210" s="11" t="s">
        <v>2538</v>
      </c>
      <c r="F1210" s="18" t="s">
        <v>2539</v>
      </c>
      <c r="G1210" s="18" t="s">
        <v>78</v>
      </c>
      <c r="H1210" s="11" t="s">
        <v>14</v>
      </c>
      <c r="I1210" s="18"/>
      <c r="J1210" s="11"/>
      <c r="K1210" s="11"/>
      <c r="L1210" s="11" t="s">
        <v>7982</v>
      </c>
      <c r="M1210" s="63">
        <v>44306</v>
      </c>
      <c r="N1210" s="64"/>
      <c r="O1210" s="11" t="s">
        <v>2546</v>
      </c>
      <c r="P1210" s="11" t="s">
        <v>2546</v>
      </c>
      <c r="Q1210" s="11" t="s">
        <v>87</v>
      </c>
      <c r="R1210" s="11" t="s">
        <v>8386</v>
      </c>
      <c r="S1210" s="18" t="s">
        <v>2546</v>
      </c>
      <c r="T1210" s="18" t="s">
        <v>78</v>
      </c>
      <c r="U1210" s="11" t="s">
        <v>14</v>
      </c>
      <c r="V1210" s="64"/>
      <c r="W1210" s="64"/>
      <c r="X1210" s="64"/>
    </row>
    <row r="1211" customHeight="1" spans="1:24">
      <c r="A1211" s="11">
        <v>38</v>
      </c>
      <c r="B1211" s="11" t="s">
        <v>8472</v>
      </c>
      <c r="C1211" s="11" t="s">
        <v>8472</v>
      </c>
      <c r="D1211" s="11" t="s">
        <v>181</v>
      </c>
      <c r="E1211" s="11" t="s">
        <v>2542</v>
      </c>
      <c r="F1211" s="18" t="s">
        <v>2543</v>
      </c>
      <c r="G1211" s="18" t="s">
        <v>78</v>
      </c>
      <c r="H1211" s="11" t="s">
        <v>14</v>
      </c>
      <c r="I1211" s="18"/>
      <c r="J1211" s="11"/>
      <c r="K1211" s="11"/>
      <c r="L1211" s="11" t="s">
        <v>7982</v>
      </c>
      <c r="M1211" s="63">
        <v>44306</v>
      </c>
      <c r="N1211" s="64"/>
      <c r="O1211" s="11" t="s">
        <v>2543</v>
      </c>
      <c r="P1211" s="11" t="s">
        <v>2543</v>
      </c>
      <c r="Q1211" s="11" t="s">
        <v>87</v>
      </c>
      <c r="R1211" s="11" t="s">
        <v>8387</v>
      </c>
      <c r="S1211" s="18" t="s">
        <v>2543</v>
      </c>
      <c r="T1211" s="18" t="s">
        <v>78</v>
      </c>
      <c r="U1211" s="11" t="s">
        <v>14</v>
      </c>
      <c r="V1211" s="64"/>
      <c r="W1211" s="64"/>
      <c r="X1211" s="64"/>
    </row>
    <row r="1212" customHeight="1" spans="1:24">
      <c r="A1212" s="11">
        <v>40</v>
      </c>
      <c r="B1212" s="11" t="s">
        <v>8473</v>
      </c>
      <c r="C1212" s="11" t="s">
        <v>8473</v>
      </c>
      <c r="D1212" s="11" t="s">
        <v>181</v>
      </c>
      <c r="E1212" s="11" t="s">
        <v>2545</v>
      </c>
      <c r="F1212" s="18" t="s">
        <v>2546</v>
      </c>
      <c r="G1212" s="18" t="s">
        <v>78</v>
      </c>
      <c r="H1212" s="11" t="s">
        <v>14</v>
      </c>
      <c r="I1212" s="18"/>
      <c r="J1212" s="11"/>
      <c r="K1212" s="11"/>
      <c r="L1212" s="11" t="s">
        <v>7982</v>
      </c>
      <c r="M1212" s="63">
        <v>44306</v>
      </c>
      <c r="N1212" s="64"/>
      <c r="O1212" s="11" t="s">
        <v>2539</v>
      </c>
      <c r="P1212" s="11" t="s">
        <v>2539</v>
      </c>
      <c r="Q1212" s="11" t="s">
        <v>87</v>
      </c>
      <c r="R1212" s="11" t="s">
        <v>8388</v>
      </c>
      <c r="S1212" s="18" t="s">
        <v>2539</v>
      </c>
      <c r="T1212" s="18" t="s">
        <v>78</v>
      </c>
      <c r="U1212" s="11" t="s">
        <v>14</v>
      </c>
      <c r="V1212" s="64"/>
      <c r="W1212" s="64"/>
      <c r="X1212" s="64"/>
    </row>
    <row r="1213" customHeight="1" spans="1:24">
      <c r="A1213" s="11">
        <v>216</v>
      </c>
      <c r="B1213" s="11" t="s">
        <v>7010</v>
      </c>
      <c r="C1213" s="11" t="s">
        <v>7010</v>
      </c>
      <c r="D1213" s="11" t="s">
        <v>64</v>
      </c>
      <c r="E1213" s="11" t="s">
        <v>7011</v>
      </c>
      <c r="F1213" s="11" t="s">
        <v>7010</v>
      </c>
      <c r="G1213" s="11" t="s">
        <v>78</v>
      </c>
      <c r="H1213" s="11" t="s">
        <v>48</v>
      </c>
      <c r="I1213" s="18"/>
      <c r="J1213" s="11"/>
      <c r="K1213" s="11"/>
      <c r="L1213" s="11" t="s">
        <v>8474</v>
      </c>
      <c r="M1213" s="63">
        <v>44306</v>
      </c>
      <c r="N1213" s="64"/>
      <c r="O1213" s="64"/>
      <c r="P1213" s="64"/>
      <c r="Q1213" s="64"/>
      <c r="R1213" s="64"/>
      <c r="S1213" s="64"/>
      <c r="T1213" s="64"/>
      <c r="U1213" s="64"/>
      <c r="V1213" s="64"/>
      <c r="W1213" s="64"/>
      <c r="X1213" s="64"/>
    </row>
    <row r="1214" customHeight="1" spans="1:24">
      <c r="A1214" s="11">
        <v>5</v>
      </c>
      <c r="B1214" s="11" t="s">
        <v>2147</v>
      </c>
      <c r="C1214" s="11" t="s">
        <v>2148</v>
      </c>
      <c r="D1214" s="11" t="s">
        <v>64</v>
      </c>
      <c r="E1214" s="11" t="s">
        <v>2149</v>
      </c>
      <c r="F1214" s="11" t="s">
        <v>8475</v>
      </c>
      <c r="G1214" s="11" t="s">
        <v>126</v>
      </c>
      <c r="H1214" s="11" t="s">
        <v>13</v>
      </c>
      <c r="I1214" s="18"/>
      <c r="J1214" s="11"/>
      <c r="K1214" s="11"/>
      <c r="L1214" s="11" t="s">
        <v>8448</v>
      </c>
      <c r="M1214" s="63">
        <v>44308</v>
      </c>
      <c r="N1214" s="64"/>
      <c r="O1214" s="64"/>
      <c r="P1214" s="64"/>
      <c r="Q1214" s="64"/>
      <c r="R1214" s="64"/>
      <c r="S1214" s="64"/>
      <c r="T1214" s="64"/>
      <c r="U1214" s="64"/>
      <c r="V1214" s="64"/>
      <c r="W1214" s="64"/>
      <c r="X1214" s="64"/>
    </row>
    <row r="1215" customHeight="1" spans="1:24">
      <c r="A1215" s="11">
        <v>61</v>
      </c>
      <c r="B1215" s="11" t="s">
        <v>2196</v>
      </c>
      <c r="C1215" s="11" t="s">
        <v>2196</v>
      </c>
      <c r="D1215" s="11" t="s">
        <v>98</v>
      </c>
      <c r="E1215" s="11" t="s">
        <v>2197</v>
      </c>
      <c r="F1215" s="11" t="s">
        <v>8476</v>
      </c>
      <c r="G1215" s="11" t="s">
        <v>89</v>
      </c>
      <c r="H1215" s="11" t="s">
        <v>13</v>
      </c>
      <c r="I1215" s="18"/>
      <c r="J1215" s="11"/>
      <c r="K1215" s="11"/>
      <c r="L1215" s="11" t="s">
        <v>8448</v>
      </c>
      <c r="M1215" s="63">
        <v>44308</v>
      </c>
      <c r="N1215" s="64"/>
      <c r="O1215" s="64"/>
      <c r="P1215" s="64"/>
      <c r="Q1215" s="64"/>
      <c r="R1215" s="64"/>
      <c r="S1215" s="64"/>
      <c r="T1215" s="64"/>
      <c r="U1215" s="64"/>
      <c r="V1215" s="64"/>
      <c r="W1215" s="64"/>
      <c r="X1215" s="64"/>
    </row>
    <row r="1216" customHeight="1" spans="1:24">
      <c r="A1216" s="11">
        <v>70</v>
      </c>
      <c r="B1216" s="11" t="s">
        <v>8477</v>
      </c>
      <c r="C1216" s="11" t="s">
        <v>8477</v>
      </c>
      <c r="D1216" s="11" t="s">
        <v>2236</v>
      </c>
      <c r="E1216" s="11" t="s">
        <v>8478</v>
      </c>
      <c r="F1216" s="11" t="s">
        <v>8479</v>
      </c>
      <c r="G1216" s="11" t="s">
        <v>126</v>
      </c>
      <c r="H1216" s="11" t="s">
        <v>13</v>
      </c>
      <c r="I1216" s="18"/>
      <c r="J1216" s="11"/>
      <c r="K1216" s="11"/>
      <c r="L1216" s="11" t="s">
        <v>8448</v>
      </c>
      <c r="M1216" s="63">
        <v>44308</v>
      </c>
      <c r="N1216" s="64"/>
      <c r="O1216" s="64"/>
      <c r="P1216" s="64"/>
      <c r="Q1216" s="64"/>
      <c r="R1216" s="64"/>
      <c r="S1216" s="64"/>
      <c r="T1216" s="64"/>
      <c r="U1216" s="64"/>
      <c r="V1216" s="64"/>
      <c r="W1216" s="64"/>
      <c r="X1216" s="64"/>
    </row>
    <row r="1217" customHeight="1" spans="1:24">
      <c r="A1217" s="11">
        <v>71</v>
      </c>
      <c r="B1217" s="11" t="s">
        <v>8477</v>
      </c>
      <c r="C1217" s="11" t="s">
        <v>8477</v>
      </c>
      <c r="D1217" s="11" t="s">
        <v>2236</v>
      </c>
      <c r="E1217" s="11" t="s">
        <v>8478</v>
      </c>
      <c r="F1217" s="11" t="s">
        <v>8480</v>
      </c>
      <c r="G1217" s="11" t="s">
        <v>126</v>
      </c>
      <c r="H1217" s="11" t="s">
        <v>13</v>
      </c>
      <c r="I1217" s="18"/>
      <c r="J1217" s="11"/>
      <c r="K1217" s="11"/>
      <c r="L1217" s="11" t="s">
        <v>8448</v>
      </c>
      <c r="M1217" s="63">
        <v>44308</v>
      </c>
      <c r="N1217" s="64"/>
      <c r="O1217" s="64"/>
      <c r="P1217" s="64"/>
      <c r="Q1217" s="64"/>
      <c r="R1217" s="64"/>
      <c r="S1217" s="64"/>
      <c r="T1217" s="64"/>
      <c r="U1217" s="64"/>
      <c r="V1217" s="64"/>
      <c r="W1217" s="64"/>
      <c r="X1217" s="64"/>
    </row>
    <row r="1218" customHeight="1" spans="1:24">
      <c r="A1218" s="11">
        <v>6</v>
      </c>
      <c r="B1218" s="11" t="s">
        <v>2147</v>
      </c>
      <c r="C1218" s="11" t="s">
        <v>2148</v>
      </c>
      <c r="D1218" s="11" t="s">
        <v>64</v>
      </c>
      <c r="E1218" s="11" t="s">
        <v>2149</v>
      </c>
      <c r="F1218" s="11" t="s">
        <v>2151</v>
      </c>
      <c r="G1218" s="11" t="s">
        <v>126</v>
      </c>
      <c r="H1218" s="11" t="s">
        <v>13</v>
      </c>
      <c r="I1218" s="18"/>
      <c r="J1218" s="11"/>
      <c r="K1218" s="11"/>
      <c r="L1218" s="11" t="s">
        <v>8481</v>
      </c>
      <c r="M1218" s="63">
        <v>44308</v>
      </c>
      <c r="N1218" s="64"/>
      <c r="O1218" s="11" t="s">
        <v>2147</v>
      </c>
      <c r="P1218" s="11" t="s">
        <v>2148</v>
      </c>
      <c r="Q1218" s="11" t="s">
        <v>64</v>
      </c>
      <c r="R1218" s="11" t="s">
        <v>2149</v>
      </c>
      <c r="S1218" s="11" t="s">
        <v>8482</v>
      </c>
      <c r="T1218" s="11" t="s">
        <v>126</v>
      </c>
      <c r="U1218" s="11" t="s">
        <v>13</v>
      </c>
      <c r="V1218" s="64"/>
      <c r="W1218" s="64"/>
      <c r="X1218" s="64"/>
    </row>
    <row r="1219" customHeight="1" spans="1:24">
      <c r="A1219" s="11">
        <v>7</v>
      </c>
      <c r="B1219" s="11" t="s">
        <v>2147</v>
      </c>
      <c r="C1219" s="11" t="s">
        <v>2148</v>
      </c>
      <c r="D1219" s="11" t="s">
        <v>64</v>
      </c>
      <c r="E1219" s="11" t="s">
        <v>2149</v>
      </c>
      <c r="F1219" s="11" t="s">
        <v>2152</v>
      </c>
      <c r="G1219" s="11" t="s">
        <v>126</v>
      </c>
      <c r="H1219" s="11" t="s">
        <v>13</v>
      </c>
      <c r="I1219" s="18"/>
      <c r="J1219" s="11"/>
      <c r="K1219" s="11"/>
      <c r="L1219" s="11" t="s">
        <v>8481</v>
      </c>
      <c r="M1219" s="63">
        <v>44308</v>
      </c>
      <c r="N1219" s="64"/>
      <c r="O1219" s="11" t="s">
        <v>2147</v>
      </c>
      <c r="P1219" s="11" t="s">
        <v>2148</v>
      </c>
      <c r="Q1219" s="11" t="s">
        <v>64</v>
      </c>
      <c r="R1219" s="11" t="s">
        <v>2149</v>
      </c>
      <c r="S1219" s="11" t="s">
        <v>8483</v>
      </c>
      <c r="T1219" s="11" t="s">
        <v>126</v>
      </c>
      <c r="U1219" s="11" t="s">
        <v>13</v>
      </c>
      <c r="V1219" s="64"/>
      <c r="W1219" s="64"/>
      <c r="X1219" s="64"/>
    </row>
    <row r="1220" customHeight="1" spans="1:24">
      <c r="A1220" s="11">
        <v>8</v>
      </c>
      <c r="B1220" s="11" t="s">
        <v>2147</v>
      </c>
      <c r="C1220" s="11" t="s">
        <v>2148</v>
      </c>
      <c r="D1220" s="11" t="s">
        <v>64</v>
      </c>
      <c r="E1220" s="11" t="s">
        <v>2149</v>
      </c>
      <c r="F1220" s="11" t="s">
        <v>2153</v>
      </c>
      <c r="G1220" s="11" t="s">
        <v>126</v>
      </c>
      <c r="H1220" s="11" t="s">
        <v>13</v>
      </c>
      <c r="I1220" s="18"/>
      <c r="J1220" s="11"/>
      <c r="K1220" s="11"/>
      <c r="L1220" s="11" t="s">
        <v>8481</v>
      </c>
      <c r="M1220" s="63">
        <v>44308</v>
      </c>
      <c r="N1220" s="64"/>
      <c r="O1220" s="11" t="s">
        <v>2147</v>
      </c>
      <c r="P1220" s="11" t="s">
        <v>2148</v>
      </c>
      <c r="Q1220" s="11" t="s">
        <v>64</v>
      </c>
      <c r="R1220" s="11" t="s">
        <v>2149</v>
      </c>
      <c r="S1220" s="11" t="s">
        <v>8484</v>
      </c>
      <c r="T1220" s="11" t="s">
        <v>126</v>
      </c>
      <c r="U1220" s="11" t="s">
        <v>13</v>
      </c>
      <c r="V1220" s="64"/>
      <c r="W1220" s="64"/>
      <c r="X1220" s="64"/>
    </row>
    <row r="1221" customHeight="1" spans="1:24">
      <c r="A1221" s="11">
        <v>9</v>
      </c>
      <c r="B1221" s="11" t="s">
        <v>2147</v>
      </c>
      <c r="C1221" s="11" t="s">
        <v>2148</v>
      </c>
      <c r="D1221" s="11" t="s">
        <v>64</v>
      </c>
      <c r="E1221" s="11" t="s">
        <v>2149</v>
      </c>
      <c r="F1221" s="11" t="s">
        <v>2154</v>
      </c>
      <c r="G1221" s="11" t="s">
        <v>126</v>
      </c>
      <c r="H1221" s="11" t="s">
        <v>13</v>
      </c>
      <c r="I1221" s="18"/>
      <c r="J1221" s="11"/>
      <c r="K1221" s="11"/>
      <c r="L1221" s="11" t="s">
        <v>8481</v>
      </c>
      <c r="M1221" s="63">
        <v>44308</v>
      </c>
      <c r="N1221" s="64"/>
      <c r="O1221" s="11" t="s">
        <v>2147</v>
      </c>
      <c r="P1221" s="11" t="s">
        <v>2148</v>
      </c>
      <c r="Q1221" s="11" t="s">
        <v>64</v>
      </c>
      <c r="R1221" s="11" t="s">
        <v>2149</v>
      </c>
      <c r="S1221" s="11" t="s">
        <v>8485</v>
      </c>
      <c r="T1221" s="11" t="s">
        <v>126</v>
      </c>
      <c r="U1221" s="11" t="s">
        <v>13</v>
      </c>
      <c r="V1221" s="64"/>
      <c r="W1221" s="64"/>
      <c r="X1221" s="64"/>
    </row>
    <row r="1222" customHeight="1" spans="1:24">
      <c r="A1222" s="11">
        <v>14</v>
      </c>
      <c r="B1222" s="11" t="s">
        <v>8486</v>
      </c>
      <c r="C1222" s="11" t="s">
        <v>8486</v>
      </c>
      <c r="D1222" s="11" t="s">
        <v>64</v>
      </c>
      <c r="E1222" s="11" t="s">
        <v>8487</v>
      </c>
      <c r="F1222" s="11" t="s">
        <v>8488</v>
      </c>
      <c r="G1222" s="11" t="s">
        <v>67</v>
      </c>
      <c r="H1222" s="11" t="s">
        <v>13</v>
      </c>
      <c r="I1222" s="18"/>
      <c r="J1222" s="11"/>
      <c r="K1222" s="11"/>
      <c r="L1222" s="11" t="s">
        <v>8481</v>
      </c>
      <c r="M1222" s="63">
        <v>44308</v>
      </c>
      <c r="N1222" s="64"/>
      <c r="O1222" s="11" t="s">
        <v>8486</v>
      </c>
      <c r="P1222" s="11" t="s">
        <v>8486</v>
      </c>
      <c r="Q1222" s="11" t="s">
        <v>64</v>
      </c>
      <c r="R1222" s="11" t="s">
        <v>8487</v>
      </c>
      <c r="S1222" s="11" t="s">
        <v>8489</v>
      </c>
      <c r="T1222" s="11" t="s">
        <v>67</v>
      </c>
      <c r="U1222" s="11" t="s">
        <v>13</v>
      </c>
      <c r="V1222" s="64"/>
      <c r="W1222" s="64"/>
      <c r="X1222" s="64"/>
    </row>
    <row r="1223" customHeight="1" spans="1:24">
      <c r="A1223" s="11">
        <v>23</v>
      </c>
      <c r="B1223" s="11" t="s">
        <v>8486</v>
      </c>
      <c r="C1223" s="11" t="s">
        <v>8486</v>
      </c>
      <c r="D1223" s="11" t="s">
        <v>64</v>
      </c>
      <c r="E1223" s="11" t="s">
        <v>8487</v>
      </c>
      <c r="F1223" s="11" t="s">
        <v>8490</v>
      </c>
      <c r="G1223" s="11" t="s">
        <v>67</v>
      </c>
      <c r="H1223" s="11" t="s">
        <v>13</v>
      </c>
      <c r="I1223" s="18"/>
      <c r="J1223" s="11"/>
      <c r="K1223" s="11"/>
      <c r="L1223" s="11" t="s">
        <v>8481</v>
      </c>
      <c r="M1223" s="63">
        <v>44308</v>
      </c>
      <c r="N1223" s="64"/>
      <c r="O1223" s="11" t="s">
        <v>8486</v>
      </c>
      <c r="P1223" s="11" t="s">
        <v>8486</v>
      </c>
      <c r="Q1223" s="11" t="s">
        <v>64</v>
      </c>
      <c r="R1223" s="11" t="s">
        <v>8487</v>
      </c>
      <c r="S1223" s="11" t="s">
        <v>8491</v>
      </c>
      <c r="T1223" s="11" t="s">
        <v>67</v>
      </c>
      <c r="U1223" s="11" t="s">
        <v>13</v>
      </c>
      <c r="V1223" s="64"/>
      <c r="W1223" s="64"/>
      <c r="X1223" s="64"/>
    </row>
    <row r="1224" customHeight="1" spans="1:24">
      <c r="A1224" s="11">
        <v>31</v>
      </c>
      <c r="B1224" s="11" t="s">
        <v>8492</v>
      </c>
      <c r="C1224" s="11" t="s">
        <v>8492</v>
      </c>
      <c r="D1224" s="11" t="s">
        <v>64</v>
      </c>
      <c r="E1224" s="11" t="s">
        <v>8493</v>
      </c>
      <c r="F1224" s="11" t="s">
        <v>8494</v>
      </c>
      <c r="G1224" s="11" t="s">
        <v>67</v>
      </c>
      <c r="H1224" s="11" t="s">
        <v>13</v>
      </c>
      <c r="I1224" s="18"/>
      <c r="J1224" s="11"/>
      <c r="K1224" s="11"/>
      <c r="L1224" s="11" t="s">
        <v>8481</v>
      </c>
      <c r="M1224" s="63">
        <v>44308</v>
      </c>
      <c r="N1224" s="64"/>
      <c r="O1224" s="11" t="s">
        <v>8492</v>
      </c>
      <c r="P1224" s="11" t="s">
        <v>8492</v>
      </c>
      <c r="Q1224" s="11" t="s">
        <v>64</v>
      </c>
      <c r="R1224" s="11" t="s">
        <v>8493</v>
      </c>
      <c r="S1224" s="11" t="s">
        <v>8495</v>
      </c>
      <c r="T1224" s="11" t="s">
        <v>67</v>
      </c>
      <c r="U1224" s="11" t="s">
        <v>13</v>
      </c>
      <c r="V1224" s="64"/>
      <c r="W1224" s="64"/>
      <c r="X1224" s="64"/>
    </row>
    <row r="1225" customHeight="1" spans="1:24">
      <c r="A1225" s="11">
        <v>40</v>
      </c>
      <c r="B1225" s="11" t="s">
        <v>2157</v>
      </c>
      <c r="C1225" s="11" t="s">
        <v>2157</v>
      </c>
      <c r="D1225" s="11" t="s">
        <v>64</v>
      </c>
      <c r="E1225" s="11" t="s">
        <v>2158</v>
      </c>
      <c r="F1225" s="11" t="s">
        <v>2161</v>
      </c>
      <c r="G1225" s="11" t="s">
        <v>126</v>
      </c>
      <c r="H1225" s="11" t="s">
        <v>13</v>
      </c>
      <c r="I1225" s="18"/>
      <c r="J1225" s="11"/>
      <c r="K1225" s="11"/>
      <c r="L1225" s="11" t="s">
        <v>8481</v>
      </c>
      <c r="M1225" s="63">
        <v>44308</v>
      </c>
      <c r="N1225" s="64"/>
      <c r="O1225" s="11" t="s">
        <v>2157</v>
      </c>
      <c r="P1225" s="11" t="s">
        <v>2157</v>
      </c>
      <c r="Q1225" s="11" t="s">
        <v>64</v>
      </c>
      <c r="R1225" s="11" t="s">
        <v>2158</v>
      </c>
      <c r="S1225" s="11" t="s">
        <v>8496</v>
      </c>
      <c r="T1225" s="11" t="s">
        <v>126</v>
      </c>
      <c r="U1225" s="11" t="s">
        <v>13</v>
      </c>
      <c r="V1225" s="64"/>
      <c r="W1225" s="64"/>
      <c r="X1225" s="64"/>
    </row>
    <row r="1226" customHeight="1" spans="1:24">
      <c r="A1226" s="11">
        <v>41</v>
      </c>
      <c r="B1226" s="11" t="s">
        <v>2157</v>
      </c>
      <c r="C1226" s="11" t="s">
        <v>2157</v>
      </c>
      <c r="D1226" s="11" t="s">
        <v>64</v>
      </c>
      <c r="E1226" s="11" t="s">
        <v>2158</v>
      </c>
      <c r="F1226" s="11" t="s">
        <v>2162</v>
      </c>
      <c r="G1226" s="11" t="s">
        <v>126</v>
      </c>
      <c r="H1226" s="11" t="s">
        <v>13</v>
      </c>
      <c r="I1226" s="18"/>
      <c r="J1226" s="11"/>
      <c r="K1226" s="11"/>
      <c r="L1226" s="11" t="s">
        <v>8481</v>
      </c>
      <c r="M1226" s="63">
        <v>44308</v>
      </c>
      <c r="N1226" s="64"/>
      <c r="O1226" s="11" t="s">
        <v>2157</v>
      </c>
      <c r="P1226" s="11" t="s">
        <v>2157</v>
      </c>
      <c r="Q1226" s="11" t="s">
        <v>64</v>
      </c>
      <c r="R1226" s="11" t="s">
        <v>2158</v>
      </c>
      <c r="S1226" s="11" t="s">
        <v>8497</v>
      </c>
      <c r="T1226" s="11" t="s">
        <v>126</v>
      </c>
      <c r="U1226" s="11" t="s">
        <v>13</v>
      </c>
      <c r="V1226" s="64"/>
      <c r="W1226" s="64"/>
      <c r="X1226" s="64"/>
    </row>
    <row r="1227" customHeight="1" spans="1:24">
      <c r="A1227" s="11">
        <v>42</v>
      </c>
      <c r="B1227" s="11" t="s">
        <v>2157</v>
      </c>
      <c r="C1227" s="11" t="s">
        <v>2157</v>
      </c>
      <c r="D1227" s="11" t="s">
        <v>64</v>
      </c>
      <c r="E1227" s="11" t="s">
        <v>2158</v>
      </c>
      <c r="F1227" s="11" t="s">
        <v>2163</v>
      </c>
      <c r="G1227" s="11" t="s">
        <v>126</v>
      </c>
      <c r="H1227" s="11" t="s">
        <v>13</v>
      </c>
      <c r="I1227" s="18"/>
      <c r="J1227" s="11"/>
      <c r="K1227" s="11"/>
      <c r="L1227" s="11" t="s">
        <v>8481</v>
      </c>
      <c r="M1227" s="63">
        <v>44308</v>
      </c>
      <c r="N1227" s="64"/>
      <c r="O1227" s="11" t="s">
        <v>2157</v>
      </c>
      <c r="P1227" s="11" t="s">
        <v>2157</v>
      </c>
      <c r="Q1227" s="11" t="s">
        <v>64</v>
      </c>
      <c r="R1227" s="11" t="s">
        <v>2158</v>
      </c>
      <c r="S1227" s="11" t="s">
        <v>8498</v>
      </c>
      <c r="T1227" s="11" t="s">
        <v>126</v>
      </c>
      <c r="U1227" s="11" t="s">
        <v>13</v>
      </c>
      <c r="V1227" s="64"/>
      <c r="W1227" s="64"/>
      <c r="X1227" s="64"/>
    </row>
    <row r="1228" customHeight="1" spans="1:24">
      <c r="A1228" s="11">
        <v>43</v>
      </c>
      <c r="B1228" s="11" t="s">
        <v>2157</v>
      </c>
      <c r="C1228" s="11" t="s">
        <v>2157</v>
      </c>
      <c r="D1228" s="11" t="s">
        <v>64</v>
      </c>
      <c r="E1228" s="11" t="s">
        <v>2158</v>
      </c>
      <c r="F1228" s="11" t="s">
        <v>2164</v>
      </c>
      <c r="G1228" s="11" t="s">
        <v>126</v>
      </c>
      <c r="H1228" s="11" t="s">
        <v>13</v>
      </c>
      <c r="I1228" s="18"/>
      <c r="J1228" s="11"/>
      <c r="K1228" s="11"/>
      <c r="L1228" s="11" t="s">
        <v>8481</v>
      </c>
      <c r="M1228" s="63">
        <v>44308</v>
      </c>
      <c r="N1228" s="64"/>
      <c r="O1228" s="11" t="s">
        <v>2157</v>
      </c>
      <c r="P1228" s="11" t="s">
        <v>2157</v>
      </c>
      <c r="Q1228" s="11" t="s">
        <v>64</v>
      </c>
      <c r="R1228" s="11" t="s">
        <v>2158</v>
      </c>
      <c r="S1228" s="11" t="s">
        <v>8499</v>
      </c>
      <c r="T1228" s="11" t="s">
        <v>126</v>
      </c>
      <c r="U1228" s="11" t="s">
        <v>13</v>
      </c>
      <c r="V1228" s="64"/>
      <c r="W1228" s="64"/>
      <c r="X1228" s="64"/>
    </row>
    <row r="1229" customHeight="1" spans="1:24">
      <c r="A1229" s="11">
        <v>57</v>
      </c>
      <c r="B1229" s="11" t="s">
        <v>2181</v>
      </c>
      <c r="C1229" s="11" t="s">
        <v>2181</v>
      </c>
      <c r="D1229" s="11" t="s">
        <v>7711</v>
      </c>
      <c r="E1229" s="11" t="s">
        <v>2185</v>
      </c>
      <c r="F1229" s="11" t="s">
        <v>2186</v>
      </c>
      <c r="G1229" s="11" t="s">
        <v>126</v>
      </c>
      <c r="H1229" s="11" t="s">
        <v>13</v>
      </c>
      <c r="I1229" s="18"/>
      <c r="J1229" s="11"/>
      <c r="K1229" s="11"/>
      <c r="L1229" s="11" t="s">
        <v>7726</v>
      </c>
      <c r="M1229" s="63">
        <v>44308</v>
      </c>
      <c r="N1229" s="64"/>
      <c r="O1229" s="64"/>
      <c r="P1229" s="64"/>
      <c r="Q1229" s="64"/>
      <c r="R1229" s="64"/>
      <c r="S1229" s="64"/>
      <c r="T1229" s="64"/>
      <c r="U1229" s="64"/>
      <c r="V1229" s="64"/>
      <c r="W1229" s="64"/>
      <c r="X1229" s="64"/>
    </row>
    <row r="1230" customHeight="1" spans="1:24">
      <c r="A1230" s="11">
        <v>58</v>
      </c>
      <c r="B1230" s="11" t="s">
        <v>2181</v>
      </c>
      <c r="C1230" s="11" t="s">
        <v>2181</v>
      </c>
      <c r="D1230" s="11" t="s">
        <v>7711</v>
      </c>
      <c r="E1230" s="11" t="s">
        <v>2187</v>
      </c>
      <c r="F1230" s="11" t="s">
        <v>2188</v>
      </c>
      <c r="G1230" s="11" t="s">
        <v>126</v>
      </c>
      <c r="H1230" s="11" t="s">
        <v>13</v>
      </c>
      <c r="I1230" s="18"/>
      <c r="J1230" s="11"/>
      <c r="K1230" s="11"/>
      <c r="L1230" s="11" t="s">
        <v>7726</v>
      </c>
      <c r="M1230" s="63">
        <v>44308</v>
      </c>
      <c r="N1230" s="64"/>
      <c r="O1230" s="64"/>
      <c r="P1230" s="64"/>
      <c r="Q1230" s="64"/>
      <c r="R1230" s="64"/>
      <c r="S1230" s="64"/>
      <c r="T1230" s="64"/>
      <c r="U1230" s="64"/>
      <c r="V1230" s="64"/>
      <c r="W1230" s="64"/>
      <c r="X1230" s="64"/>
    </row>
    <row r="1231" customHeight="1" spans="1:24">
      <c r="A1231" s="11">
        <v>60</v>
      </c>
      <c r="B1231" s="11" t="s">
        <v>2192</v>
      </c>
      <c r="C1231" s="11" t="s">
        <v>2192</v>
      </c>
      <c r="D1231" s="11" t="s">
        <v>98</v>
      </c>
      <c r="E1231" s="11" t="s">
        <v>2193</v>
      </c>
      <c r="F1231" s="11" t="s">
        <v>2194</v>
      </c>
      <c r="G1231" s="11" t="s">
        <v>89</v>
      </c>
      <c r="H1231" s="11" t="s">
        <v>13</v>
      </c>
      <c r="I1231" s="18"/>
      <c r="J1231" s="11"/>
      <c r="K1231" s="11"/>
      <c r="L1231" s="11" t="s">
        <v>8481</v>
      </c>
      <c r="M1231" s="63">
        <v>44308</v>
      </c>
      <c r="N1231" s="64"/>
      <c r="O1231" s="11" t="s">
        <v>2192</v>
      </c>
      <c r="P1231" s="11" t="s">
        <v>2192</v>
      </c>
      <c r="Q1231" s="11" t="s">
        <v>98</v>
      </c>
      <c r="R1231" s="11" t="s">
        <v>2193</v>
      </c>
      <c r="S1231" s="11" t="s">
        <v>8500</v>
      </c>
      <c r="T1231" s="11" t="s">
        <v>89</v>
      </c>
      <c r="U1231" s="11" t="s">
        <v>13</v>
      </c>
      <c r="V1231" s="64"/>
      <c r="W1231" s="64"/>
      <c r="X1231" s="64"/>
    </row>
    <row r="1232" customHeight="1" spans="1:24">
      <c r="A1232" s="11">
        <v>62</v>
      </c>
      <c r="B1232" s="11" t="s">
        <v>2196</v>
      </c>
      <c r="C1232" s="11" t="s">
        <v>2196</v>
      </c>
      <c r="D1232" s="11" t="s">
        <v>98</v>
      </c>
      <c r="E1232" s="11" t="s">
        <v>2197</v>
      </c>
      <c r="F1232" s="11" t="s">
        <v>2198</v>
      </c>
      <c r="G1232" s="11" t="s">
        <v>89</v>
      </c>
      <c r="H1232" s="11" t="s">
        <v>13</v>
      </c>
      <c r="I1232" s="18"/>
      <c r="J1232" s="11"/>
      <c r="K1232" s="11"/>
      <c r="L1232" s="11" t="s">
        <v>8481</v>
      </c>
      <c r="M1232" s="63">
        <v>44308</v>
      </c>
      <c r="N1232" s="64"/>
      <c r="O1232" s="11" t="s">
        <v>2196</v>
      </c>
      <c r="P1232" s="11" t="s">
        <v>2196</v>
      </c>
      <c r="Q1232" s="11" t="s">
        <v>98</v>
      </c>
      <c r="R1232" s="11" t="s">
        <v>2197</v>
      </c>
      <c r="S1232" s="11" t="s">
        <v>8501</v>
      </c>
      <c r="T1232" s="11" t="s">
        <v>89</v>
      </c>
      <c r="U1232" s="11" t="s">
        <v>13</v>
      </c>
      <c r="V1232" s="64"/>
      <c r="W1232" s="64"/>
      <c r="X1232" s="64"/>
    </row>
    <row r="1233" customHeight="1" spans="1:24">
      <c r="A1233" s="11">
        <v>63</v>
      </c>
      <c r="B1233" s="11" t="s">
        <v>2196</v>
      </c>
      <c r="C1233" s="11" t="s">
        <v>2196</v>
      </c>
      <c r="D1233" s="11" t="s">
        <v>98</v>
      </c>
      <c r="E1233" s="11" t="s">
        <v>2197</v>
      </c>
      <c r="F1233" s="11" t="s">
        <v>2199</v>
      </c>
      <c r="G1233" s="11" t="s">
        <v>89</v>
      </c>
      <c r="H1233" s="11" t="s">
        <v>13</v>
      </c>
      <c r="I1233" s="18"/>
      <c r="J1233" s="11"/>
      <c r="K1233" s="11"/>
      <c r="L1233" s="11" t="s">
        <v>8481</v>
      </c>
      <c r="M1233" s="63">
        <v>44308</v>
      </c>
      <c r="N1233" s="64"/>
      <c r="O1233" s="11" t="s">
        <v>2196</v>
      </c>
      <c r="P1233" s="11" t="s">
        <v>2196</v>
      </c>
      <c r="Q1233" s="11" t="s">
        <v>98</v>
      </c>
      <c r="R1233" s="11" t="s">
        <v>2197</v>
      </c>
      <c r="S1233" s="11" t="s">
        <v>8502</v>
      </c>
      <c r="T1233" s="11" t="s">
        <v>89</v>
      </c>
      <c r="U1233" s="11" t="s">
        <v>13</v>
      </c>
      <c r="V1233" s="64"/>
      <c r="W1233" s="64"/>
      <c r="X1233" s="64"/>
    </row>
    <row r="1234" customHeight="1" spans="1:24">
      <c r="A1234" s="11">
        <v>69</v>
      </c>
      <c r="B1234" s="11" t="s">
        <v>2200</v>
      </c>
      <c r="C1234" s="11" t="s">
        <v>2200</v>
      </c>
      <c r="D1234" s="11" t="s">
        <v>98</v>
      </c>
      <c r="E1234" s="11" t="s">
        <v>2201</v>
      </c>
      <c r="F1234" s="11" t="s">
        <v>2207</v>
      </c>
      <c r="G1234" s="11" t="s">
        <v>89</v>
      </c>
      <c r="H1234" s="11" t="s">
        <v>13</v>
      </c>
      <c r="I1234" s="18"/>
      <c r="J1234" s="11"/>
      <c r="K1234" s="11"/>
      <c r="L1234" s="11" t="s">
        <v>8481</v>
      </c>
      <c r="M1234" s="63">
        <v>44308</v>
      </c>
      <c r="N1234" s="64"/>
      <c r="O1234" s="11" t="s">
        <v>2200</v>
      </c>
      <c r="P1234" s="11" t="s">
        <v>2200</v>
      </c>
      <c r="Q1234" s="11" t="s">
        <v>98</v>
      </c>
      <c r="R1234" s="11" t="s">
        <v>2201</v>
      </c>
      <c r="S1234" s="11" t="s">
        <v>8503</v>
      </c>
      <c r="T1234" s="11" t="s">
        <v>89</v>
      </c>
      <c r="U1234" s="11" t="s">
        <v>13</v>
      </c>
      <c r="V1234" s="64"/>
      <c r="W1234" s="64"/>
      <c r="X1234" s="64"/>
    </row>
    <row r="1235" customHeight="1" spans="1:24">
      <c r="A1235" s="11">
        <v>54</v>
      </c>
      <c r="B1235" s="11" t="s">
        <v>8358</v>
      </c>
      <c r="C1235" s="11" t="s">
        <v>8360</v>
      </c>
      <c r="D1235" s="11" t="s">
        <v>181</v>
      </c>
      <c r="E1235" s="11" t="s">
        <v>196</v>
      </c>
      <c r="F1235" s="11" t="s">
        <v>197</v>
      </c>
      <c r="G1235" s="11" t="s">
        <v>78</v>
      </c>
      <c r="H1235" s="11" t="s">
        <v>19</v>
      </c>
      <c r="I1235" s="18"/>
      <c r="J1235" s="11"/>
      <c r="K1235" s="11"/>
      <c r="L1235" s="11" t="s">
        <v>8110</v>
      </c>
      <c r="M1235" s="63">
        <v>44313</v>
      </c>
      <c r="N1235" s="64"/>
      <c r="O1235" s="11" t="s">
        <v>8358</v>
      </c>
      <c r="P1235" s="11" t="s">
        <v>8360</v>
      </c>
      <c r="Q1235" s="11" t="s">
        <v>181</v>
      </c>
      <c r="R1235" s="11" t="s">
        <v>196</v>
      </c>
      <c r="S1235" s="11" t="s">
        <v>197</v>
      </c>
      <c r="T1235" s="11" t="s">
        <v>78</v>
      </c>
      <c r="U1235" s="11" t="s">
        <v>19</v>
      </c>
      <c r="V1235" s="64"/>
      <c r="W1235" s="64"/>
      <c r="X1235" s="64"/>
    </row>
    <row r="1236" customHeight="1" spans="1:24">
      <c r="A1236" s="11">
        <v>21</v>
      </c>
      <c r="B1236" s="11" t="s">
        <v>7039</v>
      </c>
      <c r="C1236" s="11" t="s">
        <v>7052</v>
      </c>
      <c r="D1236" s="11" t="s">
        <v>114</v>
      </c>
      <c r="E1236" s="11" t="s">
        <v>7076</v>
      </c>
      <c r="F1236" s="11" t="s">
        <v>7077</v>
      </c>
      <c r="G1236" s="11" t="s">
        <v>126</v>
      </c>
      <c r="H1236" s="11" t="s">
        <v>50</v>
      </c>
      <c r="I1236" s="18"/>
      <c r="J1236" s="11"/>
      <c r="K1236" s="11"/>
      <c r="L1236" s="11" t="s">
        <v>8110</v>
      </c>
      <c r="M1236" s="63">
        <v>44313</v>
      </c>
      <c r="N1236" s="64"/>
      <c r="O1236" s="11" t="s">
        <v>7039</v>
      </c>
      <c r="P1236" s="11" t="s">
        <v>7052</v>
      </c>
      <c r="Q1236" s="11" t="s">
        <v>114</v>
      </c>
      <c r="R1236" s="11" t="s">
        <v>7076</v>
      </c>
      <c r="S1236" s="11" t="s">
        <v>8274</v>
      </c>
      <c r="T1236" s="11" t="s">
        <v>126</v>
      </c>
      <c r="U1236" s="11" t="s">
        <v>50</v>
      </c>
      <c r="V1236" s="64"/>
      <c r="W1236" s="64"/>
      <c r="X1236" s="64"/>
    </row>
    <row r="1237" customHeight="1" spans="1:24">
      <c r="A1237" s="11">
        <v>11</v>
      </c>
      <c r="B1237" s="11" t="s">
        <v>8486</v>
      </c>
      <c r="C1237" s="11" t="s">
        <v>8486</v>
      </c>
      <c r="D1237" s="11" t="s">
        <v>64</v>
      </c>
      <c r="E1237" s="11" t="s">
        <v>8487</v>
      </c>
      <c r="F1237" s="11" t="s">
        <v>8504</v>
      </c>
      <c r="G1237" s="11" t="s">
        <v>8505</v>
      </c>
      <c r="H1237" s="11" t="s">
        <v>13</v>
      </c>
      <c r="I1237" s="18"/>
      <c r="J1237" s="11"/>
      <c r="K1237" s="11"/>
      <c r="L1237" s="11" t="s">
        <v>7959</v>
      </c>
      <c r="M1237" s="63">
        <v>44314</v>
      </c>
      <c r="N1237" s="64"/>
      <c r="O1237" s="11" t="s">
        <v>8486</v>
      </c>
      <c r="P1237" s="11" t="s">
        <v>8486</v>
      </c>
      <c r="Q1237" s="11" t="s">
        <v>64</v>
      </c>
      <c r="R1237" s="11" t="s">
        <v>8487</v>
      </c>
      <c r="S1237" s="11" t="s">
        <v>8504</v>
      </c>
      <c r="T1237" s="11" t="s">
        <v>67</v>
      </c>
      <c r="U1237" s="11" t="s">
        <v>13</v>
      </c>
      <c r="V1237" s="64"/>
      <c r="W1237" s="64"/>
      <c r="X1237" s="64"/>
    </row>
    <row r="1238" customHeight="1" spans="1:24">
      <c r="A1238" s="11">
        <v>12</v>
      </c>
      <c r="B1238" s="11" t="s">
        <v>8486</v>
      </c>
      <c r="C1238" s="11" t="s">
        <v>8486</v>
      </c>
      <c r="D1238" s="11" t="s">
        <v>64</v>
      </c>
      <c r="E1238" s="11" t="s">
        <v>8487</v>
      </c>
      <c r="F1238" s="11" t="s">
        <v>8506</v>
      </c>
      <c r="G1238" s="11" t="s">
        <v>8505</v>
      </c>
      <c r="H1238" s="11" t="s">
        <v>13</v>
      </c>
      <c r="I1238" s="18"/>
      <c r="J1238" s="11"/>
      <c r="K1238" s="11"/>
      <c r="L1238" s="11" t="s">
        <v>7959</v>
      </c>
      <c r="M1238" s="63">
        <v>44314</v>
      </c>
      <c r="N1238" s="64"/>
      <c r="O1238" s="11" t="s">
        <v>8486</v>
      </c>
      <c r="P1238" s="11" t="s">
        <v>8486</v>
      </c>
      <c r="Q1238" s="11" t="s">
        <v>64</v>
      </c>
      <c r="R1238" s="11" t="s">
        <v>8487</v>
      </c>
      <c r="S1238" s="11" t="s">
        <v>8506</v>
      </c>
      <c r="T1238" s="11" t="s">
        <v>67</v>
      </c>
      <c r="U1238" s="11" t="s">
        <v>13</v>
      </c>
      <c r="V1238" s="64"/>
      <c r="W1238" s="64"/>
      <c r="X1238" s="64"/>
    </row>
    <row r="1239" customHeight="1" spans="1:24">
      <c r="A1239" s="11">
        <v>13</v>
      </c>
      <c r="B1239" s="11" t="s">
        <v>8486</v>
      </c>
      <c r="C1239" s="11" t="s">
        <v>8486</v>
      </c>
      <c r="D1239" s="11" t="s">
        <v>64</v>
      </c>
      <c r="E1239" s="11" t="s">
        <v>8487</v>
      </c>
      <c r="F1239" s="11" t="s">
        <v>8507</v>
      </c>
      <c r="G1239" s="11" t="s">
        <v>8505</v>
      </c>
      <c r="H1239" s="11" t="s">
        <v>13</v>
      </c>
      <c r="I1239" s="18"/>
      <c r="J1239" s="11"/>
      <c r="K1239" s="11"/>
      <c r="L1239" s="11" t="s">
        <v>7959</v>
      </c>
      <c r="M1239" s="63">
        <v>44314</v>
      </c>
      <c r="N1239" s="64"/>
      <c r="O1239" s="11" t="s">
        <v>8486</v>
      </c>
      <c r="P1239" s="11" t="s">
        <v>8486</v>
      </c>
      <c r="Q1239" s="11" t="s">
        <v>64</v>
      </c>
      <c r="R1239" s="11" t="s">
        <v>8487</v>
      </c>
      <c r="S1239" s="11" t="s">
        <v>8507</v>
      </c>
      <c r="T1239" s="11" t="s">
        <v>67</v>
      </c>
      <c r="U1239" s="11" t="s">
        <v>13</v>
      </c>
      <c r="V1239" s="64"/>
      <c r="W1239" s="64"/>
      <c r="X1239" s="64"/>
    </row>
    <row r="1240" customHeight="1" spans="1:24">
      <c r="A1240" s="11">
        <v>14</v>
      </c>
      <c r="B1240" s="11" t="s">
        <v>8486</v>
      </c>
      <c r="C1240" s="11" t="s">
        <v>8486</v>
      </c>
      <c r="D1240" s="11" t="s">
        <v>64</v>
      </c>
      <c r="E1240" s="11" t="s">
        <v>8487</v>
      </c>
      <c r="F1240" s="11" t="s">
        <v>8488</v>
      </c>
      <c r="G1240" s="11" t="s">
        <v>8505</v>
      </c>
      <c r="H1240" s="11" t="s">
        <v>13</v>
      </c>
      <c r="I1240" s="18"/>
      <c r="J1240" s="11"/>
      <c r="K1240" s="11"/>
      <c r="L1240" s="11" t="s">
        <v>7959</v>
      </c>
      <c r="M1240" s="63">
        <v>44314</v>
      </c>
      <c r="N1240" s="64"/>
      <c r="O1240" s="11" t="s">
        <v>8486</v>
      </c>
      <c r="P1240" s="11" t="s">
        <v>8486</v>
      </c>
      <c r="Q1240" s="11" t="s">
        <v>64</v>
      </c>
      <c r="R1240" s="11" t="s">
        <v>8487</v>
      </c>
      <c r="S1240" s="11" t="s">
        <v>8488</v>
      </c>
      <c r="T1240" s="11" t="s">
        <v>67</v>
      </c>
      <c r="U1240" s="11" t="s">
        <v>13</v>
      </c>
      <c r="V1240" s="64"/>
      <c r="W1240" s="64"/>
      <c r="X1240" s="64"/>
    </row>
    <row r="1241" customHeight="1" spans="1:24">
      <c r="A1241" s="11">
        <v>15</v>
      </c>
      <c r="B1241" s="11" t="s">
        <v>8486</v>
      </c>
      <c r="C1241" s="11" t="s">
        <v>8486</v>
      </c>
      <c r="D1241" s="11" t="s">
        <v>64</v>
      </c>
      <c r="E1241" s="11" t="s">
        <v>8487</v>
      </c>
      <c r="F1241" s="11" t="s">
        <v>8508</v>
      </c>
      <c r="G1241" s="11" t="s">
        <v>8505</v>
      </c>
      <c r="H1241" s="11" t="s">
        <v>13</v>
      </c>
      <c r="I1241" s="18"/>
      <c r="J1241" s="11"/>
      <c r="K1241" s="11"/>
      <c r="L1241" s="11" t="s">
        <v>7959</v>
      </c>
      <c r="M1241" s="63">
        <v>44314</v>
      </c>
      <c r="N1241" s="64"/>
      <c r="O1241" s="11" t="s">
        <v>8486</v>
      </c>
      <c r="P1241" s="11" t="s">
        <v>8486</v>
      </c>
      <c r="Q1241" s="11" t="s">
        <v>64</v>
      </c>
      <c r="R1241" s="11" t="s">
        <v>8487</v>
      </c>
      <c r="S1241" s="11" t="s">
        <v>8508</v>
      </c>
      <c r="T1241" s="11" t="s">
        <v>67</v>
      </c>
      <c r="U1241" s="11" t="s">
        <v>13</v>
      </c>
      <c r="V1241" s="64"/>
      <c r="W1241" s="64"/>
      <c r="X1241" s="64"/>
    </row>
    <row r="1242" customHeight="1" spans="1:24">
      <c r="A1242" s="11">
        <v>16</v>
      </c>
      <c r="B1242" s="11" t="s">
        <v>8486</v>
      </c>
      <c r="C1242" s="11" t="s">
        <v>8486</v>
      </c>
      <c r="D1242" s="11" t="s">
        <v>64</v>
      </c>
      <c r="E1242" s="11" t="s">
        <v>8487</v>
      </c>
      <c r="F1242" s="11" t="s">
        <v>8509</v>
      </c>
      <c r="G1242" s="11" t="s">
        <v>8505</v>
      </c>
      <c r="H1242" s="11" t="s">
        <v>13</v>
      </c>
      <c r="I1242" s="18"/>
      <c r="J1242" s="11"/>
      <c r="K1242" s="11"/>
      <c r="L1242" s="11" t="s">
        <v>7959</v>
      </c>
      <c r="M1242" s="63">
        <v>44314</v>
      </c>
      <c r="N1242" s="64"/>
      <c r="O1242" s="11" t="s">
        <v>8486</v>
      </c>
      <c r="P1242" s="11" t="s">
        <v>8486</v>
      </c>
      <c r="Q1242" s="11" t="s">
        <v>64</v>
      </c>
      <c r="R1242" s="11" t="s">
        <v>8487</v>
      </c>
      <c r="S1242" s="11" t="s">
        <v>8509</v>
      </c>
      <c r="T1242" s="11" t="s">
        <v>67</v>
      </c>
      <c r="U1242" s="11" t="s">
        <v>13</v>
      </c>
      <c r="V1242" s="64"/>
      <c r="W1242" s="64"/>
      <c r="X1242" s="64"/>
    </row>
    <row r="1243" customHeight="1" spans="1:24">
      <c r="A1243" s="11">
        <v>17</v>
      </c>
      <c r="B1243" s="11" t="s">
        <v>8486</v>
      </c>
      <c r="C1243" s="11" t="s">
        <v>8486</v>
      </c>
      <c r="D1243" s="11" t="s">
        <v>64</v>
      </c>
      <c r="E1243" s="11" t="s">
        <v>8487</v>
      </c>
      <c r="F1243" s="11" t="s">
        <v>8510</v>
      </c>
      <c r="G1243" s="11" t="s">
        <v>8505</v>
      </c>
      <c r="H1243" s="11" t="s">
        <v>13</v>
      </c>
      <c r="I1243" s="18"/>
      <c r="J1243" s="11"/>
      <c r="K1243" s="11"/>
      <c r="L1243" s="11" t="s">
        <v>7959</v>
      </c>
      <c r="M1243" s="63">
        <v>44314</v>
      </c>
      <c r="N1243" s="64"/>
      <c r="O1243" s="11" t="s">
        <v>8486</v>
      </c>
      <c r="P1243" s="11" t="s">
        <v>8486</v>
      </c>
      <c r="Q1243" s="11" t="s">
        <v>64</v>
      </c>
      <c r="R1243" s="11" t="s">
        <v>8487</v>
      </c>
      <c r="S1243" s="11" t="s">
        <v>8510</v>
      </c>
      <c r="T1243" s="11" t="s">
        <v>67</v>
      </c>
      <c r="U1243" s="11" t="s">
        <v>13</v>
      </c>
      <c r="V1243" s="64"/>
      <c r="W1243" s="64"/>
      <c r="X1243" s="64"/>
    </row>
    <row r="1244" customHeight="1" spans="1:24">
      <c r="A1244" s="11">
        <v>18</v>
      </c>
      <c r="B1244" s="11" t="s">
        <v>8486</v>
      </c>
      <c r="C1244" s="11" t="s">
        <v>8486</v>
      </c>
      <c r="D1244" s="11" t="s">
        <v>64</v>
      </c>
      <c r="E1244" s="11" t="s">
        <v>8487</v>
      </c>
      <c r="F1244" s="11" t="s">
        <v>8511</v>
      </c>
      <c r="G1244" s="11" t="s">
        <v>8505</v>
      </c>
      <c r="H1244" s="11" t="s">
        <v>13</v>
      </c>
      <c r="I1244" s="18"/>
      <c r="J1244" s="11"/>
      <c r="K1244" s="11"/>
      <c r="L1244" s="11" t="s">
        <v>7959</v>
      </c>
      <c r="M1244" s="63">
        <v>44314</v>
      </c>
      <c r="N1244" s="64"/>
      <c r="O1244" s="11" t="s">
        <v>8486</v>
      </c>
      <c r="P1244" s="11" t="s">
        <v>8486</v>
      </c>
      <c r="Q1244" s="11" t="s">
        <v>64</v>
      </c>
      <c r="R1244" s="11" t="s">
        <v>8487</v>
      </c>
      <c r="S1244" s="11" t="s">
        <v>8511</v>
      </c>
      <c r="T1244" s="11" t="s">
        <v>67</v>
      </c>
      <c r="U1244" s="11" t="s">
        <v>13</v>
      </c>
      <c r="V1244" s="64"/>
      <c r="W1244" s="64"/>
      <c r="X1244" s="64"/>
    </row>
    <row r="1245" customHeight="1" spans="1:24">
      <c r="A1245" s="11">
        <v>19</v>
      </c>
      <c r="B1245" s="11" t="s">
        <v>8486</v>
      </c>
      <c r="C1245" s="11" t="s">
        <v>8486</v>
      </c>
      <c r="D1245" s="11" t="s">
        <v>64</v>
      </c>
      <c r="E1245" s="11" t="s">
        <v>8487</v>
      </c>
      <c r="F1245" s="11" t="s">
        <v>8512</v>
      </c>
      <c r="G1245" s="11" t="s">
        <v>8505</v>
      </c>
      <c r="H1245" s="11" t="s">
        <v>13</v>
      </c>
      <c r="I1245" s="18"/>
      <c r="J1245" s="11"/>
      <c r="K1245" s="11"/>
      <c r="L1245" s="11" t="s">
        <v>7959</v>
      </c>
      <c r="M1245" s="63">
        <v>44314</v>
      </c>
      <c r="N1245" s="64"/>
      <c r="O1245" s="11" t="s">
        <v>8486</v>
      </c>
      <c r="P1245" s="11" t="s">
        <v>8486</v>
      </c>
      <c r="Q1245" s="11" t="s">
        <v>64</v>
      </c>
      <c r="R1245" s="11" t="s">
        <v>8487</v>
      </c>
      <c r="S1245" s="11" t="s">
        <v>8512</v>
      </c>
      <c r="T1245" s="11" t="s">
        <v>67</v>
      </c>
      <c r="U1245" s="11" t="s">
        <v>13</v>
      </c>
      <c r="V1245" s="64"/>
      <c r="W1245" s="64"/>
      <c r="X1245" s="64"/>
    </row>
    <row r="1246" customHeight="1" spans="1:24">
      <c r="A1246" s="11">
        <v>20</v>
      </c>
      <c r="B1246" s="11" t="s">
        <v>8486</v>
      </c>
      <c r="C1246" s="11" t="s">
        <v>8486</v>
      </c>
      <c r="D1246" s="11" t="s">
        <v>64</v>
      </c>
      <c r="E1246" s="11" t="s">
        <v>8487</v>
      </c>
      <c r="F1246" s="11" t="s">
        <v>8513</v>
      </c>
      <c r="G1246" s="11" t="s">
        <v>8505</v>
      </c>
      <c r="H1246" s="11" t="s">
        <v>13</v>
      </c>
      <c r="I1246" s="18"/>
      <c r="J1246" s="11"/>
      <c r="K1246" s="11"/>
      <c r="L1246" s="11" t="s">
        <v>7959</v>
      </c>
      <c r="M1246" s="63">
        <v>44314</v>
      </c>
      <c r="N1246" s="64"/>
      <c r="O1246" s="11" t="s">
        <v>8486</v>
      </c>
      <c r="P1246" s="11" t="s">
        <v>8486</v>
      </c>
      <c r="Q1246" s="11" t="s">
        <v>64</v>
      </c>
      <c r="R1246" s="11" t="s">
        <v>8487</v>
      </c>
      <c r="S1246" s="11" t="s">
        <v>8513</v>
      </c>
      <c r="T1246" s="11" t="s">
        <v>67</v>
      </c>
      <c r="U1246" s="11" t="s">
        <v>13</v>
      </c>
      <c r="V1246" s="64"/>
      <c r="W1246" s="64"/>
      <c r="X1246" s="64"/>
    </row>
    <row r="1247" customHeight="1" spans="1:24">
      <c r="A1247" s="11">
        <v>21</v>
      </c>
      <c r="B1247" s="11" t="s">
        <v>8486</v>
      </c>
      <c r="C1247" s="11" t="s">
        <v>8486</v>
      </c>
      <c r="D1247" s="11" t="s">
        <v>64</v>
      </c>
      <c r="E1247" s="11" t="s">
        <v>8487</v>
      </c>
      <c r="F1247" s="11" t="s">
        <v>8514</v>
      </c>
      <c r="G1247" s="11" t="s">
        <v>8505</v>
      </c>
      <c r="H1247" s="11" t="s">
        <v>13</v>
      </c>
      <c r="I1247" s="18"/>
      <c r="J1247" s="11"/>
      <c r="K1247" s="11"/>
      <c r="L1247" s="11" t="s">
        <v>7959</v>
      </c>
      <c r="M1247" s="63">
        <v>44314</v>
      </c>
      <c r="N1247" s="64"/>
      <c r="O1247" s="11" t="s">
        <v>8486</v>
      </c>
      <c r="P1247" s="11" t="s">
        <v>8486</v>
      </c>
      <c r="Q1247" s="11" t="s">
        <v>64</v>
      </c>
      <c r="R1247" s="11" t="s">
        <v>8487</v>
      </c>
      <c r="S1247" s="11" t="s">
        <v>8514</v>
      </c>
      <c r="T1247" s="11" t="s">
        <v>67</v>
      </c>
      <c r="U1247" s="11" t="s">
        <v>13</v>
      </c>
      <c r="V1247" s="64"/>
      <c r="W1247" s="64"/>
      <c r="X1247" s="64"/>
    </row>
    <row r="1248" customHeight="1" spans="1:24">
      <c r="A1248" s="11">
        <v>22</v>
      </c>
      <c r="B1248" s="11" t="s">
        <v>8486</v>
      </c>
      <c r="C1248" s="11" t="s">
        <v>8486</v>
      </c>
      <c r="D1248" s="11" t="s">
        <v>64</v>
      </c>
      <c r="E1248" s="11" t="s">
        <v>8487</v>
      </c>
      <c r="F1248" s="11" t="s">
        <v>8515</v>
      </c>
      <c r="G1248" s="11" t="s">
        <v>8505</v>
      </c>
      <c r="H1248" s="11" t="s">
        <v>13</v>
      </c>
      <c r="I1248" s="18"/>
      <c r="J1248" s="11"/>
      <c r="K1248" s="11"/>
      <c r="L1248" s="11" t="s">
        <v>7959</v>
      </c>
      <c r="M1248" s="63">
        <v>44314</v>
      </c>
      <c r="N1248" s="64"/>
      <c r="O1248" s="11" t="s">
        <v>8486</v>
      </c>
      <c r="P1248" s="11" t="s">
        <v>8486</v>
      </c>
      <c r="Q1248" s="11" t="s">
        <v>64</v>
      </c>
      <c r="R1248" s="11" t="s">
        <v>8487</v>
      </c>
      <c r="S1248" s="11" t="s">
        <v>8515</v>
      </c>
      <c r="T1248" s="11" t="s">
        <v>67</v>
      </c>
      <c r="U1248" s="11" t="s">
        <v>13</v>
      </c>
      <c r="V1248" s="64"/>
      <c r="W1248" s="64"/>
      <c r="X1248" s="64"/>
    </row>
    <row r="1249" customHeight="1" spans="1:24">
      <c r="A1249" s="11">
        <v>23</v>
      </c>
      <c r="B1249" s="11" t="s">
        <v>8486</v>
      </c>
      <c r="C1249" s="11" t="s">
        <v>8486</v>
      </c>
      <c r="D1249" s="11" t="s">
        <v>64</v>
      </c>
      <c r="E1249" s="11" t="s">
        <v>8487</v>
      </c>
      <c r="F1249" s="11" t="s">
        <v>8490</v>
      </c>
      <c r="G1249" s="11" t="s">
        <v>8505</v>
      </c>
      <c r="H1249" s="11" t="s">
        <v>13</v>
      </c>
      <c r="I1249" s="18"/>
      <c r="J1249" s="11"/>
      <c r="K1249" s="11"/>
      <c r="L1249" s="11" t="s">
        <v>7959</v>
      </c>
      <c r="M1249" s="63">
        <v>44314</v>
      </c>
      <c r="N1249" s="64"/>
      <c r="O1249" s="11" t="s">
        <v>8486</v>
      </c>
      <c r="P1249" s="11" t="s">
        <v>8486</v>
      </c>
      <c r="Q1249" s="11" t="s">
        <v>64</v>
      </c>
      <c r="R1249" s="11" t="s">
        <v>8487</v>
      </c>
      <c r="S1249" s="11" t="s">
        <v>8490</v>
      </c>
      <c r="T1249" s="11" t="s">
        <v>67</v>
      </c>
      <c r="U1249" s="11" t="s">
        <v>13</v>
      </c>
      <c r="V1249" s="64"/>
      <c r="W1249" s="64"/>
      <c r="X1249" s="64"/>
    </row>
    <row r="1250" customHeight="1" spans="1:24">
      <c r="A1250" s="11">
        <v>24</v>
      </c>
      <c r="B1250" s="11" t="s">
        <v>8486</v>
      </c>
      <c r="C1250" s="11" t="s">
        <v>8486</v>
      </c>
      <c r="D1250" s="11" t="s">
        <v>64</v>
      </c>
      <c r="E1250" s="11" t="s">
        <v>8487</v>
      </c>
      <c r="F1250" s="11" t="s">
        <v>8516</v>
      </c>
      <c r="G1250" s="11" t="s">
        <v>8505</v>
      </c>
      <c r="H1250" s="11" t="s">
        <v>13</v>
      </c>
      <c r="I1250" s="18"/>
      <c r="J1250" s="11"/>
      <c r="K1250" s="11"/>
      <c r="L1250" s="11" t="s">
        <v>7959</v>
      </c>
      <c r="M1250" s="63">
        <v>44314</v>
      </c>
      <c r="N1250" s="64"/>
      <c r="O1250" s="11" t="s">
        <v>8486</v>
      </c>
      <c r="P1250" s="11" t="s">
        <v>8486</v>
      </c>
      <c r="Q1250" s="11" t="s">
        <v>64</v>
      </c>
      <c r="R1250" s="11" t="s">
        <v>8487</v>
      </c>
      <c r="S1250" s="11" t="s">
        <v>8516</v>
      </c>
      <c r="T1250" s="11" t="s">
        <v>67</v>
      </c>
      <c r="U1250" s="11" t="s">
        <v>13</v>
      </c>
      <c r="V1250" s="64"/>
      <c r="W1250" s="64"/>
      <c r="X1250" s="64"/>
    </row>
    <row r="1251" customHeight="1" spans="1:24">
      <c r="A1251" s="11">
        <v>25</v>
      </c>
      <c r="B1251" s="11" t="s">
        <v>8486</v>
      </c>
      <c r="C1251" s="11" t="s">
        <v>8486</v>
      </c>
      <c r="D1251" s="11" t="s">
        <v>64</v>
      </c>
      <c r="E1251" s="11" t="s">
        <v>8487</v>
      </c>
      <c r="F1251" s="11" t="s">
        <v>8517</v>
      </c>
      <c r="G1251" s="11" t="s">
        <v>8505</v>
      </c>
      <c r="H1251" s="11" t="s">
        <v>13</v>
      </c>
      <c r="I1251" s="18"/>
      <c r="J1251" s="11"/>
      <c r="K1251" s="11"/>
      <c r="L1251" s="11" t="s">
        <v>7959</v>
      </c>
      <c r="M1251" s="63">
        <v>44314</v>
      </c>
      <c r="N1251" s="64"/>
      <c r="O1251" s="11" t="s">
        <v>8486</v>
      </c>
      <c r="P1251" s="11" t="s">
        <v>8486</v>
      </c>
      <c r="Q1251" s="11" t="s">
        <v>64</v>
      </c>
      <c r="R1251" s="11" t="s">
        <v>8487</v>
      </c>
      <c r="S1251" s="11" t="s">
        <v>8517</v>
      </c>
      <c r="T1251" s="11" t="s">
        <v>67</v>
      </c>
      <c r="U1251" s="11" t="s">
        <v>13</v>
      </c>
      <c r="V1251" s="64"/>
      <c r="W1251" s="64"/>
      <c r="X1251" s="64"/>
    </row>
    <row r="1252" customHeight="1" spans="1:24">
      <c r="A1252" s="11">
        <v>26</v>
      </c>
      <c r="B1252" s="11" t="s">
        <v>8486</v>
      </c>
      <c r="C1252" s="11" t="s">
        <v>8486</v>
      </c>
      <c r="D1252" s="11" t="s">
        <v>64</v>
      </c>
      <c r="E1252" s="11" t="s">
        <v>8487</v>
      </c>
      <c r="F1252" s="11" t="s">
        <v>8518</v>
      </c>
      <c r="G1252" s="11" t="s">
        <v>8505</v>
      </c>
      <c r="H1252" s="11" t="s">
        <v>13</v>
      </c>
      <c r="I1252" s="18"/>
      <c r="J1252" s="11"/>
      <c r="K1252" s="11"/>
      <c r="L1252" s="11" t="s">
        <v>7959</v>
      </c>
      <c r="M1252" s="63">
        <v>44314</v>
      </c>
      <c r="N1252" s="64"/>
      <c r="O1252" s="11" t="s">
        <v>8486</v>
      </c>
      <c r="P1252" s="11" t="s">
        <v>8486</v>
      </c>
      <c r="Q1252" s="11" t="s">
        <v>64</v>
      </c>
      <c r="R1252" s="11" t="s">
        <v>8487</v>
      </c>
      <c r="S1252" s="11" t="s">
        <v>8518</v>
      </c>
      <c r="T1252" s="11" t="s">
        <v>67</v>
      </c>
      <c r="U1252" s="11" t="s">
        <v>13</v>
      </c>
      <c r="V1252" s="64"/>
      <c r="W1252" s="64"/>
      <c r="X1252" s="64"/>
    </row>
    <row r="1253" customHeight="1" spans="1:24">
      <c r="A1253" s="11">
        <v>27</v>
      </c>
      <c r="B1253" s="11" t="s">
        <v>8486</v>
      </c>
      <c r="C1253" s="11" t="s">
        <v>8486</v>
      </c>
      <c r="D1253" s="11" t="s">
        <v>64</v>
      </c>
      <c r="E1253" s="11" t="s">
        <v>8487</v>
      </c>
      <c r="F1253" s="11" t="s">
        <v>8519</v>
      </c>
      <c r="G1253" s="11" t="s">
        <v>8505</v>
      </c>
      <c r="H1253" s="11" t="s">
        <v>13</v>
      </c>
      <c r="I1253" s="18"/>
      <c r="J1253" s="11"/>
      <c r="K1253" s="11"/>
      <c r="L1253" s="11" t="s">
        <v>7959</v>
      </c>
      <c r="M1253" s="63">
        <v>44314</v>
      </c>
      <c r="N1253" s="64"/>
      <c r="O1253" s="11" t="s">
        <v>8486</v>
      </c>
      <c r="P1253" s="11" t="s">
        <v>8486</v>
      </c>
      <c r="Q1253" s="11" t="s">
        <v>64</v>
      </c>
      <c r="R1253" s="11" t="s">
        <v>8487</v>
      </c>
      <c r="S1253" s="11" t="s">
        <v>8519</v>
      </c>
      <c r="T1253" s="11" t="s">
        <v>67</v>
      </c>
      <c r="U1253" s="11" t="s">
        <v>13</v>
      </c>
      <c r="V1253" s="64"/>
      <c r="W1253" s="64"/>
      <c r="X1253" s="64"/>
    </row>
    <row r="1254" customHeight="1" spans="1:24">
      <c r="A1254" s="11">
        <v>28</v>
      </c>
      <c r="B1254" s="11" t="s">
        <v>8486</v>
      </c>
      <c r="C1254" s="11" t="s">
        <v>8486</v>
      </c>
      <c r="D1254" s="11" t="s">
        <v>64</v>
      </c>
      <c r="E1254" s="11" t="s">
        <v>8487</v>
      </c>
      <c r="F1254" s="11" t="s">
        <v>8520</v>
      </c>
      <c r="G1254" s="11" t="s">
        <v>8505</v>
      </c>
      <c r="H1254" s="11" t="s">
        <v>13</v>
      </c>
      <c r="I1254" s="18"/>
      <c r="J1254" s="11"/>
      <c r="K1254" s="11"/>
      <c r="L1254" s="11" t="s">
        <v>7959</v>
      </c>
      <c r="M1254" s="63">
        <v>44314</v>
      </c>
      <c r="N1254" s="64"/>
      <c r="O1254" s="11" t="s">
        <v>8486</v>
      </c>
      <c r="P1254" s="11" t="s">
        <v>8486</v>
      </c>
      <c r="Q1254" s="11" t="s">
        <v>64</v>
      </c>
      <c r="R1254" s="11" t="s">
        <v>8487</v>
      </c>
      <c r="S1254" s="11" t="s">
        <v>8520</v>
      </c>
      <c r="T1254" s="11" t="s">
        <v>67</v>
      </c>
      <c r="U1254" s="11" t="s">
        <v>13</v>
      </c>
      <c r="V1254" s="64"/>
      <c r="W1254" s="64"/>
      <c r="X1254" s="64"/>
    </row>
    <row r="1255" customHeight="1" spans="1:24">
      <c r="A1255" s="11">
        <v>29</v>
      </c>
      <c r="B1255" s="11" t="s">
        <v>8492</v>
      </c>
      <c r="C1255" s="11" t="s">
        <v>8492</v>
      </c>
      <c r="D1255" s="11" t="s">
        <v>64</v>
      </c>
      <c r="E1255" s="11" t="s">
        <v>8493</v>
      </c>
      <c r="F1255" s="11" t="s">
        <v>8492</v>
      </c>
      <c r="G1255" s="11" t="s">
        <v>8505</v>
      </c>
      <c r="H1255" s="11" t="s">
        <v>13</v>
      </c>
      <c r="I1255" s="18"/>
      <c r="J1255" s="11"/>
      <c r="K1255" s="11"/>
      <c r="L1255" s="11" t="s">
        <v>7959</v>
      </c>
      <c r="M1255" s="63">
        <v>44314</v>
      </c>
      <c r="N1255" s="64"/>
      <c r="O1255" s="11" t="s">
        <v>8492</v>
      </c>
      <c r="P1255" s="11" t="s">
        <v>8492</v>
      </c>
      <c r="Q1255" s="11" t="s">
        <v>64</v>
      </c>
      <c r="R1255" s="11" t="s">
        <v>8493</v>
      </c>
      <c r="S1255" s="11" t="s">
        <v>8492</v>
      </c>
      <c r="T1255" s="11" t="s">
        <v>67</v>
      </c>
      <c r="U1255" s="11" t="s">
        <v>13</v>
      </c>
      <c r="V1255" s="64"/>
      <c r="W1255" s="64"/>
      <c r="X1255" s="64"/>
    </row>
    <row r="1256" customHeight="1" spans="1:24">
      <c r="A1256" s="11">
        <v>30</v>
      </c>
      <c r="B1256" s="11" t="s">
        <v>8492</v>
      </c>
      <c r="C1256" s="11" t="s">
        <v>8492</v>
      </c>
      <c r="D1256" s="11" t="s">
        <v>64</v>
      </c>
      <c r="E1256" s="11" t="s">
        <v>8493</v>
      </c>
      <c r="F1256" s="11" t="s">
        <v>8521</v>
      </c>
      <c r="G1256" s="11" t="s">
        <v>8505</v>
      </c>
      <c r="H1256" s="11" t="s">
        <v>13</v>
      </c>
      <c r="I1256" s="18"/>
      <c r="J1256" s="11"/>
      <c r="K1256" s="11"/>
      <c r="L1256" s="11" t="s">
        <v>7959</v>
      </c>
      <c r="M1256" s="63">
        <v>44314</v>
      </c>
      <c r="N1256" s="64"/>
      <c r="O1256" s="11" t="s">
        <v>8492</v>
      </c>
      <c r="P1256" s="11" t="s">
        <v>8492</v>
      </c>
      <c r="Q1256" s="11" t="s">
        <v>64</v>
      </c>
      <c r="R1256" s="11" t="s">
        <v>8493</v>
      </c>
      <c r="S1256" s="11" t="s">
        <v>8521</v>
      </c>
      <c r="T1256" s="11" t="s">
        <v>67</v>
      </c>
      <c r="U1256" s="11" t="s">
        <v>13</v>
      </c>
      <c r="V1256" s="64"/>
      <c r="W1256" s="64"/>
      <c r="X1256" s="64"/>
    </row>
    <row r="1257" customHeight="1" spans="1:24">
      <c r="A1257" s="11">
        <v>31</v>
      </c>
      <c r="B1257" s="11" t="s">
        <v>8492</v>
      </c>
      <c r="C1257" s="11" t="s">
        <v>8492</v>
      </c>
      <c r="D1257" s="11" t="s">
        <v>64</v>
      </c>
      <c r="E1257" s="11" t="s">
        <v>8493</v>
      </c>
      <c r="F1257" s="11" t="s">
        <v>8494</v>
      </c>
      <c r="G1257" s="11" t="s">
        <v>8505</v>
      </c>
      <c r="H1257" s="11" t="s">
        <v>13</v>
      </c>
      <c r="I1257" s="18"/>
      <c r="J1257" s="11"/>
      <c r="K1257" s="11"/>
      <c r="L1257" s="11" t="s">
        <v>7959</v>
      </c>
      <c r="M1257" s="63">
        <v>44314</v>
      </c>
      <c r="N1257" s="64"/>
      <c r="O1257" s="11" t="s">
        <v>8492</v>
      </c>
      <c r="P1257" s="11" t="s">
        <v>8492</v>
      </c>
      <c r="Q1257" s="11" t="s">
        <v>64</v>
      </c>
      <c r="R1257" s="11" t="s">
        <v>8493</v>
      </c>
      <c r="S1257" s="11" t="s">
        <v>8494</v>
      </c>
      <c r="T1257" s="11" t="s">
        <v>67</v>
      </c>
      <c r="U1257" s="11" t="s">
        <v>13</v>
      </c>
      <c r="V1257" s="64"/>
      <c r="W1257" s="64"/>
      <c r="X1257" s="64"/>
    </row>
    <row r="1258" customHeight="1" spans="1:24">
      <c r="A1258" s="11">
        <v>32</v>
      </c>
      <c r="B1258" s="11" t="s">
        <v>8492</v>
      </c>
      <c r="C1258" s="11" t="s">
        <v>8492</v>
      </c>
      <c r="D1258" s="11" t="s">
        <v>64</v>
      </c>
      <c r="E1258" s="11" t="s">
        <v>8493</v>
      </c>
      <c r="F1258" s="11" t="s">
        <v>8522</v>
      </c>
      <c r="G1258" s="11" t="s">
        <v>8505</v>
      </c>
      <c r="H1258" s="11" t="s">
        <v>13</v>
      </c>
      <c r="I1258" s="18"/>
      <c r="J1258" s="11"/>
      <c r="K1258" s="11"/>
      <c r="L1258" s="11" t="s">
        <v>7959</v>
      </c>
      <c r="M1258" s="63">
        <v>44314</v>
      </c>
      <c r="N1258" s="64"/>
      <c r="O1258" s="11" t="s">
        <v>8492</v>
      </c>
      <c r="P1258" s="11" t="s">
        <v>8492</v>
      </c>
      <c r="Q1258" s="11" t="s">
        <v>64</v>
      </c>
      <c r="R1258" s="11" t="s">
        <v>8493</v>
      </c>
      <c r="S1258" s="11" t="s">
        <v>8522</v>
      </c>
      <c r="T1258" s="11" t="s">
        <v>67</v>
      </c>
      <c r="U1258" s="11" t="s">
        <v>13</v>
      </c>
      <c r="V1258" s="64"/>
      <c r="W1258" s="64"/>
      <c r="X1258" s="64"/>
    </row>
    <row r="1259" customHeight="1" spans="1:24">
      <c r="A1259" s="11">
        <v>33</v>
      </c>
      <c r="B1259" s="11" t="s">
        <v>8492</v>
      </c>
      <c r="C1259" s="11" t="s">
        <v>8492</v>
      </c>
      <c r="D1259" s="11" t="s">
        <v>64</v>
      </c>
      <c r="E1259" s="11" t="s">
        <v>8493</v>
      </c>
      <c r="F1259" s="11" t="s">
        <v>8523</v>
      </c>
      <c r="G1259" s="11" t="s">
        <v>8505</v>
      </c>
      <c r="H1259" s="11" t="s">
        <v>13</v>
      </c>
      <c r="I1259" s="18"/>
      <c r="J1259" s="11"/>
      <c r="K1259" s="11"/>
      <c r="L1259" s="11" t="s">
        <v>7959</v>
      </c>
      <c r="M1259" s="63">
        <v>44314</v>
      </c>
      <c r="N1259" s="64"/>
      <c r="O1259" s="11" t="s">
        <v>8492</v>
      </c>
      <c r="P1259" s="11" t="s">
        <v>8492</v>
      </c>
      <c r="Q1259" s="11" t="s">
        <v>64</v>
      </c>
      <c r="R1259" s="11" t="s">
        <v>8493</v>
      </c>
      <c r="S1259" s="11" t="s">
        <v>8523</v>
      </c>
      <c r="T1259" s="11" t="s">
        <v>67</v>
      </c>
      <c r="U1259" s="11" t="s">
        <v>13</v>
      </c>
      <c r="V1259" s="64"/>
      <c r="W1259" s="64"/>
      <c r="X1259" s="64"/>
    </row>
    <row r="1260" customHeight="1" spans="1:24">
      <c r="A1260" s="11">
        <v>34</v>
      </c>
      <c r="B1260" s="11" t="s">
        <v>8492</v>
      </c>
      <c r="C1260" s="11" t="s">
        <v>8492</v>
      </c>
      <c r="D1260" s="11" t="s">
        <v>64</v>
      </c>
      <c r="E1260" s="11" t="s">
        <v>8493</v>
      </c>
      <c r="F1260" s="11" t="s">
        <v>8524</v>
      </c>
      <c r="G1260" s="11" t="s">
        <v>8505</v>
      </c>
      <c r="H1260" s="11" t="s">
        <v>13</v>
      </c>
      <c r="I1260" s="18"/>
      <c r="J1260" s="11"/>
      <c r="K1260" s="11"/>
      <c r="L1260" s="11" t="s">
        <v>7959</v>
      </c>
      <c r="M1260" s="63">
        <v>44314</v>
      </c>
      <c r="N1260" s="64"/>
      <c r="O1260" s="11" t="s">
        <v>8492</v>
      </c>
      <c r="P1260" s="11" t="s">
        <v>8492</v>
      </c>
      <c r="Q1260" s="11" t="s">
        <v>64</v>
      </c>
      <c r="R1260" s="11" t="s">
        <v>8493</v>
      </c>
      <c r="S1260" s="11" t="s">
        <v>8524</v>
      </c>
      <c r="T1260" s="11" t="s">
        <v>67</v>
      </c>
      <c r="U1260" s="11" t="s">
        <v>13</v>
      </c>
      <c r="V1260" s="64"/>
      <c r="W1260" s="64"/>
      <c r="X1260" s="64"/>
    </row>
    <row r="1261" customHeight="1" spans="1:24">
      <c r="A1261" s="11">
        <v>35</v>
      </c>
      <c r="B1261" s="11" t="s">
        <v>8492</v>
      </c>
      <c r="C1261" s="11" t="s">
        <v>8492</v>
      </c>
      <c r="D1261" s="11" t="s">
        <v>64</v>
      </c>
      <c r="E1261" s="11" t="s">
        <v>8493</v>
      </c>
      <c r="F1261" s="11" t="s">
        <v>8525</v>
      </c>
      <c r="G1261" s="11" t="s">
        <v>8505</v>
      </c>
      <c r="H1261" s="11" t="s">
        <v>13</v>
      </c>
      <c r="I1261" s="18"/>
      <c r="J1261" s="11"/>
      <c r="K1261" s="11"/>
      <c r="L1261" s="11" t="s">
        <v>7959</v>
      </c>
      <c r="M1261" s="63">
        <v>44314</v>
      </c>
      <c r="N1261" s="64"/>
      <c r="O1261" s="11" t="s">
        <v>8492</v>
      </c>
      <c r="P1261" s="11" t="s">
        <v>8492</v>
      </c>
      <c r="Q1261" s="11" t="s">
        <v>64</v>
      </c>
      <c r="R1261" s="11" t="s">
        <v>8493</v>
      </c>
      <c r="S1261" s="11" t="s">
        <v>8525</v>
      </c>
      <c r="T1261" s="11" t="s">
        <v>67</v>
      </c>
      <c r="U1261" s="11" t="s">
        <v>13</v>
      </c>
      <c r="V1261" s="64"/>
      <c r="W1261" s="64"/>
      <c r="X1261" s="64"/>
    </row>
    <row r="1262" customHeight="1" spans="1:24">
      <c r="A1262" s="11">
        <v>36</v>
      </c>
      <c r="B1262" s="11" t="s">
        <v>8492</v>
      </c>
      <c r="C1262" s="11" t="s">
        <v>8492</v>
      </c>
      <c r="D1262" s="11" t="s">
        <v>64</v>
      </c>
      <c r="E1262" s="11" t="s">
        <v>8493</v>
      </c>
      <c r="F1262" s="11" t="s">
        <v>8526</v>
      </c>
      <c r="G1262" s="11" t="s">
        <v>8505</v>
      </c>
      <c r="H1262" s="11" t="s">
        <v>13</v>
      </c>
      <c r="I1262" s="18"/>
      <c r="J1262" s="11"/>
      <c r="K1262" s="11"/>
      <c r="L1262" s="11" t="s">
        <v>7959</v>
      </c>
      <c r="M1262" s="63">
        <v>44314</v>
      </c>
      <c r="N1262" s="64"/>
      <c r="O1262" s="11" t="s">
        <v>8492</v>
      </c>
      <c r="P1262" s="11" t="s">
        <v>8492</v>
      </c>
      <c r="Q1262" s="11" t="s">
        <v>64</v>
      </c>
      <c r="R1262" s="11" t="s">
        <v>8493</v>
      </c>
      <c r="S1262" s="11" t="s">
        <v>8526</v>
      </c>
      <c r="T1262" s="11" t="s">
        <v>67</v>
      </c>
      <c r="U1262" s="11" t="s">
        <v>13</v>
      </c>
      <c r="V1262" s="64"/>
      <c r="W1262" s="64"/>
      <c r="X1262" s="64"/>
    </row>
    <row r="1263" customHeight="1" spans="1:24">
      <c r="A1263" s="11">
        <v>37</v>
      </c>
      <c r="B1263" s="11" t="s">
        <v>8492</v>
      </c>
      <c r="C1263" s="11" t="s">
        <v>8492</v>
      </c>
      <c r="D1263" s="11" t="s">
        <v>64</v>
      </c>
      <c r="E1263" s="11" t="s">
        <v>8493</v>
      </c>
      <c r="F1263" s="11" t="s">
        <v>8527</v>
      </c>
      <c r="G1263" s="11" t="s">
        <v>8505</v>
      </c>
      <c r="H1263" s="11" t="s">
        <v>13</v>
      </c>
      <c r="I1263" s="18"/>
      <c r="J1263" s="11"/>
      <c r="K1263" s="11"/>
      <c r="L1263" s="11" t="s">
        <v>7959</v>
      </c>
      <c r="M1263" s="63">
        <v>44314</v>
      </c>
      <c r="N1263" s="64"/>
      <c r="O1263" s="11" t="s">
        <v>8492</v>
      </c>
      <c r="P1263" s="11" t="s">
        <v>8492</v>
      </c>
      <c r="Q1263" s="11" t="s">
        <v>64</v>
      </c>
      <c r="R1263" s="11" t="s">
        <v>8493</v>
      </c>
      <c r="S1263" s="11" t="s">
        <v>8527</v>
      </c>
      <c r="T1263" s="11" t="s">
        <v>67</v>
      </c>
      <c r="U1263" s="11" t="s">
        <v>13</v>
      </c>
      <c r="V1263" s="64"/>
      <c r="W1263" s="64"/>
      <c r="X1263" s="64"/>
    </row>
    <row r="1264" customHeight="1" spans="1:24">
      <c r="A1264" s="11">
        <v>44</v>
      </c>
      <c r="B1264" s="11" t="s">
        <v>2165</v>
      </c>
      <c r="C1264" s="11" t="s">
        <v>2165</v>
      </c>
      <c r="D1264" s="11" t="s">
        <v>64</v>
      </c>
      <c r="E1264" s="11" t="s">
        <v>2166</v>
      </c>
      <c r="F1264" s="11" t="s">
        <v>2167</v>
      </c>
      <c r="G1264" s="11" t="s">
        <v>1014</v>
      </c>
      <c r="H1264" s="11" t="s">
        <v>13</v>
      </c>
      <c r="I1264" s="18"/>
      <c r="J1264" s="11"/>
      <c r="K1264" s="11"/>
      <c r="L1264" s="11" t="s">
        <v>7959</v>
      </c>
      <c r="M1264" s="63">
        <v>44314</v>
      </c>
      <c r="N1264" s="64"/>
      <c r="O1264" s="11" t="s">
        <v>2165</v>
      </c>
      <c r="P1264" s="11" t="s">
        <v>2165</v>
      </c>
      <c r="Q1264" s="11" t="s">
        <v>64</v>
      </c>
      <c r="R1264" s="11" t="s">
        <v>2166</v>
      </c>
      <c r="S1264" s="11" t="s">
        <v>2167</v>
      </c>
      <c r="T1264" s="11" t="s">
        <v>126</v>
      </c>
      <c r="U1264" s="11" t="s">
        <v>13</v>
      </c>
      <c r="V1264" s="64"/>
      <c r="W1264" s="64"/>
      <c r="X1264" s="64"/>
    </row>
    <row r="1265" customHeight="1" spans="1:24">
      <c r="A1265" s="11">
        <v>45</v>
      </c>
      <c r="B1265" s="11" t="s">
        <v>2165</v>
      </c>
      <c r="C1265" s="11" t="s">
        <v>2165</v>
      </c>
      <c r="D1265" s="11" t="s">
        <v>64</v>
      </c>
      <c r="E1265" s="11" t="s">
        <v>2166</v>
      </c>
      <c r="F1265" s="11" t="s">
        <v>2168</v>
      </c>
      <c r="G1265" s="11" t="s">
        <v>1014</v>
      </c>
      <c r="H1265" s="11" t="s">
        <v>13</v>
      </c>
      <c r="I1265" s="18"/>
      <c r="J1265" s="11"/>
      <c r="K1265" s="11"/>
      <c r="L1265" s="11" t="s">
        <v>7959</v>
      </c>
      <c r="M1265" s="63">
        <v>44314</v>
      </c>
      <c r="N1265" s="64"/>
      <c r="O1265" s="11" t="s">
        <v>2165</v>
      </c>
      <c r="P1265" s="11" t="s">
        <v>2165</v>
      </c>
      <c r="Q1265" s="11" t="s">
        <v>64</v>
      </c>
      <c r="R1265" s="11" t="s">
        <v>2166</v>
      </c>
      <c r="S1265" s="11" t="s">
        <v>2168</v>
      </c>
      <c r="T1265" s="11" t="s">
        <v>126</v>
      </c>
      <c r="U1265" s="11" t="s">
        <v>13</v>
      </c>
      <c r="V1265" s="64"/>
      <c r="W1265" s="64"/>
      <c r="X1265" s="64"/>
    </row>
    <row r="1266" customHeight="1" spans="1:24">
      <c r="A1266" s="11">
        <v>46</v>
      </c>
      <c r="B1266" s="11" t="s">
        <v>2165</v>
      </c>
      <c r="C1266" s="11" t="s">
        <v>2165</v>
      </c>
      <c r="D1266" s="11" t="s">
        <v>64</v>
      </c>
      <c r="E1266" s="11" t="s">
        <v>2166</v>
      </c>
      <c r="F1266" s="11" t="s">
        <v>2169</v>
      </c>
      <c r="G1266" s="11" t="s">
        <v>1014</v>
      </c>
      <c r="H1266" s="11" t="s">
        <v>13</v>
      </c>
      <c r="I1266" s="18"/>
      <c r="J1266" s="11"/>
      <c r="K1266" s="11"/>
      <c r="L1266" s="11" t="s">
        <v>7959</v>
      </c>
      <c r="M1266" s="63">
        <v>44314</v>
      </c>
      <c r="N1266" s="64"/>
      <c r="O1266" s="11" t="s">
        <v>2165</v>
      </c>
      <c r="P1266" s="11" t="s">
        <v>2165</v>
      </c>
      <c r="Q1266" s="11" t="s">
        <v>64</v>
      </c>
      <c r="R1266" s="11" t="s">
        <v>2166</v>
      </c>
      <c r="S1266" s="11" t="s">
        <v>2169</v>
      </c>
      <c r="T1266" s="11" t="s">
        <v>126</v>
      </c>
      <c r="U1266" s="11" t="s">
        <v>13</v>
      </c>
      <c r="V1266" s="64"/>
      <c r="W1266" s="64"/>
      <c r="X1266" s="64"/>
    </row>
    <row r="1267" customHeight="1" spans="1:24">
      <c r="A1267" s="11">
        <v>47</v>
      </c>
      <c r="B1267" s="11" t="s">
        <v>2165</v>
      </c>
      <c r="C1267" s="11" t="s">
        <v>2165</v>
      </c>
      <c r="D1267" s="11" t="s">
        <v>64</v>
      </c>
      <c r="E1267" s="11" t="s">
        <v>2166</v>
      </c>
      <c r="F1267" s="11" t="s">
        <v>2170</v>
      </c>
      <c r="G1267" s="11" t="s">
        <v>1014</v>
      </c>
      <c r="H1267" s="11" t="s">
        <v>13</v>
      </c>
      <c r="I1267" s="18"/>
      <c r="J1267" s="11"/>
      <c r="K1267" s="11"/>
      <c r="L1267" s="11" t="s">
        <v>7959</v>
      </c>
      <c r="M1267" s="63">
        <v>44314</v>
      </c>
      <c r="N1267" s="64"/>
      <c r="O1267" s="11" t="s">
        <v>2165</v>
      </c>
      <c r="P1267" s="11" t="s">
        <v>2165</v>
      </c>
      <c r="Q1267" s="11" t="s">
        <v>64</v>
      </c>
      <c r="R1267" s="11" t="s">
        <v>2166</v>
      </c>
      <c r="S1267" s="11" t="s">
        <v>2170</v>
      </c>
      <c r="T1267" s="11" t="s">
        <v>126</v>
      </c>
      <c r="U1267" s="11" t="s">
        <v>13</v>
      </c>
      <c r="V1267" s="64"/>
      <c r="W1267" s="64"/>
      <c r="X1267" s="64"/>
    </row>
    <row r="1268" customHeight="1" spans="1:24">
      <c r="A1268" s="11">
        <v>48</v>
      </c>
      <c r="B1268" s="11" t="s">
        <v>2165</v>
      </c>
      <c r="C1268" s="11" t="s">
        <v>2165</v>
      </c>
      <c r="D1268" s="11" t="s">
        <v>64</v>
      </c>
      <c r="E1268" s="11" t="s">
        <v>2166</v>
      </c>
      <c r="F1268" s="11" t="s">
        <v>8528</v>
      </c>
      <c r="G1268" s="11" t="s">
        <v>1014</v>
      </c>
      <c r="H1268" s="11" t="s">
        <v>13</v>
      </c>
      <c r="I1268" s="18"/>
      <c r="J1268" s="11"/>
      <c r="K1268" s="11"/>
      <c r="L1268" s="11" t="s">
        <v>7959</v>
      </c>
      <c r="M1268" s="63">
        <v>44314</v>
      </c>
      <c r="N1268" s="64"/>
      <c r="O1268" s="11" t="s">
        <v>2165</v>
      </c>
      <c r="P1268" s="11" t="s">
        <v>2165</v>
      </c>
      <c r="Q1268" s="11" t="s">
        <v>64</v>
      </c>
      <c r="R1268" s="11" t="s">
        <v>2166</v>
      </c>
      <c r="S1268" s="11" t="s">
        <v>8528</v>
      </c>
      <c r="T1268" s="11" t="s">
        <v>126</v>
      </c>
      <c r="U1268" s="11" t="s">
        <v>13</v>
      </c>
      <c r="V1268" s="64"/>
      <c r="W1268" s="64"/>
      <c r="X1268" s="64"/>
    </row>
    <row r="1269" customHeight="1" spans="1:24">
      <c r="A1269" s="11">
        <v>49</v>
      </c>
      <c r="B1269" s="11" t="s">
        <v>2165</v>
      </c>
      <c r="C1269" s="11" t="s">
        <v>2165</v>
      </c>
      <c r="D1269" s="11" t="s">
        <v>64</v>
      </c>
      <c r="E1269" s="11" t="s">
        <v>2166</v>
      </c>
      <c r="F1269" s="11" t="s">
        <v>2171</v>
      </c>
      <c r="G1269" s="11" t="s">
        <v>1014</v>
      </c>
      <c r="H1269" s="11" t="s">
        <v>13</v>
      </c>
      <c r="I1269" s="18"/>
      <c r="J1269" s="11"/>
      <c r="K1269" s="11"/>
      <c r="L1269" s="11" t="s">
        <v>7959</v>
      </c>
      <c r="M1269" s="63">
        <v>44314</v>
      </c>
      <c r="N1269" s="64"/>
      <c r="O1269" s="11" t="s">
        <v>2165</v>
      </c>
      <c r="P1269" s="11" t="s">
        <v>2165</v>
      </c>
      <c r="Q1269" s="11" t="s">
        <v>64</v>
      </c>
      <c r="R1269" s="11" t="s">
        <v>2166</v>
      </c>
      <c r="S1269" s="11" t="s">
        <v>2171</v>
      </c>
      <c r="T1269" s="11" t="s">
        <v>126</v>
      </c>
      <c r="U1269" s="11" t="s">
        <v>13</v>
      </c>
      <c r="V1269" s="64"/>
      <c r="W1269" s="64"/>
      <c r="X1269" s="64"/>
    </row>
    <row r="1270" customHeight="1" spans="1:24">
      <c r="A1270" s="11">
        <v>50</v>
      </c>
      <c r="B1270" s="11" t="s">
        <v>2165</v>
      </c>
      <c r="C1270" s="11" t="s">
        <v>2165</v>
      </c>
      <c r="D1270" s="11" t="s">
        <v>64</v>
      </c>
      <c r="E1270" s="11" t="s">
        <v>2166</v>
      </c>
      <c r="F1270" s="11" t="s">
        <v>2172</v>
      </c>
      <c r="G1270" s="11" t="s">
        <v>1014</v>
      </c>
      <c r="H1270" s="11" t="s">
        <v>13</v>
      </c>
      <c r="I1270" s="18"/>
      <c r="J1270" s="11"/>
      <c r="K1270" s="11"/>
      <c r="L1270" s="11" t="s">
        <v>7959</v>
      </c>
      <c r="M1270" s="63">
        <v>44314</v>
      </c>
      <c r="N1270" s="64"/>
      <c r="O1270" s="11" t="s">
        <v>2165</v>
      </c>
      <c r="P1270" s="11" t="s">
        <v>2165</v>
      </c>
      <c r="Q1270" s="11" t="s">
        <v>64</v>
      </c>
      <c r="R1270" s="11" t="s">
        <v>2166</v>
      </c>
      <c r="S1270" s="11" t="s">
        <v>2172</v>
      </c>
      <c r="T1270" s="11" t="s">
        <v>126</v>
      </c>
      <c r="U1270" s="11" t="s">
        <v>13</v>
      </c>
      <c r="V1270" s="64"/>
      <c r="W1270" s="64"/>
      <c r="X1270" s="64"/>
    </row>
    <row r="1271" customHeight="1" spans="1:24">
      <c r="A1271" s="11">
        <v>62</v>
      </c>
      <c r="B1271" s="11" t="s">
        <v>2192</v>
      </c>
      <c r="C1271" s="11" t="s">
        <v>2192</v>
      </c>
      <c r="D1271" s="11" t="s">
        <v>98</v>
      </c>
      <c r="E1271" s="11" t="s">
        <v>2193</v>
      </c>
      <c r="F1271" s="11" t="s">
        <v>2194</v>
      </c>
      <c r="G1271" s="11" t="s">
        <v>1014</v>
      </c>
      <c r="H1271" s="11" t="s">
        <v>13</v>
      </c>
      <c r="I1271" s="18"/>
      <c r="J1271" s="11"/>
      <c r="K1271" s="11"/>
      <c r="L1271" s="11" t="s">
        <v>7959</v>
      </c>
      <c r="M1271" s="63">
        <v>44314</v>
      </c>
      <c r="N1271" s="64"/>
      <c r="O1271" s="11" t="s">
        <v>2192</v>
      </c>
      <c r="P1271" s="11" t="s">
        <v>2192</v>
      </c>
      <c r="Q1271" s="11" t="s">
        <v>98</v>
      </c>
      <c r="R1271" s="11" t="s">
        <v>2193</v>
      </c>
      <c r="S1271" s="11" t="s">
        <v>2194</v>
      </c>
      <c r="T1271" s="11" t="s">
        <v>89</v>
      </c>
      <c r="U1271" s="11" t="s">
        <v>13</v>
      </c>
      <c r="V1271" s="64"/>
      <c r="W1271" s="64"/>
      <c r="X1271" s="64"/>
    </row>
    <row r="1272" customHeight="1" spans="1:24">
      <c r="A1272" s="11">
        <v>63</v>
      </c>
      <c r="B1272" s="11" t="s">
        <v>2196</v>
      </c>
      <c r="C1272" s="11" t="s">
        <v>2196</v>
      </c>
      <c r="D1272" s="11" t="s">
        <v>98</v>
      </c>
      <c r="E1272" s="11" t="s">
        <v>2197</v>
      </c>
      <c r="F1272" s="11" t="s">
        <v>2198</v>
      </c>
      <c r="G1272" s="11" t="s">
        <v>126</v>
      </c>
      <c r="H1272" s="11" t="s">
        <v>13</v>
      </c>
      <c r="I1272" s="18"/>
      <c r="J1272" s="11"/>
      <c r="K1272" s="11"/>
      <c r="L1272" s="11" t="s">
        <v>7959</v>
      </c>
      <c r="M1272" s="63">
        <v>44314</v>
      </c>
      <c r="N1272" s="64"/>
      <c r="O1272" s="11" t="s">
        <v>2196</v>
      </c>
      <c r="P1272" s="11" t="s">
        <v>2196</v>
      </c>
      <c r="Q1272" s="11" t="s">
        <v>98</v>
      </c>
      <c r="R1272" s="11" t="s">
        <v>2197</v>
      </c>
      <c r="S1272" s="11" t="s">
        <v>2198</v>
      </c>
      <c r="T1272" s="11" t="s">
        <v>89</v>
      </c>
      <c r="U1272" s="11" t="s">
        <v>13</v>
      </c>
      <c r="V1272" s="64"/>
      <c r="W1272" s="64"/>
      <c r="X1272" s="64"/>
    </row>
    <row r="1273" customHeight="1" spans="1:24">
      <c r="A1273" s="11">
        <v>64</v>
      </c>
      <c r="B1273" s="11" t="s">
        <v>2196</v>
      </c>
      <c r="C1273" s="11" t="s">
        <v>2196</v>
      </c>
      <c r="D1273" s="11" t="s">
        <v>98</v>
      </c>
      <c r="E1273" s="11" t="s">
        <v>2197</v>
      </c>
      <c r="F1273" s="11" t="s">
        <v>2199</v>
      </c>
      <c r="G1273" s="11" t="s">
        <v>126</v>
      </c>
      <c r="H1273" s="11" t="s">
        <v>13</v>
      </c>
      <c r="I1273" s="18"/>
      <c r="J1273" s="11"/>
      <c r="K1273" s="11"/>
      <c r="L1273" s="11" t="s">
        <v>7959</v>
      </c>
      <c r="M1273" s="63">
        <v>44314</v>
      </c>
      <c r="N1273" s="64"/>
      <c r="O1273" s="11" t="s">
        <v>2196</v>
      </c>
      <c r="P1273" s="11" t="s">
        <v>2196</v>
      </c>
      <c r="Q1273" s="11" t="s">
        <v>98</v>
      </c>
      <c r="R1273" s="11" t="s">
        <v>2197</v>
      </c>
      <c r="S1273" s="11" t="s">
        <v>2199</v>
      </c>
      <c r="T1273" s="11" t="s">
        <v>89</v>
      </c>
      <c r="U1273" s="11" t="s">
        <v>13</v>
      </c>
      <c r="V1273" s="64"/>
      <c r="W1273" s="64"/>
      <c r="X1273" s="64"/>
    </row>
    <row r="1274" customHeight="1" spans="1:24">
      <c r="A1274" s="18">
        <v>5</v>
      </c>
      <c r="B1274" s="11" t="s">
        <v>1722</v>
      </c>
      <c r="C1274" s="11" t="s">
        <v>1722</v>
      </c>
      <c r="D1274" s="18" t="s">
        <v>64</v>
      </c>
      <c r="E1274" s="11" t="s">
        <v>1723</v>
      </c>
      <c r="F1274" s="11" t="s">
        <v>8529</v>
      </c>
      <c r="G1274" s="18" t="s">
        <v>67</v>
      </c>
      <c r="H1274" s="11" t="s">
        <v>5</v>
      </c>
      <c r="I1274" s="18"/>
      <c r="J1274" s="11"/>
      <c r="K1274" s="11"/>
      <c r="L1274" s="11" t="s">
        <v>7910</v>
      </c>
      <c r="M1274" s="63">
        <v>44326</v>
      </c>
      <c r="N1274" s="64"/>
      <c r="O1274" s="11" t="s">
        <v>1722</v>
      </c>
      <c r="P1274" s="11" t="s">
        <v>1722</v>
      </c>
      <c r="Q1274" s="18" t="s">
        <v>64</v>
      </c>
      <c r="R1274" s="11" t="s">
        <v>1723</v>
      </c>
      <c r="S1274" s="11" t="s">
        <v>8530</v>
      </c>
      <c r="T1274" s="18" t="s">
        <v>67</v>
      </c>
      <c r="U1274" s="11" t="s">
        <v>5</v>
      </c>
      <c r="V1274" s="64"/>
      <c r="W1274" s="64"/>
      <c r="X1274" s="64"/>
    </row>
    <row r="1275" customHeight="1" spans="1:24">
      <c r="A1275" s="18">
        <v>6</v>
      </c>
      <c r="B1275" s="11" t="s">
        <v>1722</v>
      </c>
      <c r="C1275" s="11" t="s">
        <v>1722</v>
      </c>
      <c r="D1275" s="18" t="s">
        <v>64</v>
      </c>
      <c r="E1275" s="11" t="s">
        <v>1723</v>
      </c>
      <c r="F1275" s="11" t="s">
        <v>8531</v>
      </c>
      <c r="G1275" s="18" t="s">
        <v>67</v>
      </c>
      <c r="H1275" s="11" t="s">
        <v>5</v>
      </c>
      <c r="I1275" s="18"/>
      <c r="J1275" s="11"/>
      <c r="K1275" s="11"/>
      <c r="L1275" s="11" t="s">
        <v>7910</v>
      </c>
      <c r="M1275" s="63">
        <v>44326</v>
      </c>
      <c r="N1275" s="64"/>
      <c r="O1275" s="11" t="s">
        <v>1722</v>
      </c>
      <c r="P1275" s="11" t="s">
        <v>1722</v>
      </c>
      <c r="Q1275" s="18" t="s">
        <v>64</v>
      </c>
      <c r="R1275" s="11" t="s">
        <v>1723</v>
      </c>
      <c r="S1275" s="11" t="s">
        <v>7778</v>
      </c>
      <c r="T1275" s="18" t="s">
        <v>67</v>
      </c>
      <c r="U1275" s="11" t="s">
        <v>5</v>
      </c>
      <c r="V1275" s="64"/>
      <c r="W1275" s="64"/>
      <c r="X1275" s="64"/>
    </row>
    <row r="1276" customHeight="1" spans="1:24">
      <c r="A1276" s="18">
        <v>8</v>
      </c>
      <c r="B1276" s="11" t="s">
        <v>1722</v>
      </c>
      <c r="C1276" s="11" t="s">
        <v>1722</v>
      </c>
      <c r="D1276" s="18" t="s">
        <v>64</v>
      </c>
      <c r="E1276" s="11" t="s">
        <v>1723</v>
      </c>
      <c r="F1276" s="11" t="s">
        <v>8532</v>
      </c>
      <c r="G1276" s="18" t="s">
        <v>67</v>
      </c>
      <c r="H1276" s="11" t="s">
        <v>5</v>
      </c>
      <c r="I1276" s="18"/>
      <c r="J1276" s="11"/>
      <c r="K1276" s="11"/>
      <c r="L1276" s="11" t="s">
        <v>7910</v>
      </c>
      <c r="M1276" s="63">
        <v>44326</v>
      </c>
      <c r="N1276" s="64"/>
      <c r="O1276" s="11" t="s">
        <v>1722</v>
      </c>
      <c r="P1276" s="11" t="s">
        <v>1722</v>
      </c>
      <c r="Q1276" s="18" t="s">
        <v>64</v>
      </c>
      <c r="R1276" s="11" t="s">
        <v>1723</v>
      </c>
      <c r="S1276" s="11" t="s">
        <v>7780</v>
      </c>
      <c r="T1276" s="18" t="s">
        <v>67</v>
      </c>
      <c r="U1276" s="11" t="s">
        <v>5</v>
      </c>
      <c r="V1276" s="64"/>
      <c r="W1276" s="64"/>
      <c r="X1276" s="64"/>
    </row>
    <row r="1277" customHeight="1" spans="1:24">
      <c r="A1277" s="18">
        <v>12</v>
      </c>
      <c r="B1277" s="11" t="s">
        <v>1722</v>
      </c>
      <c r="C1277" s="11" t="s">
        <v>1722</v>
      </c>
      <c r="D1277" s="18" t="s">
        <v>64</v>
      </c>
      <c r="E1277" s="11" t="s">
        <v>1723</v>
      </c>
      <c r="F1277" s="11" t="s">
        <v>8533</v>
      </c>
      <c r="G1277" s="18" t="s">
        <v>67</v>
      </c>
      <c r="H1277" s="11" t="s">
        <v>5</v>
      </c>
      <c r="I1277" s="18"/>
      <c r="J1277" s="11"/>
      <c r="K1277" s="11"/>
      <c r="L1277" s="11" t="s">
        <v>7910</v>
      </c>
      <c r="M1277" s="63">
        <v>44326</v>
      </c>
      <c r="N1277" s="64"/>
      <c r="O1277" s="11" t="s">
        <v>1722</v>
      </c>
      <c r="P1277" s="11" t="s">
        <v>1722</v>
      </c>
      <c r="Q1277" s="18" t="s">
        <v>64</v>
      </c>
      <c r="R1277" s="11" t="s">
        <v>1723</v>
      </c>
      <c r="S1277" s="11" t="s">
        <v>8534</v>
      </c>
      <c r="T1277" s="18" t="s">
        <v>67</v>
      </c>
      <c r="U1277" s="11" t="s">
        <v>5</v>
      </c>
      <c r="V1277" s="64"/>
      <c r="W1277" s="64"/>
      <c r="X1277" s="64"/>
    </row>
    <row r="1278" customHeight="1" spans="1:24">
      <c r="A1278" s="18">
        <v>12</v>
      </c>
      <c r="B1278" s="11" t="s">
        <v>1722</v>
      </c>
      <c r="C1278" s="11" t="s">
        <v>1722</v>
      </c>
      <c r="D1278" s="11" t="s">
        <v>64</v>
      </c>
      <c r="E1278" s="11" t="s">
        <v>1723</v>
      </c>
      <c r="F1278" s="11" t="s">
        <v>8535</v>
      </c>
      <c r="G1278" s="11" t="s">
        <v>67</v>
      </c>
      <c r="H1278" s="11" t="s">
        <v>5</v>
      </c>
      <c r="I1278" s="18"/>
      <c r="J1278" s="11"/>
      <c r="K1278" s="11"/>
      <c r="L1278" s="11" t="s">
        <v>7719</v>
      </c>
      <c r="M1278" s="63">
        <v>44326</v>
      </c>
      <c r="N1278" s="64"/>
      <c r="O1278" s="64"/>
      <c r="P1278" s="64"/>
      <c r="Q1278" s="64"/>
      <c r="R1278" s="64"/>
      <c r="S1278" s="64"/>
      <c r="T1278" s="64"/>
      <c r="U1278" s="64"/>
      <c r="V1278" s="64"/>
      <c r="W1278" s="64"/>
      <c r="X1278" s="64"/>
    </row>
    <row r="1279" customHeight="1" spans="1:24">
      <c r="A1279" s="18">
        <v>14</v>
      </c>
      <c r="B1279" s="11" t="s">
        <v>1722</v>
      </c>
      <c r="C1279" s="11" t="s">
        <v>1722</v>
      </c>
      <c r="D1279" s="11" t="s">
        <v>64</v>
      </c>
      <c r="E1279" s="11" t="s">
        <v>1723</v>
      </c>
      <c r="F1279" s="11" t="s">
        <v>1737</v>
      </c>
      <c r="G1279" s="11" t="s">
        <v>67</v>
      </c>
      <c r="H1279" s="11" t="s">
        <v>5</v>
      </c>
      <c r="I1279" s="18"/>
      <c r="J1279" s="11"/>
      <c r="K1279" s="11"/>
      <c r="L1279" s="11" t="s">
        <v>7719</v>
      </c>
      <c r="M1279" s="63">
        <v>44326</v>
      </c>
      <c r="N1279" s="64"/>
      <c r="O1279" s="64"/>
      <c r="P1279" s="64"/>
      <c r="Q1279" s="64"/>
      <c r="R1279" s="64"/>
      <c r="S1279" s="64"/>
      <c r="T1279" s="64"/>
      <c r="U1279" s="64"/>
      <c r="V1279" s="64"/>
      <c r="W1279" s="64"/>
      <c r="X1279" s="64"/>
    </row>
    <row r="1280" customHeight="1" spans="1:24">
      <c r="A1280" s="18">
        <v>29</v>
      </c>
      <c r="B1280" s="11" t="s">
        <v>1754</v>
      </c>
      <c r="C1280" s="11" t="s">
        <v>1754</v>
      </c>
      <c r="D1280" s="11" t="s">
        <v>64</v>
      </c>
      <c r="E1280" s="11" t="s">
        <v>1755</v>
      </c>
      <c r="F1280" s="11" t="s">
        <v>8536</v>
      </c>
      <c r="G1280" s="11" t="s">
        <v>67</v>
      </c>
      <c r="H1280" s="11" t="s">
        <v>5</v>
      </c>
      <c r="I1280" s="18"/>
      <c r="J1280" s="11"/>
      <c r="K1280" s="11"/>
      <c r="L1280" s="11" t="s">
        <v>7719</v>
      </c>
      <c r="M1280" s="63">
        <v>44326</v>
      </c>
      <c r="N1280" s="64"/>
      <c r="O1280" s="64"/>
      <c r="P1280" s="64"/>
      <c r="Q1280" s="64"/>
      <c r="R1280" s="64"/>
      <c r="S1280" s="64"/>
      <c r="T1280" s="64"/>
      <c r="U1280" s="64"/>
      <c r="V1280" s="64"/>
      <c r="W1280" s="64"/>
      <c r="X1280" s="64"/>
    </row>
    <row r="1281" customHeight="1" spans="1:24">
      <c r="A1281" s="18">
        <v>31</v>
      </c>
      <c r="B1281" s="11" t="s">
        <v>1754</v>
      </c>
      <c r="C1281" s="11" t="s">
        <v>1754</v>
      </c>
      <c r="D1281" s="11" t="s">
        <v>64</v>
      </c>
      <c r="E1281" s="11" t="s">
        <v>1755</v>
      </c>
      <c r="F1281" s="11" t="s">
        <v>8537</v>
      </c>
      <c r="G1281" s="11" t="s">
        <v>67</v>
      </c>
      <c r="H1281" s="11" t="s">
        <v>5</v>
      </c>
      <c r="I1281" s="18"/>
      <c r="J1281" s="11"/>
      <c r="K1281" s="11"/>
      <c r="L1281" s="11" t="s">
        <v>7719</v>
      </c>
      <c r="M1281" s="63">
        <v>44326</v>
      </c>
      <c r="N1281" s="64"/>
      <c r="O1281" s="64"/>
      <c r="P1281" s="64"/>
      <c r="Q1281" s="64"/>
      <c r="R1281" s="64"/>
      <c r="S1281" s="64"/>
      <c r="T1281" s="64"/>
      <c r="U1281" s="64"/>
      <c r="V1281" s="64"/>
      <c r="W1281" s="64"/>
      <c r="X1281" s="64"/>
    </row>
    <row r="1282" customHeight="1" spans="1:24">
      <c r="A1282" s="18">
        <v>43</v>
      </c>
      <c r="B1282" s="11" t="s">
        <v>1754</v>
      </c>
      <c r="C1282" s="11" t="s">
        <v>1754</v>
      </c>
      <c r="D1282" s="11" t="s">
        <v>64</v>
      </c>
      <c r="E1282" s="11" t="s">
        <v>1755</v>
      </c>
      <c r="F1282" s="11" t="s">
        <v>8538</v>
      </c>
      <c r="G1282" s="11" t="s">
        <v>67</v>
      </c>
      <c r="H1282" s="11" t="s">
        <v>5</v>
      </c>
      <c r="I1282" s="18"/>
      <c r="J1282" s="11"/>
      <c r="K1282" s="11"/>
      <c r="L1282" s="11" t="s">
        <v>7719</v>
      </c>
      <c r="M1282" s="63">
        <v>44326</v>
      </c>
      <c r="N1282" s="64"/>
      <c r="O1282" s="64"/>
      <c r="P1282" s="64"/>
      <c r="Q1282" s="64"/>
      <c r="R1282" s="64"/>
      <c r="S1282" s="64"/>
      <c r="T1282" s="64"/>
      <c r="U1282" s="64"/>
      <c r="V1282" s="64"/>
      <c r="W1282" s="64"/>
      <c r="X1282" s="64"/>
    </row>
    <row r="1283" customHeight="1" spans="1:24">
      <c r="A1283" s="18">
        <v>32</v>
      </c>
      <c r="B1283" s="11" t="s">
        <v>1754</v>
      </c>
      <c r="C1283" s="11" t="s">
        <v>1754</v>
      </c>
      <c r="D1283" s="18" t="s">
        <v>64</v>
      </c>
      <c r="E1283" s="11" t="s">
        <v>1755</v>
      </c>
      <c r="F1283" s="11" t="s">
        <v>8539</v>
      </c>
      <c r="G1283" s="18" t="s">
        <v>67</v>
      </c>
      <c r="H1283" s="11" t="s">
        <v>5</v>
      </c>
      <c r="I1283" s="18"/>
      <c r="J1283" s="11"/>
      <c r="K1283" s="11"/>
      <c r="L1283" s="11" t="s">
        <v>7910</v>
      </c>
      <c r="M1283" s="63">
        <v>44326</v>
      </c>
      <c r="N1283" s="64"/>
      <c r="O1283" s="11" t="s">
        <v>1754</v>
      </c>
      <c r="P1283" s="11" t="s">
        <v>1754</v>
      </c>
      <c r="Q1283" s="18" t="s">
        <v>64</v>
      </c>
      <c r="R1283" s="11" t="s">
        <v>1755</v>
      </c>
      <c r="S1283" s="11" t="s">
        <v>8070</v>
      </c>
      <c r="T1283" s="18" t="s">
        <v>67</v>
      </c>
      <c r="U1283" s="11" t="s">
        <v>5</v>
      </c>
      <c r="V1283" s="64"/>
      <c r="W1283" s="64"/>
      <c r="X1283" s="64"/>
    </row>
    <row r="1284" customHeight="1" spans="1:24">
      <c r="A1284" s="18">
        <v>33</v>
      </c>
      <c r="B1284" s="11" t="s">
        <v>1754</v>
      </c>
      <c r="C1284" s="11" t="s">
        <v>1754</v>
      </c>
      <c r="D1284" s="18" t="s">
        <v>64</v>
      </c>
      <c r="E1284" s="11" t="s">
        <v>1755</v>
      </c>
      <c r="F1284" s="11" t="s">
        <v>8540</v>
      </c>
      <c r="G1284" s="18" t="s">
        <v>67</v>
      </c>
      <c r="H1284" s="11" t="s">
        <v>5</v>
      </c>
      <c r="I1284" s="18"/>
      <c r="J1284" s="11"/>
      <c r="K1284" s="11"/>
      <c r="L1284" s="11" t="s">
        <v>7910</v>
      </c>
      <c r="M1284" s="63">
        <v>44326</v>
      </c>
      <c r="N1284" s="64"/>
      <c r="O1284" s="11" t="s">
        <v>1754</v>
      </c>
      <c r="P1284" s="11" t="s">
        <v>1754</v>
      </c>
      <c r="Q1284" s="18" t="s">
        <v>64</v>
      </c>
      <c r="R1284" s="11" t="s">
        <v>1755</v>
      </c>
      <c r="S1284" s="11" t="s">
        <v>8541</v>
      </c>
      <c r="T1284" s="18" t="s">
        <v>67</v>
      </c>
      <c r="U1284" s="11" t="s">
        <v>5</v>
      </c>
      <c r="V1284" s="64"/>
      <c r="W1284" s="64"/>
      <c r="X1284" s="64"/>
    </row>
    <row r="1285" customHeight="1" spans="1:24">
      <c r="A1285" s="18">
        <v>34</v>
      </c>
      <c r="B1285" s="11" t="s">
        <v>1754</v>
      </c>
      <c r="C1285" s="11" t="s">
        <v>1754</v>
      </c>
      <c r="D1285" s="18" t="s">
        <v>64</v>
      </c>
      <c r="E1285" s="11" t="s">
        <v>1755</v>
      </c>
      <c r="F1285" s="11" t="s">
        <v>8542</v>
      </c>
      <c r="G1285" s="18" t="s">
        <v>67</v>
      </c>
      <c r="H1285" s="11" t="s">
        <v>5</v>
      </c>
      <c r="I1285" s="18"/>
      <c r="J1285" s="11"/>
      <c r="K1285" s="11"/>
      <c r="L1285" s="11" t="s">
        <v>7910</v>
      </c>
      <c r="M1285" s="63">
        <v>44326</v>
      </c>
      <c r="N1285" s="64"/>
      <c r="O1285" s="11" t="s">
        <v>1754</v>
      </c>
      <c r="P1285" s="11" t="s">
        <v>1754</v>
      </c>
      <c r="Q1285" s="18" t="s">
        <v>64</v>
      </c>
      <c r="R1285" s="11" t="s">
        <v>1755</v>
      </c>
      <c r="S1285" s="11" t="s">
        <v>8543</v>
      </c>
      <c r="T1285" s="18" t="s">
        <v>67</v>
      </c>
      <c r="U1285" s="11" t="s">
        <v>5</v>
      </c>
      <c r="V1285" s="64"/>
      <c r="W1285" s="64"/>
      <c r="X1285" s="64"/>
    </row>
    <row r="1286" customHeight="1" spans="1:24">
      <c r="A1286" s="18">
        <v>35</v>
      </c>
      <c r="B1286" s="11" t="s">
        <v>1754</v>
      </c>
      <c r="C1286" s="11" t="s">
        <v>1754</v>
      </c>
      <c r="D1286" s="18" t="s">
        <v>64</v>
      </c>
      <c r="E1286" s="11" t="s">
        <v>1755</v>
      </c>
      <c r="F1286" s="11" t="s">
        <v>8544</v>
      </c>
      <c r="G1286" s="18" t="s">
        <v>67</v>
      </c>
      <c r="H1286" s="11" t="s">
        <v>5</v>
      </c>
      <c r="I1286" s="18"/>
      <c r="J1286" s="11"/>
      <c r="K1286" s="11"/>
      <c r="L1286" s="11" t="s">
        <v>7910</v>
      </c>
      <c r="M1286" s="63">
        <v>44326</v>
      </c>
      <c r="N1286" s="64"/>
      <c r="O1286" s="11" t="s">
        <v>1754</v>
      </c>
      <c r="P1286" s="11" t="s">
        <v>1754</v>
      </c>
      <c r="Q1286" s="18" t="s">
        <v>64</v>
      </c>
      <c r="R1286" s="11" t="s">
        <v>1755</v>
      </c>
      <c r="S1286" s="11" t="s">
        <v>8545</v>
      </c>
      <c r="T1286" s="18" t="s">
        <v>67</v>
      </c>
      <c r="U1286" s="11" t="s">
        <v>5</v>
      </c>
      <c r="V1286" s="64"/>
      <c r="W1286" s="64"/>
      <c r="X1286" s="64"/>
    </row>
    <row r="1287" customHeight="1" spans="1:24">
      <c r="A1287" s="18">
        <v>36</v>
      </c>
      <c r="B1287" s="11" t="s">
        <v>1754</v>
      </c>
      <c r="C1287" s="11" t="s">
        <v>1754</v>
      </c>
      <c r="D1287" s="18" t="s">
        <v>64</v>
      </c>
      <c r="E1287" s="11" t="s">
        <v>1755</v>
      </c>
      <c r="F1287" s="11" t="s">
        <v>8546</v>
      </c>
      <c r="G1287" s="18" t="s">
        <v>67</v>
      </c>
      <c r="H1287" s="11" t="s">
        <v>5</v>
      </c>
      <c r="I1287" s="18"/>
      <c r="J1287" s="11"/>
      <c r="K1287" s="11"/>
      <c r="L1287" s="11" t="s">
        <v>7910</v>
      </c>
      <c r="M1287" s="63">
        <v>44326</v>
      </c>
      <c r="N1287" s="64"/>
      <c r="O1287" s="11" t="s">
        <v>1754</v>
      </c>
      <c r="P1287" s="11" t="s">
        <v>1754</v>
      </c>
      <c r="Q1287" s="18" t="s">
        <v>64</v>
      </c>
      <c r="R1287" s="11" t="s">
        <v>1755</v>
      </c>
      <c r="S1287" s="11" t="s">
        <v>8547</v>
      </c>
      <c r="T1287" s="18" t="s">
        <v>67</v>
      </c>
      <c r="U1287" s="11" t="s">
        <v>5</v>
      </c>
      <c r="V1287" s="64"/>
      <c r="W1287" s="64"/>
      <c r="X1287" s="64"/>
    </row>
    <row r="1288" customHeight="1" spans="1:24">
      <c r="A1288" s="18">
        <v>37</v>
      </c>
      <c r="B1288" s="11" t="s">
        <v>1754</v>
      </c>
      <c r="C1288" s="11" t="s">
        <v>1754</v>
      </c>
      <c r="D1288" s="18" t="s">
        <v>64</v>
      </c>
      <c r="E1288" s="11" t="s">
        <v>1755</v>
      </c>
      <c r="F1288" s="11" t="s">
        <v>8548</v>
      </c>
      <c r="G1288" s="18" t="s">
        <v>67</v>
      </c>
      <c r="H1288" s="11" t="s">
        <v>5</v>
      </c>
      <c r="I1288" s="18"/>
      <c r="J1288" s="11"/>
      <c r="K1288" s="11"/>
      <c r="L1288" s="11" t="s">
        <v>7910</v>
      </c>
      <c r="M1288" s="63">
        <v>44326</v>
      </c>
      <c r="N1288" s="64"/>
      <c r="O1288" s="11" t="s">
        <v>1754</v>
      </c>
      <c r="P1288" s="11" t="s">
        <v>1754</v>
      </c>
      <c r="Q1288" s="18" t="s">
        <v>64</v>
      </c>
      <c r="R1288" s="11" t="s">
        <v>1755</v>
      </c>
      <c r="S1288" s="11" t="s">
        <v>8072</v>
      </c>
      <c r="T1288" s="18" t="s">
        <v>67</v>
      </c>
      <c r="U1288" s="11" t="s">
        <v>5</v>
      </c>
      <c r="V1288" s="64"/>
      <c r="W1288" s="64"/>
      <c r="X1288" s="64"/>
    </row>
    <row r="1289" customHeight="1" spans="1:24">
      <c r="A1289" s="18">
        <v>38</v>
      </c>
      <c r="B1289" s="11" t="s">
        <v>1754</v>
      </c>
      <c r="C1289" s="11" t="s">
        <v>1754</v>
      </c>
      <c r="D1289" s="18" t="s">
        <v>64</v>
      </c>
      <c r="E1289" s="11" t="s">
        <v>1755</v>
      </c>
      <c r="F1289" s="11" t="s">
        <v>8549</v>
      </c>
      <c r="G1289" s="18" t="s">
        <v>67</v>
      </c>
      <c r="H1289" s="11" t="s">
        <v>5</v>
      </c>
      <c r="I1289" s="18"/>
      <c r="J1289" s="11"/>
      <c r="K1289" s="11"/>
      <c r="L1289" s="11" t="s">
        <v>7910</v>
      </c>
      <c r="M1289" s="63">
        <v>44326</v>
      </c>
      <c r="N1289" s="64"/>
      <c r="O1289" s="11" t="s">
        <v>1754</v>
      </c>
      <c r="P1289" s="11" t="s">
        <v>1754</v>
      </c>
      <c r="Q1289" s="18" t="s">
        <v>64</v>
      </c>
      <c r="R1289" s="11" t="s">
        <v>1755</v>
      </c>
      <c r="S1289" s="11" t="s">
        <v>8550</v>
      </c>
      <c r="T1289" s="18" t="s">
        <v>67</v>
      </c>
      <c r="U1289" s="11" t="s">
        <v>5</v>
      </c>
      <c r="V1289" s="64"/>
      <c r="W1289" s="64"/>
      <c r="X1289" s="64"/>
    </row>
    <row r="1290" customHeight="1" spans="1:24">
      <c r="A1290" s="18">
        <v>39</v>
      </c>
      <c r="B1290" s="11" t="s">
        <v>1754</v>
      </c>
      <c r="C1290" s="11" t="s">
        <v>1754</v>
      </c>
      <c r="D1290" s="18" t="s">
        <v>64</v>
      </c>
      <c r="E1290" s="11" t="s">
        <v>1755</v>
      </c>
      <c r="F1290" s="11" t="s">
        <v>8551</v>
      </c>
      <c r="G1290" s="18" t="s">
        <v>67</v>
      </c>
      <c r="H1290" s="11" t="s">
        <v>5</v>
      </c>
      <c r="I1290" s="18"/>
      <c r="J1290" s="11"/>
      <c r="K1290" s="11"/>
      <c r="L1290" s="11" t="s">
        <v>7910</v>
      </c>
      <c r="M1290" s="63">
        <v>44326</v>
      </c>
      <c r="N1290" s="64"/>
      <c r="O1290" s="11" t="s">
        <v>1754</v>
      </c>
      <c r="P1290" s="11" t="s">
        <v>1754</v>
      </c>
      <c r="Q1290" s="18" t="s">
        <v>64</v>
      </c>
      <c r="R1290" s="11" t="s">
        <v>1755</v>
      </c>
      <c r="S1290" s="11" t="s">
        <v>8552</v>
      </c>
      <c r="T1290" s="18" t="s">
        <v>67</v>
      </c>
      <c r="U1290" s="11" t="s">
        <v>5</v>
      </c>
      <c r="V1290" s="64"/>
      <c r="W1290" s="64"/>
      <c r="X1290" s="64"/>
    </row>
    <row r="1291" customHeight="1" spans="1:24">
      <c r="A1291" s="18">
        <v>40</v>
      </c>
      <c r="B1291" s="11" t="s">
        <v>1754</v>
      </c>
      <c r="C1291" s="11" t="s">
        <v>1754</v>
      </c>
      <c r="D1291" s="18" t="s">
        <v>64</v>
      </c>
      <c r="E1291" s="11" t="s">
        <v>1755</v>
      </c>
      <c r="F1291" s="11" t="s">
        <v>8553</v>
      </c>
      <c r="G1291" s="18" t="s">
        <v>67</v>
      </c>
      <c r="H1291" s="11" t="s">
        <v>5</v>
      </c>
      <c r="I1291" s="18"/>
      <c r="J1291" s="11"/>
      <c r="K1291" s="11"/>
      <c r="L1291" s="11" t="s">
        <v>7910</v>
      </c>
      <c r="M1291" s="63">
        <v>44326</v>
      </c>
      <c r="N1291" s="64"/>
      <c r="O1291" s="11" t="s">
        <v>1754</v>
      </c>
      <c r="P1291" s="11" t="s">
        <v>1754</v>
      </c>
      <c r="Q1291" s="18" t="s">
        <v>64</v>
      </c>
      <c r="R1291" s="11" t="s">
        <v>1755</v>
      </c>
      <c r="S1291" s="11" t="s">
        <v>8554</v>
      </c>
      <c r="T1291" s="18" t="s">
        <v>67</v>
      </c>
      <c r="U1291" s="11" t="s">
        <v>5</v>
      </c>
      <c r="V1291" s="64"/>
      <c r="W1291" s="64"/>
      <c r="X1291" s="64"/>
    </row>
    <row r="1292" customHeight="1" spans="1:24">
      <c r="A1292" s="18">
        <v>41</v>
      </c>
      <c r="B1292" s="11" t="s">
        <v>1754</v>
      </c>
      <c r="C1292" s="11" t="s">
        <v>1754</v>
      </c>
      <c r="D1292" s="18" t="s">
        <v>64</v>
      </c>
      <c r="E1292" s="11" t="s">
        <v>1755</v>
      </c>
      <c r="F1292" s="11" t="s">
        <v>8555</v>
      </c>
      <c r="G1292" s="18" t="s">
        <v>67</v>
      </c>
      <c r="H1292" s="11" t="s">
        <v>5</v>
      </c>
      <c r="I1292" s="18"/>
      <c r="J1292" s="11"/>
      <c r="K1292" s="11"/>
      <c r="L1292" s="11" t="s">
        <v>7910</v>
      </c>
      <c r="M1292" s="63">
        <v>44326</v>
      </c>
      <c r="N1292" s="64"/>
      <c r="O1292" s="11" t="s">
        <v>1754</v>
      </c>
      <c r="P1292" s="11" t="s">
        <v>1754</v>
      </c>
      <c r="Q1292" s="18" t="s">
        <v>64</v>
      </c>
      <c r="R1292" s="11" t="s">
        <v>1755</v>
      </c>
      <c r="S1292" s="11" t="s">
        <v>8556</v>
      </c>
      <c r="T1292" s="18" t="s">
        <v>67</v>
      </c>
      <c r="U1292" s="11" t="s">
        <v>5</v>
      </c>
      <c r="V1292" s="64"/>
      <c r="W1292" s="64"/>
      <c r="X1292" s="64"/>
    </row>
    <row r="1293" customHeight="1" spans="1:24">
      <c r="A1293" s="18">
        <v>44</v>
      </c>
      <c r="B1293" s="11" t="s">
        <v>1754</v>
      </c>
      <c r="C1293" s="11" t="s">
        <v>1754</v>
      </c>
      <c r="D1293" s="18" t="s">
        <v>64</v>
      </c>
      <c r="E1293" s="11" t="s">
        <v>1755</v>
      </c>
      <c r="F1293" s="11" t="s">
        <v>8557</v>
      </c>
      <c r="G1293" s="18" t="s">
        <v>67</v>
      </c>
      <c r="H1293" s="11" t="s">
        <v>5</v>
      </c>
      <c r="I1293" s="18"/>
      <c r="J1293" s="11"/>
      <c r="K1293" s="11"/>
      <c r="L1293" s="11" t="s">
        <v>7910</v>
      </c>
      <c r="M1293" s="63">
        <v>44326</v>
      </c>
      <c r="N1293" s="64"/>
      <c r="O1293" s="11" t="s">
        <v>1754</v>
      </c>
      <c r="P1293" s="11" t="s">
        <v>1754</v>
      </c>
      <c r="Q1293" s="18" t="s">
        <v>64</v>
      </c>
      <c r="R1293" s="11" t="s">
        <v>1755</v>
      </c>
      <c r="S1293" s="11" t="s">
        <v>8558</v>
      </c>
      <c r="T1293" s="18" t="s">
        <v>67</v>
      </c>
      <c r="U1293" s="11" t="s">
        <v>5</v>
      </c>
      <c r="V1293" s="64"/>
      <c r="W1293" s="64"/>
      <c r="X1293" s="64"/>
    </row>
    <row r="1294" customHeight="1" spans="1:24">
      <c r="A1294" s="18">
        <v>45</v>
      </c>
      <c r="B1294" s="11" t="s">
        <v>1754</v>
      </c>
      <c r="C1294" s="11" t="s">
        <v>1754</v>
      </c>
      <c r="D1294" s="18" t="s">
        <v>64</v>
      </c>
      <c r="E1294" s="11" t="s">
        <v>1755</v>
      </c>
      <c r="F1294" s="11" t="s">
        <v>8559</v>
      </c>
      <c r="G1294" s="18" t="s">
        <v>67</v>
      </c>
      <c r="H1294" s="11" t="s">
        <v>5</v>
      </c>
      <c r="I1294" s="18"/>
      <c r="J1294" s="11"/>
      <c r="K1294" s="11"/>
      <c r="L1294" s="11" t="s">
        <v>7910</v>
      </c>
      <c r="M1294" s="63">
        <v>44326</v>
      </c>
      <c r="N1294" s="64"/>
      <c r="O1294" s="11" t="s">
        <v>1754</v>
      </c>
      <c r="P1294" s="11" t="s">
        <v>1754</v>
      </c>
      <c r="Q1294" s="18" t="s">
        <v>64</v>
      </c>
      <c r="R1294" s="11" t="s">
        <v>1755</v>
      </c>
      <c r="S1294" s="11" t="s">
        <v>8560</v>
      </c>
      <c r="T1294" s="18" t="s">
        <v>67</v>
      </c>
      <c r="U1294" s="11" t="s">
        <v>5</v>
      </c>
      <c r="V1294" s="64"/>
      <c r="W1294" s="64"/>
      <c r="X1294" s="64"/>
    </row>
    <row r="1295" customHeight="1" spans="1:24">
      <c r="A1295" s="11">
        <v>122</v>
      </c>
      <c r="B1295" s="11" t="s">
        <v>4526</v>
      </c>
      <c r="C1295" s="11" t="s">
        <v>4526</v>
      </c>
      <c r="D1295" s="11" t="s">
        <v>87</v>
      </c>
      <c r="E1295" s="11" t="s">
        <v>4527</v>
      </c>
      <c r="F1295" s="11" t="s">
        <v>4569</v>
      </c>
      <c r="G1295" s="11" t="s">
        <v>78</v>
      </c>
      <c r="H1295" s="11" t="s">
        <v>25</v>
      </c>
      <c r="I1295" s="18"/>
      <c r="J1295" s="11"/>
      <c r="K1295" s="11"/>
      <c r="L1295" s="11" t="s">
        <v>8110</v>
      </c>
      <c r="M1295" s="63">
        <v>44326</v>
      </c>
      <c r="N1295" s="64"/>
      <c r="O1295" s="11" t="s">
        <v>4526</v>
      </c>
      <c r="P1295" s="11" t="s">
        <v>4526</v>
      </c>
      <c r="Q1295" s="11" t="s">
        <v>87</v>
      </c>
      <c r="R1295" s="11" t="s">
        <v>4527</v>
      </c>
      <c r="S1295" s="18" t="s">
        <v>8561</v>
      </c>
      <c r="T1295" s="11" t="s">
        <v>78</v>
      </c>
      <c r="U1295" s="11" t="s">
        <v>25</v>
      </c>
      <c r="V1295" s="64"/>
      <c r="W1295" s="64"/>
      <c r="X1295" s="64"/>
    </row>
    <row r="1296" customHeight="1" spans="1:24">
      <c r="A1296" s="11">
        <v>123</v>
      </c>
      <c r="B1296" s="11" t="s">
        <v>4526</v>
      </c>
      <c r="C1296" s="11" t="s">
        <v>4526</v>
      </c>
      <c r="D1296" s="11" t="s">
        <v>87</v>
      </c>
      <c r="E1296" s="11" t="s">
        <v>4527</v>
      </c>
      <c r="F1296" s="11" t="s">
        <v>4570</v>
      </c>
      <c r="G1296" s="11" t="s">
        <v>78</v>
      </c>
      <c r="H1296" s="11" t="s">
        <v>25</v>
      </c>
      <c r="I1296" s="18"/>
      <c r="J1296" s="11"/>
      <c r="K1296" s="11"/>
      <c r="L1296" s="11" t="s">
        <v>8110</v>
      </c>
      <c r="M1296" s="63">
        <v>44326</v>
      </c>
      <c r="N1296" s="64"/>
      <c r="O1296" s="11" t="s">
        <v>4526</v>
      </c>
      <c r="P1296" s="11" t="s">
        <v>4526</v>
      </c>
      <c r="Q1296" s="11" t="s">
        <v>87</v>
      </c>
      <c r="R1296" s="11" t="s">
        <v>4527</v>
      </c>
      <c r="S1296" s="18" t="s">
        <v>8562</v>
      </c>
      <c r="T1296" s="11" t="s">
        <v>78</v>
      </c>
      <c r="U1296" s="11" t="s">
        <v>25</v>
      </c>
      <c r="V1296" s="64"/>
      <c r="W1296" s="64"/>
      <c r="X1296" s="64"/>
    </row>
    <row r="1297" customHeight="1" spans="1:24">
      <c r="A1297" s="11">
        <v>114</v>
      </c>
      <c r="B1297" s="11" t="s">
        <v>3296</v>
      </c>
      <c r="C1297" s="11" t="s">
        <v>3296</v>
      </c>
      <c r="D1297" s="11" t="s">
        <v>114</v>
      </c>
      <c r="E1297" s="11" t="s">
        <v>210</v>
      </c>
      <c r="F1297" s="11" t="s">
        <v>3297</v>
      </c>
      <c r="G1297" s="11" t="s">
        <v>520</v>
      </c>
      <c r="H1297" s="11" t="s">
        <v>31</v>
      </c>
      <c r="I1297" s="18"/>
      <c r="J1297" s="11"/>
      <c r="K1297" s="11"/>
      <c r="L1297" s="11" t="s">
        <v>7910</v>
      </c>
      <c r="M1297" s="63">
        <v>44327</v>
      </c>
      <c r="N1297" s="64"/>
      <c r="O1297" s="11" t="s">
        <v>3296</v>
      </c>
      <c r="P1297" s="11" t="s">
        <v>3296</v>
      </c>
      <c r="Q1297" s="11" t="s">
        <v>114</v>
      </c>
      <c r="R1297" s="11" t="s">
        <v>210</v>
      </c>
      <c r="S1297" s="11" t="s">
        <v>8563</v>
      </c>
      <c r="T1297" s="11" t="s">
        <v>520</v>
      </c>
      <c r="U1297" s="11" t="s">
        <v>31</v>
      </c>
      <c r="V1297" s="64"/>
      <c r="W1297" s="64"/>
      <c r="X1297" s="64"/>
    </row>
    <row r="1298" customHeight="1" spans="1:24">
      <c r="A1298" s="11">
        <v>116</v>
      </c>
      <c r="B1298" s="15" t="s">
        <v>7723</v>
      </c>
      <c r="C1298" s="15" t="s">
        <v>7724</v>
      </c>
      <c r="D1298" s="15" t="s">
        <v>114</v>
      </c>
      <c r="E1298" s="15" t="s">
        <v>7725</v>
      </c>
      <c r="F1298" s="15" t="s">
        <v>8564</v>
      </c>
      <c r="G1298" s="15" t="s">
        <v>487</v>
      </c>
      <c r="H1298" s="15" t="s">
        <v>31</v>
      </c>
      <c r="I1298" s="18"/>
      <c r="J1298" s="11"/>
      <c r="K1298" s="11"/>
      <c r="L1298" s="11" t="s">
        <v>7910</v>
      </c>
      <c r="M1298" s="63">
        <v>44327</v>
      </c>
      <c r="N1298" s="64"/>
      <c r="O1298" s="15" t="s">
        <v>7723</v>
      </c>
      <c r="P1298" s="15" t="s">
        <v>7724</v>
      </c>
      <c r="Q1298" s="15" t="s">
        <v>114</v>
      </c>
      <c r="R1298" s="15" t="s">
        <v>7725</v>
      </c>
      <c r="S1298" s="15" t="s">
        <v>7724</v>
      </c>
      <c r="T1298" s="15" t="s">
        <v>487</v>
      </c>
      <c r="U1298" s="15" t="s">
        <v>31</v>
      </c>
      <c r="V1298" s="64"/>
      <c r="W1298" s="64"/>
      <c r="X1298" s="64"/>
    </row>
    <row r="1299" customHeight="1" spans="1:24">
      <c r="A1299" s="11">
        <v>115</v>
      </c>
      <c r="B1299" s="11" t="s">
        <v>3296</v>
      </c>
      <c r="C1299" s="11" t="s">
        <v>3296</v>
      </c>
      <c r="D1299" s="11" t="s">
        <v>114</v>
      </c>
      <c r="E1299" s="11" t="s">
        <v>210</v>
      </c>
      <c r="F1299" s="11" t="s">
        <v>8565</v>
      </c>
      <c r="G1299" s="11" t="s">
        <v>520</v>
      </c>
      <c r="H1299" s="11" t="s">
        <v>31</v>
      </c>
      <c r="I1299" s="18"/>
      <c r="J1299" s="11"/>
      <c r="K1299" s="11"/>
      <c r="L1299" s="11" t="s">
        <v>8448</v>
      </c>
      <c r="M1299" s="63">
        <v>44327</v>
      </c>
      <c r="N1299" s="64"/>
      <c r="O1299" s="64"/>
      <c r="P1299" s="64"/>
      <c r="Q1299" s="64"/>
      <c r="R1299" s="64"/>
      <c r="S1299" s="64"/>
      <c r="T1299" s="64"/>
      <c r="U1299" s="64"/>
      <c r="V1299" s="64"/>
      <c r="W1299" s="64"/>
      <c r="X1299" s="64"/>
    </row>
    <row r="1300" customHeight="1" spans="1:24">
      <c r="A1300" s="58">
        <v>31</v>
      </c>
      <c r="B1300" s="11" t="s">
        <v>264</v>
      </c>
      <c r="C1300" s="11" t="s">
        <v>264</v>
      </c>
      <c r="D1300" s="11" t="s">
        <v>87</v>
      </c>
      <c r="E1300" s="11" t="s">
        <v>8566</v>
      </c>
      <c r="F1300" s="11" t="s">
        <v>264</v>
      </c>
      <c r="G1300" s="11" t="s">
        <v>126</v>
      </c>
      <c r="H1300" s="11" t="s">
        <v>15</v>
      </c>
      <c r="I1300" s="11"/>
      <c r="J1300" s="11"/>
      <c r="K1300" s="11"/>
      <c r="L1300" s="11" t="s">
        <v>8567</v>
      </c>
      <c r="M1300" s="63">
        <v>44364</v>
      </c>
      <c r="N1300" s="64"/>
      <c r="O1300" s="11" t="s">
        <v>8568</v>
      </c>
      <c r="P1300" s="11" t="s">
        <v>8568</v>
      </c>
      <c r="Q1300" s="11" t="s">
        <v>87</v>
      </c>
      <c r="R1300" s="11" t="s">
        <v>265</v>
      </c>
      <c r="S1300" s="11" t="s">
        <v>8568</v>
      </c>
      <c r="T1300" s="11" t="s">
        <v>126</v>
      </c>
      <c r="U1300" s="11" t="s">
        <v>15</v>
      </c>
      <c r="V1300" s="64"/>
      <c r="W1300" s="64"/>
      <c r="X1300" s="64"/>
    </row>
    <row r="1301" customHeight="1" spans="1:24">
      <c r="A1301" s="18">
        <v>1</v>
      </c>
      <c r="B1301" s="11" t="s">
        <v>2209</v>
      </c>
      <c r="C1301" s="11" t="s">
        <v>2209</v>
      </c>
      <c r="D1301" s="11" t="s">
        <v>64</v>
      </c>
      <c r="E1301" s="11" t="s">
        <v>2210</v>
      </c>
      <c r="F1301" s="11" t="s">
        <v>2209</v>
      </c>
      <c r="G1301" s="11" t="s">
        <v>67</v>
      </c>
      <c r="H1301" s="11" t="s">
        <v>21</v>
      </c>
      <c r="I1301" s="11"/>
      <c r="J1301" s="11"/>
      <c r="K1301" s="11"/>
      <c r="L1301" s="11" t="s">
        <v>8567</v>
      </c>
      <c r="M1301" s="63">
        <v>44364</v>
      </c>
      <c r="N1301" s="64"/>
      <c r="O1301" s="11" t="s">
        <v>8569</v>
      </c>
      <c r="P1301" s="11" t="s">
        <v>8569</v>
      </c>
      <c r="Q1301" s="11" t="s">
        <v>64</v>
      </c>
      <c r="R1301" s="11" t="s">
        <v>2210</v>
      </c>
      <c r="S1301" s="11" t="s">
        <v>8570</v>
      </c>
      <c r="T1301" s="11" t="s">
        <v>67</v>
      </c>
      <c r="U1301" s="11" t="s">
        <v>21</v>
      </c>
      <c r="V1301" s="64"/>
      <c r="W1301" s="64"/>
      <c r="X1301" s="64"/>
    </row>
    <row r="1302" customHeight="1" spans="1:24">
      <c r="A1302" s="18">
        <v>31</v>
      </c>
      <c r="B1302" s="11" t="s">
        <v>1754</v>
      </c>
      <c r="C1302" s="11" t="s">
        <v>1754</v>
      </c>
      <c r="D1302" s="11" t="s">
        <v>64</v>
      </c>
      <c r="E1302" s="11" t="s">
        <v>1755</v>
      </c>
      <c r="F1302" s="11" t="s">
        <v>8571</v>
      </c>
      <c r="G1302" s="11" t="s">
        <v>67</v>
      </c>
      <c r="H1302" s="11" t="s">
        <v>5</v>
      </c>
      <c r="I1302" s="11"/>
      <c r="J1302" s="11"/>
      <c r="K1302" s="11"/>
      <c r="L1302" s="11" t="s">
        <v>7910</v>
      </c>
      <c r="M1302" s="63">
        <v>44364</v>
      </c>
      <c r="N1302" s="64"/>
      <c r="O1302" s="11" t="s">
        <v>1754</v>
      </c>
      <c r="P1302" s="11" t="s">
        <v>1754</v>
      </c>
      <c r="Q1302" s="11" t="s">
        <v>64</v>
      </c>
      <c r="R1302" s="11" t="s">
        <v>1755</v>
      </c>
      <c r="S1302" s="11" t="s">
        <v>8537</v>
      </c>
      <c r="T1302" s="11" t="s">
        <v>67</v>
      </c>
      <c r="U1302" s="11" t="s">
        <v>5</v>
      </c>
      <c r="V1302" s="64"/>
      <c r="W1302" s="64"/>
      <c r="X1302" s="64"/>
    </row>
    <row r="1303" customHeight="1" spans="1:24">
      <c r="A1303" s="18">
        <v>30</v>
      </c>
      <c r="B1303" s="11" t="s">
        <v>1754</v>
      </c>
      <c r="C1303" s="11" t="s">
        <v>1754</v>
      </c>
      <c r="D1303" s="11" t="s">
        <v>64</v>
      </c>
      <c r="E1303" s="11" t="s">
        <v>1755</v>
      </c>
      <c r="F1303" s="11" t="s">
        <v>8572</v>
      </c>
      <c r="G1303" s="11" t="s">
        <v>67</v>
      </c>
      <c r="H1303" s="11" t="s">
        <v>5</v>
      </c>
      <c r="I1303" s="11"/>
      <c r="J1303" s="11"/>
      <c r="K1303" s="11"/>
      <c r="L1303" s="11" t="s">
        <v>7910</v>
      </c>
      <c r="M1303" s="63">
        <v>44364</v>
      </c>
      <c r="N1303" s="64"/>
      <c r="O1303" s="11" t="s">
        <v>1754</v>
      </c>
      <c r="P1303" s="11" t="s">
        <v>1754</v>
      </c>
      <c r="Q1303" s="11" t="s">
        <v>64</v>
      </c>
      <c r="R1303" s="11" t="s">
        <v>1755</v>
      </c>
      <c r="S1303" s="11" t="s">
        <v>8068</v>
      </c>
      <c r="T1303" s="11" t="s">
        <v>67</v>
      </c>
      <c r="U1303" s="11" t="s">
        <v>5</v>
      </c>
      <c r="V1303" s="64"/>
      <c r="W1303" s="64"/>
      <c r="X1303" s="64"/>
    </row>
    <row r="1304" customHeight="1" spans="1:24">
      <c r="A1304" s="18">
        <v>34</v>
      </c>
      <c r="B1304" s="11" t="s">
        <v>1754</v>
      </c>
      <c r="C1304" s="11" t="s">
        <v>1754</v>
      </c>
      <c r="D1304" s="18" t="s">
        <v>64</v>
      </c>
      <c r="E1304" s="11" t="s">
        <v>1755</v>
      </c>
      <c r="F1304" s="11" t="s">
        <v>8573</v>
      </c>
      <c r="G1304" s="18" t="s">
        <v>67</v>
      </c>
      <c r="H1304" s="11" t="s">
        <v>5</v>
      </c>
      <c r="I1304" s="11"/>
      <c r="J1304" s="11"/>
      <c r="K1304" s="11"/>
      <c r="L1304" s="11" t="s">
        <v>7910</v>
      </c>
      <c r="M1304" s="63">
        <v>44364</v>
      </c>
      <c r="N1304" s="64"/>
      <c r="O1304" s="11" t="s">
        <v>1754</v>
      </c>
      <c r="P1304" s="11" t="s">
        <v>1754</v>
      </c>
      <c r="Q1304" s="18" t="s">
        <v>64</v>
      </c>
      <c r="R1304" s="11" t="s">
        <v>1755</v>
      </c>
      <c r="S1304" s="11" t="s">
        <v>8542</v>
      </c>
      <c r="T1304" s="18" t="s">
        <v>67</v>
      </c>
      <c r="U1304" s="11" t="s">
        <v>5</v>
      </c>
      <c r="V1304" s="64"/>
      <c r="W1304" s="64"/>
      <c r="X1304" s="64"/>
    </row>
    <row r="1305" customHeight="1" spans="1:24">
      <c r="A1305" s="18">
        <v>52</v>
      </c>
      <c r="B1305" s="11" t="s">
        <v>191</v>
      </c>
      <c r="C1305" s="11" t="s">
        <v>191</v>
      </c>
      <c r="D1305" s="11" t="s">
        <v>181</v>
      </c>
      <c r="E1305" s="11" t="s">
        <v>192</v>
      </c>
      <c r="F1305" s="11" t="s">
        <v>193</v>
      </c>
      <c r="G1305" s="11" t="s">
        <v>78</v>
      </c>
      <c r="H1305" s="11" t="s">
        <v>19</v>
      </c>
      <c r="I1305" s="11"/>
      <c r="J1305" s="11"/>
      <c r="K1305" s="11"/>
      <c r="L1305" s="11" t="s">
        <v>8363</v>
      </c>
      <c r="M1305" s="63">
        <v>44364</v>
      </c>
      <c r="N1305" s="64"/>
      <c r="O1305" s="11" t="s">
        <v>8358</v>
      </c>
      <c r="P1305" s="11" t="s">
        <v>8359</v>
      </c>
      <c r="Q1305" s="11" t="s">
        <v>181</v>
      </c>
      <c r="R1305" s="11" t="s">
        <v>192</v>
      </c>
      <c r="S1305" s="11" t="s">
        <v>193</v>
      </c>
      <c r="T1305" s="11" t="s">
        <v>78</v>
      </c>
      <c r="U1305" s="11" t="s">
        <v>19</v>
      </c>
      <c r="V1305" s="64"/>
      <c r="W1305" s="64"/>
      <c r="X1305" s="64"/>
    </row>
    <row r="1306" customHeight="1" spans="1:24">
      <c r="A1306" s="18">
        <v>53</v>
      </c>
      <c r="B1306" s="11" t="s">
        <v>191</v>
      </c>
      <c r="C1306" s="11" t="s">
        <v>191</v>
      </c>
      <c r="D1306" s="11" t="s">
        <v>181</v>
      </c>
      <c r="E1306" s="11" t="s">
        <v>194</v>
      </c>
      <c r="F1306" s="11" t="s">
        <v>195</v>
      </c>
      <c r="G1306" s="11" t="s">
        <v>78</v>
      </c>
      <c r="H1306" s="11" t="s">
        <v>19</v>
      </c>
      <c r="I1306" s="11"/>
      <c r="J1306" s="11"/>
      <c r="K1306" s="11"/>
      <c r="L1306" s="11" t="s">
        <v>8363</v>
      </c>
      <c r="M1306" s="63">
        <v>44364</v>
      </c>
      <c r="N1306" s="64"/>
      <c r="O1306" s="11" t="s">
        <v>8358</v>
      </c>
      <c r="P1306" s="11" t="s">
        <v>8359</v>
      </c>
      <c r="Q1306" s="11" t="s">
        <v>181</v>
      </c>
      <c r="R1306" s="11" t="s">
        <v>194</v>
      </c>
      <c r="S1306" s="11" t="s">
        <v>195</v>
      </c>
      <c r="T1306" s="11" t="s">
        <v>78</v>
      </c>
      <c r="U1306" s="11" t="s">
        <v>19</v>
      </c>
      <c r="V1306" s="64"/>
      <c r="W1306" s="64"/>
      <c r="X1306" s="64"/>
    </row>
    <row r="1307" customHeight="1" spans="1:24">
      <c r="A1307" s="18">
        <v>54</v>
      </c>
      <c r="B1307" s="11" t="s">
        <v>191</v>
      </c>
      <c r="C1307" s="11" t="s">
        <v>191</v>
      </c>
      <c r="D1307" s="11" t="s">
        <v>181</v>
      </c>
      <c r="E1307" s="11" t="s">
        <v>196</v>
      </c>
      <c r="F1307" s="11" t="s">
        <v>197</v>
      </c>
      <c r="G1307" s="11" t="s">
        <v>78</v>
      </c>
      <c r="H1307" s="11" t="s">
        <v>19</v>
      </c>
      <c r="I1307" s="11"/>
      <c r="J1307" s="11"/>
      <c r="K1307" s="11"/>
      <c r="L1307" s="11" t="s">
        <v>8363</v>
      </c>
      <c r="M1307" s="63">
        <v>44364</v>
      </c>
      <c r="N1307" s="64"/>
      <c r="O1307" s="11" t="s">
        <v>8358</v>
      </c>
      <c r="P1307" s="11" t="s">
        <v>8360</v>
      </c>
      <c r="Q1307" s="11" t="s">
        <v>181</v>
      </c>
      <c r="R1307" s="11" t="s">
        <v>196</v>
      </c>
      <c r="S1307" s="11" t="s">
        <v>197</v>
      </c>
      <c r="T1307" s="11" t="s">
        <v>78</v>
      </c>
      <c r="U1307" s="11" t="s">
        <v>19</v>
      </c>
      <c r="V1307" s="64"/>
      <c r="W1307" s="64"/>
      <c r="X1307" s="64"/>
    </row>
    <row r="1308" customHeight="1" spans="1:24">
      <c r="A1308" s="18">
        <v>55</v>
      </c>
      <c r="B1308" s="11" t="s">
        <v>191</v>
      </c>
      <c r="C1308" s="11" t="s">
        <v>191</v>
      </c>
      <c r="D1308" s="11" t="s">
        <v>181</v>
      </c>
      <c r="E1308" s="11" t="s">
        <v>196</v>
      </c>
      <c r="F1308" s="11" t="s">
        <v>198</v>
      </c>
      <c r="G1308" s="11" t="s">
        <v>78</v>
      </c>
      <c r="H1308" s="11" t="s">
        <v>19</v>
      </c>
      <c r="I1308" s="11"/>
      <c r="J1308" s="11"/>
      <c r="K1308" s="11"/>
      <c r="L1308" s="11" t="s">
        <v>8363</v>
      </c>
      <c r="M1308" s="63">
        <v>44364</v>
      </c>
      <c r="N1308" s="64"/>
      <c r="O1308" s="11" t="s">
        <v>8358</v>
      </c>
      <c r="P1308" s="11" t="s">
        <v>8360</v>
      </c>
      <c r="Q1308" s="11" t="s">
        <v>181</v>
      </c>
      <c r="R1308" s="11" t="s">
        <v>196</v>
      </c>
      <c r="S1308" s="11" t="s">
        <v>198</v>
      </c>
      <c r="T1308" s="11" t="s">
        <v>78</v>
      </c>
      <c r="U1308" s="11" t="s">
        <v>19</v>
      </c>
      <c r="V1308" s="64"/>
      <c r="W1308" s="64"/>
      <c r="X1308" s="64"/>
    </row>
    <row r="1309" customHeight="1" spans="1:24">
      <c r="A1309" s="18">
        <v>56</v>
      </c>
      <c r="B1309" s="11" t="s">
        <v>191</v>
      </c>
      <c r="C1309" s="11" t="s">
        <v>191</v>
      </c>
      <c r="D1309" s="11" t="s">
        <v>181</v>
      </c>
      <c r="E1309" s="11" t="s">
        <v>196</v>
      </c>
      <c r="F1309" s="11" t="s">
        <v>199</v>
      </c>
      <c r="G1309" s="11" t="s">
        <v>78</v>
      </c>
      <c r="H1309" s="11" t="s">
        <v>19</v>
      </c>
      <c r="I1309" s="11"/>
      <c r="J1309" s="11"/>
      <c r="K1309" s="11"/>
      <c r="L1309" s="11" t="s">
        <v>8363</v>
      </c>
      <c r="M1309" s="63">
        <v>44364</v>
      </c>
      <c r="N1309" s="64"/>
      <c r="O1309" s="11" t="s">
        <v>8358</v>
      </c>
      <c r="P1309" s="11" t="s">
        <v>8360</v>
      </c>
      <c r="Q1309" s="11" t="s">
        <v>181</v>
      </c>
      <c r="R1309" s="11" t="s">
        <v>196</v>
      </c>
      <c r="S1309" s="11" t="s">
        <v>199</v>
      </c>
      <c r="T1309" s="11" t="s">
        <v>78</v>
      </c>
      <c r="U1309" s="11" t="s">
        <v>19</v>
      </c>
      <c r="V1309" s="64"/>
      <c r="W1309" s="64"/>
      <c r="X1309" s="64"/>
    </row>
    <row r="1310" customHeight="1" spans="1:24">
      <c r="A1310" s="18">
        <v>57</v>
      </c>
      <c r="B1310" s="11" t="s">
        <v>191</v>
      </c>
      <c r="C1310" s="11" t="s">
        <v>191</v>
      </c>
      <c r="D1310" s="11" t="s">
        <v>181</v>
      </c>
      <c r="E1310" s="11" t="s">
        <v>196</v>
      </c>
      <c r="F1310" s="11" t="s">
        <v>200</v>
      </c>
      <c r="G1310" s="11" t="s">
        <v>78</v>
      </c>
      <c r="H1310" s="11" t="s">
        <v>19</v>
      </c>
      <c r="I1310" s="11"/>
      <c r="J1310" s="11"/>
      <c r="K1310" s="11"/>
      <c r="L1310" s="11" t="s">
        <v>8363</v>
      </c>
      <c r="M1310" s="63">
        <v>44364</v>
      </c>
      <c r="N1310" s="64"/>
      <c r="O1310" s="11" t="s">
        <v>8358</v>
      </c>
      <c r="P1310" s="11" t="s">
        <v>8360</v>
      </c>
      <c r="Q1310" s="11" t="s">
        <v>181</v>
      </c>
      <c r="R1310" s="11" t="s">
        <v>196</v>
      </c>
      <c r="S1310" s="11" t="s">
        <v>200</v>
      </c>
      <c r="T1310" s="11" t="s">
        <v>78</v>
      </c>
      <c r="U1310" s="11" t="s">
        <v>19</v>
      </c>
      <c r="V1310" s="64"/>
      <c r="W1310" s="64"/>
      <c r="X1310" s="64"/>
    </row>
    <row r="1311" customHeight="1" spans="1:24">
      <c r="A1311" s="18">
        <v>1</v>
      </c>
      <c r="B1311" s="11" t="s">
        <v>8149</v>
      </c>
      <c r="C1311" s="11" t="s">
        <v>8149</v>
      </c>
      <c r="D1311" s="11" t="s">
        <v>64</v>
      </c>
      <c r="E1311" s="11" t="s">
        <v>8574</v>
      </c>
      <c r="F1311" s="11" t="s">
        <v>8575</v>
      </c>
      <c r="G1311" s="11" t="s">
        <v>89</v>
      </c>
      <c r="H1311" s="11" t="s">
        <v>22</v>
      </c>
      <c r="I1311" s="11"/>
      <c r="J1311" s="11"/>
      <c r="K1311" s="11"/>
      <c r="L1311" s="11" t="s">
        <v>8448</v>
      </c>
      <c r="M1311" s="63">
        <v>44364</v>
      </c>
      <c r="N1311" s="64"/>
      <c r="O1311" s="64"/>
      <c r="P1311" s="64"/>
      <c r="Q1311" s="64"/>
      <c r="R1311" s="64"/>
      <c r="S1311" s="64"/>
      <c r="T1311" s="64"/>
      <c r="U1311" s="64"/>
      <c r="V1311" s="64"/>
      <c r="W1311" s="64"/>
      <c r="X1311" s="64"/>
    </row>
    <row r="1312" customHeight="1" spans="1:24">
      <c r="A1312" s="18">
        <v>2</v>
      </c>
      <c r="B1312" s="11" t="s">
        <v>8149</v>
      </c>
      <c r="C1312" s="11" t="s">
        <v>8149</v>
      </c>
      <c r="D1312" s="11" t="s">
        <v>64</v>
      </c>
      <c r="E1312" s="11" t="s">
        <v>8576</v>
      </c>
      <c r="F1312" s="11" t="s">
        <v>8577</v>
      </c>
      <c r="G1312" s="11" t="s">
        <v>89</v>
      </c>
      <c r="H1312" s="11" t="s">
        <v>22</v>
      </c>
      <c r="I1312" s="11"/>
      <c r="J1312" s="11"/>
      <c r="K1312" s="11"/>
      <c r="L1312" s="11" t="s">
        <v>8448</v>
      </c>
      <c r="M1312" s="63">
        <v>44364</v>
      </c>
      <c r="N1312" s="64"/>
      <c r="O1312" s="64"/>
      <c r="P1312" s="64"/>
      <c r="Q1312" s="64"/>
      <c r="R1312" s="64"/>
      <c r="S1312" s="64"/>
      <c r="T1312" s="64"/>
      <c r="U1312" s="64"/>
      <c r="V1312" s="64"/>
      <c r="W1312" s="64"/>
      <c r="X1312" s="64"/>
    </row>
    <row r="1313" customHeight="1" spans="1:24">
      <c r="A1313" s="18">
        <v>3</v>
      </c>
      <c r="B1313" s="11" t="s">
        <v>8149</v>
      </c>
      <c r="C1313" s="11" t="s">
        <v>8149</v>
      </c>
      <c r="D1313" s="11" t="s">
        <v>64</v>
      </c>
      <c r="E1313" s="11" t="s">
        <v>8578</v>
      </c>
      <c r="F1313" s="11" t="s">
        <v>8579</v>
      </c>
      <c r="G1313" s="11" t="s">
        <v>89</v>
      </c>
      <c r="H1313" s="11" t="s">
        <v>22</v>
      </c>
      <c r="I1313" s="11"/>
      <c r="J1313" s="11"/>
      <c r="K1313" s="11"/>
      <c r="L1313" s="11" t="s">
        <v>8448</v>
      </c>
      <c r="M1313" s="63">
        <v>44364</v>
      </c>
      <c r="N1313" s="64"/>
      <c r="O1313" s="64"/>
      <c r="P1313" s="64"/>
      <c r="Q1313" s="64"/>
      <c r="R1313" s="64"/>
      <c r="S1313" s="64"/>
      <c r="T1313" s="64"/>
      <c r="U1313" s="64"/>
      <c r="V1313" s="64"/>
      <c r="W1313" s="64"/>
      <c r="X1313" s="64"/>
    </row>
    <row r="1314" customHeight="1" spans="1:24">
      <c r="A1314" s="18">
        <v>162</v>
      </c>
      <c r="B1314" s="11" t="s">
        <v>7294</v>
      </c>
      <c r="C1314" s="11" t="s">
        <v>7295</v>
      </c>
      <c r="D1314" s="11" t="s">
        <v>64</v>
      </c>
      <c r="E1314" s="11" t="s">
        <v>7296</v>
      </c>
      <c r="F1314" s="11" t="s">
        <v>8580</v>
      </c>
      <c r="G1314" s="11" t="s">
        <v>67</v>
      </c>
      <c r="H1314" s="11" t="s">
        <v>44</v>
      </c>
      <c r="I1314" s="11"/>
      <c r="J1314" s="11"/>
      <c r="K1314" s="11"/>
      <c r="L1314" s="11" t="s">
        <v>7910</v>
      </c>
      <c r="M1314" s="63">
        <v>44364</v>
      </c>
      <c r="N1314" s="64"/>
      <c r="O1314" s="11" t="s">
        <v>7294</v>
      </c>
      <c r="P1314" s="11" t="s">
        <v>7295</v>
      </c>
      <c r="Q1314" s="11" t="s">
        <v>64</v>
      </c>
      <c r="R1314" s="11" t="s">
        <v>7296</v>
      </c>
      <c r="S1314" s="11" t="s">
        <v>7794</v>
      </c>
      <c r="T1314" s="11" t="s">
        <v>67</v>
      </c>
      <c r="U1314" s="11" t="s">
        <v>44</v>
      </c>
      <c r="V1314" s="64"/>
      <c r="W1314" s="64"/>
      <c r="X1314" s="64"/>
    </row>
    <row r="1315" customHeight="1" spans="1:24">
      <c r="A1315" s="18">
        <v>163</v>
      </c>
      <c r="B1315" s="11" t="s">
        <v>7294</v>
      </c>
      <c r="C1315" s="11" t="s">
        <v>7295</v>
      </c>
      <c r="D1315" s="11" t="s">
        <v>64</v>
      </c>
      <c r="E1315" s="11" t="s">
        <v>7296</v>
      </c>
      <c r="F1315" s="11" t="s">
        <v>8581</v>
      </c>
      <c r="G1315" s="11" t="s">
        <v>67</v>
      </c>
      <c r="H1315" s="11" t="s">
        <v>44</v>
      </c>
      <c r="I1315" s="11"/>
      <c r="J1315" s="11"/>
      <c r="K1315" s="11"/>
      <c r="L1315" s="11" t="s">
        <v>7910</v>
      </c>
      <c r="M1315" s="63">
        <v>44364</v>
      </c>
      <c r="N1315" s="64"/>
      <c r="O1315" s="11" t="s">
        <v>7294</v>
      </c>
      <c r="P1315" s="11" t="s">
        <v>7295</v>
      </c>
      <c r="Q1315" s="11" t="s">
        <v>64</v>
      </c>
      <c r="R1315" s="11" t="s">
        <v>7296</v>
      </c>
      <c r="S1315" s="11" t="s">
        <v>7797</v>
      </c>
      <c r="T1315" s="11" t="s">
        <v>67</v>
      </c>
      <c r="U1315" s="11" t="s">
        <v>44</v>
      </c>
      <c r="V1315" s="64"/>
      <c r="W1315" s="64"/>
      <c r="X1315" s="64"/>
    </row>
    <row r="1316" customHeight="1" spans="1:24">
      <c r="A1316" s="18">
        <v>164</v>
      </c>
      <c r="B1316" s="11" t="s">
        <v>7294</v>
      </c>
      <c r="C1316" s="11" t="s">
        <v>7295</v>
      </c>
      <c r="D1316" s="11" t="s">
        <v>64</v>
      </c>
      <c r="E1316" s="11" t="s">
        <v>7296</v>
      </c>
      <c r="F1316" s="11" t="s">
        <v>8582</v>
      </c>
      <c r="G1316" s="11" t="s">
        <v>67</v>
      </c>
      <c r="H1316" s="11" t="s">
        <v>44</v>
      </c>
      <c r="I1316" s="11"/>
      <c r="J1316" s="11"/>
      <c r="K1316" s="11"/>
      <c r="L1316" s="11" t="s">
        <v>7910</v>
      </c>
      <c r="M1316" s="63">
        <v>44364</v>
      </c>
      <c r="N1316" s="64"/>
      <c r="O1316" s="11" t="s">
        <v>7294</v>
      </c>
      <c r="P1316" s="11" t="s">
        <v>7295</v>
      </c>
      <c r="Q1316" s="11" t="s">
        <v>64</v>
      </c>
      <c r="R1316" s="11" t="s">
        <v>7296</v>
      </c>
      <c r="S1316" s="11" t="s">
        <v>7798</v>
      </c>
      <c r="T1316" s="11" t="s">
        <v>67</v>
      </c>
      <c r="U1316" s="11" t="s">
        <v>44</v>
      </c>
      <c r="V1316" s="64"/>
      <c r="W1316" s="64"/>
      <c r="X1316" s="64"/>
    </row>
    <row r="1317" customHeight="1" spans="1:24">
      <c r="A1317" s="18">
        <v>165</v>
      </c>
      <c r="B1317" s="11" t="s">
        <v>7294</v>
      </c>
      <c r="C1317" s="11" t="s">
        <v>7295</v>
      </c>
      <c r="D1317" s="11" t="s">
        <v>64</v>
      </c>
      <c r="E1317" s="11" t="s">
        <v>7296</v>
      </c>
      <c r="F1317" s="11" t="s">
        <v>8583</v>
      </c>
      <c r="G1317" s="11" t="s">
        <v>67</v>
      </c>
      <c r="H1317" s="11" t="s">
        <v>44</v>
      </c>
      <c r="I1317" s="11"/>
      <c r="J1317" s="11"/>
      <c r="K1317" s="11"/>
      <c r="L1317" s="11" t="s">
        <v>7910</v>
      </c>
      <c r="M1317" s="63">
        <v>44364</v>
      </c>
      <c r="N1317" s="64"/>
      <c r="O1317" s="11" t="s">
        <v>7294</v>
      </c>
      <c r="P1317" s="11" t="s">
        <v>7295</v>
      </c>
      <c r="Q1317" s="11" t="s">
        <v>64</v>
      </c>
      <c r="R1317" s="11" t="s">
        <v>7296</v>
      </c>
      <c r="S1317" s="11" t="s">
        <v>7799</v>
      </c>
      <c r="T1317" s="11" t="s">
        <v>67</v>
      </c>
      <c r="U1317" s="11" t="s">
        <v>44</v>
      </c>
      <c r="V1317" s="64"/>
      <c r="W1317" s="64"/>
      <c r="X1317" s="64"/>
    </row>
    <row r="1318" customHeight="1" spans="1:24">
      <c r="A1318" s="18">
        <v>24</v>
      </c>
      <c r="B1318" s="11" t="s">
        <v>3545</v>
      </c>
      <c r="C1318" s="11" t="s">
        <v>3545</v>
      </c>
      <c r="D1318" s="11" t="s">
        <v>64</v>
      </c>
      <c r="E1318" s="11" t="s">
        <v>3546</v>
      </c>
      <c r="F1318" s="11" t="s">
        <v>3547</v>
      </c>
      <c r="G1318" s="11" t="s">
        <v>67</v>
      </c>
      <c r="H1318" s="11" t="s">
        <v>32</v>
      </c>
      <c r="I1318" s="11"/>
      <c r="J1318" s="11"/>
      <c r="K1318" s="11"/>
      <c r="L1318" s="11" t="s">
        <v>8584</v>
      </c>
      <c r="M1318" s="63">
        <v>44364</v>
      </c>
      <c r="N1318" s="64"/>
      <c r="O1318" s="11" t="s">
        <v>3545</v>
      </c>
      <c r="P1318" s="11" t="s">
        <v>3545</v>
      </c>
      <c r="Q1318" s="11" t="s">
        <v>64</v>
      </c>
      <c r="R1318" s="11" t="s">
        <v>3546</v>
      </c>
      <c r="S1318" s="11" t="s">
        <v>8585</v>
      </c>
      <c r="T1318" s="11" t="s">
        <v>67</v>
      </c>
      <c r="U1318" s="11" t="s">
        <v>32</v>
      </c>
      <c r="V1318" s="64"/>
      <c r="W1318" s="64"/>
      <c r="X1318" s="64"/>
    </row>
    <row r="1319" customHeight="1" spans="1:24">
      <c r="A1319" s="18"/>
      <c r="B1319" s="11"/>
      <c r="C1319" s="11"/>
      <c r="D1319" s="11"/>
      <c r="E1319" s="11"/>
      <c r="F1319" s="11"/>
      <c r="G1319" s="11"/>
      <c r="H1319" s="11"/>
      <c r="I1319" s="11"/>
      <c r="J1319" s="11"/>
      <c r="K1319" s="11"/>
      <c r="L1319" s="11"/>
      <c r="M1319" s="63"/>
      <c r="N1319" s="64"/>
      <c r="O1319" s="11" t="s">
        <v>3545</v>
      </c>
      <c r="P1319" s="11" t="s">
        <v>3545</v>
      </c>
      <c r="Q1319" s="11" t="s">
        <v>64</v>
      </c>
      <c r="R1319" s="11" t="s">
        <v>8586</v>
      </c>
      <c r="S1319" s="11" t="s">
        <v>8587</v>
      </c>
      <c r="T1319" s="11" t="s">
        <v>67</v>
      </c>
      <c r="U1319" s="11" t="s">
        <v>32</v>
      </c>
      <c r="V1319" s="64"/>
      <c r="W1319" s="64"/>
      <c r="X1319" s="64"/>
    </row>
    <row r="1320" customHeight="1" spans="1:24">
      <c r="A1320" s="18"/>
      <c r="B1320" s="11"/>
      <c r="C1320" s="11"/>
      <c r="D1320" s="11"/>
      <c r="E1320" s="11"/>
      <c r="F1320" s="11"/>
      <c r="G1320" s="11"/>
      <c r="H1320" s="11"/>
      <c r="I1320" s="11"/>
      <c r="J1320" s="11"/>
      <c r="K1320" s="11"/>
      <c r="L1320" s="11"/>
      <c r="M1320" s="63"/>
      <c r="N1320" s="64"/>
      <c r="O1320" s="11" t="s">
        <v>3545</v>
      </c>
      <c r="P1320" s="11" t="s">
        <v>3545</v>
      </c>
      <c r="Q1320" s="11" t="s">
        <v>64</v>
      </c>
      <c r="R1320" s="11" t="s">
        <v>8588</v>
      </c>
      <c r="S1320" s="11" t="s">
        <v>8589</v>
      </c>
      <c r="T1320" s="11" t="s">
        <v>67</v>
      </c>
      <c r="U1320" s="11" t="s">
        <v>32</v>
      </c>
      <c r="V1320" s="64"/>
      <c r="W1320" s="64"/>
      <c r="X1320" s="64"/>
    </row>
    <row r="1321" customHeight="1" spans="1:24">
      <c r="A1321" s="18"/>
      <c r="B1321" s="11"/>
      <c r="C1321" s="11"/>
      <c r="D1321" s="11"/>
      <c r="E1321" s="11"/>
      <c r="F1321" s="11"/>
      <c r="G1321" s="11"/>
      <c r="H1321" s="11"/>
      <c r="I1321" s="11"/>
      <c r="J1321" s="11"/>
      <c r="K1321" s="11"/>
      <c r="L1321" s="11"/>
      <c r="M1321" s="63"/>
      <c r="N1321" s="64"/>
      <c r="O1321" s="11" t="s">
        <v>3545</v>
      </c>
      <c r="P1321" s="11" t="s">
        <v>3545</v>
      </c>
      <c r="Q1321" s="11" t="s">
        <v>64</v>
      </c>
      <c r="R1321" s="11" t="s">
        <v>8590</v>
      </c>
      <c r="S1321" s="11" t="s">
        <v>8591</v>
      </c>
      <c r="T1321" s="11" t="s">
        <v>67</v>
      </c>
      <c r="U1321" s="11" t="s">
        <v>32</v>
      </c>
      <c r="V1321" s="64"/>
      <c r="W1321" s="64"/>
      <c r="X1321" s="64"/>
    </row>
    <row r="1322" customHeight="1" spans="1:24">
      <c r="A1322" s="18"/>
      <c r="B1322" s="11"/>
      <c r="C1322" s="11"/>
      <c r="D1322" s="11"/>
      <c r="E1322" s="11"/>
      <c r="F1322" s="11"/>
      <c r="G1322" s="11"/>
      <c r="H1322" s="11"/>
      <c r="I1322" s="11"/>
      <c r="J1322" s="11"/>
      <c r="K1322" s="11"/>
      <c r="L1322" s="11"/>
      <c r="M1322" s="63"/>
      <c r="N1322" s="64"/>
      <c r="O1322" s="11" t="s">
        <v>3545</v>
      </c>
      <c r="P1322" s="11" t="s">
        <v>3545</v>
      </c>
      <c r="Q1322" s="11" t="s">
        <v>64</v>
      </c>
      <c r="R1322" s="11" t="s">
        <v>8592</v>
      </c>
      <c r="S1322" s="11" t="s">
        <v>8593</v>
      </c>
      <c r="T1322" s="11" t="s">
        <v>67</v>
      </c>
      <c r="U1322" s="11" t="s">
        <v>32</v>
      </c>
      <c r="V1322" s="64"/>
      <c r="W1322" s="64"/>
      <c r="X1322" s="64"/>
    </row>
    <row r="1323" customHeight="1" spans="1:24">
      <c r="A1323" s="18"/>
      <c r="B1323" s="11"/>
      <c r="C1323" s="11"/>
      <c r="D1323" s="11"/>
      <c r="E1323" s="11"/>
      <c r="F1323" s="11"/>
      <c r="G1323" s="11"/>
      <c r="H1323" s="11"/>
      <c r="I1323" s="11"/>
      <c r="J1323" s="11"/>
      <c r="K1323" s="11"/>
      <c r="L1323" s="11"/>
      <c r="M1323" s="63"/>
      <c r="N1323" s="64"/>
      <c r="O1323" s="11" t="s">
        <v>3545</v>
      </c>
      <c r="P1323" s="11" t="s">
        <v>3545</v>
      </c>
      <c r="Q1323" s="11" t="s">
        <v>64</v>
      </c>
      <c r="R1323" s="11" t="s">
        <v>8594</v>
      </c>
      <c r="S1323" s="11" t="s">
        <v>8595</v>
      </c>
      <c r="T1323" s="11" t="s">
        <v>67</v>
      </c>
      <c r="U1323" s="11" t="s">
        <v>32</v>
      </c>
      <c r="V1323" s="64"/>
      <c r="W1323" s="64"/>
      <c r="X1323" s="64"/>
    </row>
    <row r="1324" customHeight="1" spans="1:24">
      <c r="A1324" s="11">
        <v>42</v>
      </c>
      <c r="B1324" s="11" t="s">
        <v>3545</v>
      </c>
      <c r="C1324" s="11" t="s">
        <v>3545</v>
      </c>
      <c r="D1324" s="11" t="s">
        <v>64</v>
      </c>
      <c r="E1324" s="11" t="s">
        <v>3546</v>
      </c>
      <c r="F1324" s="11" t="s">
        <v>3560</v>
      </c>
      <c r="G1324" s="11" t="s">
        <v>67</v>
      </c>
      <c r="H1324" s="11" t="s">
        <v>32</v>
      </c>
      <c r="I1324" s="18"/>
      <c r="J1324" s="11"/>
      <c r="K1324" s="11"/>
      <c r="L1324" s="11" t="s">
        <v>8584</v>
      </c>
      <c r="M1324" s="63">
        <v>44364</v>
      </c>
      <c r="N1324" s="64"/>
      <c r="O1324" s="11" t="s">
        <v>3545</v>
      </c>
      <c r="P1324" s="11" t="s">
        <v>3545</v>
      </c>
      <c r="Q1324" s="11" t="s">
        <v>64</v>
      </c>
      <c r="R1324" s="11" t="s">
        <v>3548</v>
      </c>
      <c r="S1324" s="11" t="s">
        <v>3549</v>
      </c>
      <c r="T1324" s="11" t="s">
        <v>67</v>
      </c>
      <c r="U1324" s="11" t="s">
        <v>32</v>
      </c>
      <c r="V1324" s="64"/>
      <c r="W1324" s="64"/>
      <c r="X1324" s="64"/>
    </row>
    <row r="1325" customHeight="1" spans="1:24">
      <c r="A1325" s="11"/>
      <c r="B1325" s="11"/>
      <c r="C1325" s="11"/>
      <c r="D1325" s="11"/>
      <c r="E1325" s="11"/>
      <c r="F1325" s="11"/>
      <c r="G1325" s="11"/>
      <c r="H1325" s="11"/>
      <c r="I1325" s="18"/>
      <c r="J1325" s="11"/>
      <c r="K1325" s="11"/>
      <c r="L1325" s="11"/>
      <c r="M1325" s="63"/>
      <c r="N1325" s="64"/>
      <c r="O1325" s="11" t="s">
        <v>3545</v>
      </c>
      <c r="P1325" s="11" t="s">
        <v>3545</v>
      </c>
      <c r="Q1325" s="11" t="s">
        <v>64</v>
      </c>
      <c r="R1325" s="11" t="s">
        <v>3554</v>
      </c>
      <c r="S1325" s="11" t="s">
        <v>3555</v>
      </c>
      <c r="T1325" s="11" t="s">
        <v>67</v>
      </c>
      <c r="U1325" s="11" t="s">
        <v>32</v>
      </c>
      <c r="V1325" s="64"/>
      <c r="W1325" s="64"/>
      <c r="X1325" s="64"/>
    </row>
    <row r="1326" customHeight="1" spans="1:24">
      <c r="A1326" s="11">
        <v>43</v>
      </c>
      <c r="B1326" s="11" t="s">
        <v>3545</v>
      </c>
      <c r="C1326" s="11" t="s">
        <v>3545</v>
      </c>
      <c r="D1326" s="11" t="s">
        <v>64</v>
      </c>
      <c r="E1326" s="11" t="s">
        <v>3546</v>
      </c>
      <c r="F1326" s="11" t="s">
        <v>3561</v>
      </c>
      <c r="G1326" s="11" t="s">
        <v>67</v>
      </c>
      <c r="H1326" s="11" t="s">
        <v>32</v>
      </c>
      <c r="I1326" s="18"/>
      <c r="J1326" s="11"/>
      <c r="K1326" s="11"/>
      <c r="L1326" s="11" t="s">
        <v>8584</v>
      </c>
      <c r="M1326" s="63">
        <v>44364</v>
      </c>
      <c r="N1326" s="64"/>
      <c r="O1326" s="11" t="s">
        <v>3545</v>
      </c>
      <c r="P1326" s="11" t="s">
        <v>3545</v>
      </c>
      <c r="Q1326" s="11" t="s">
        <v>64</v>
      </c>
      <c r="R1326" s="11" t="s">
        <v>3550</v>
      </c>
      <c r="S1326" s="11" t="s">
        <v>3551</v>
      </c>
      <c r="T1326" s="11" t="s">
        <v>67</v>
      </c>
      <c r="U1326" s="11" t="s">
        <v>32</v>
      </c>
      <c r="V1326" s="64"/>
      <c r="W1326" s="64"/>
      <c r="X1326" s="64"/>
    </row>
    <row r="1327" customHeight="1" spans="1:24">
      <c r="A1327" s="11"/>
      <c r="B1327" s="11"/>
      <c r="C1327" s="11"/>
      <c r="D1327" s="11"/>
      <c r="E1327" s="11"/>
      <c r="F1327" s="11"/>
      <c r="G1327" s="11"/>
      <c r="H1327" s="11"/>
      <c r="I1327" s="18"/>
      <c r="J1327" s="11"/>
      <c r="K1327" s="11"/>
      <c r="L1327" s="11"/>
      <c r="M1327" s="63"/>
      <c r="N1327" s="64"/>
      <c r="O1327" s="11" t="s">
        <v>3545</v>
      </c>
      <c r="P1327" s="11" t="s">
        <v>3545</v>
      </c>
      <c r="Q1327" s="11" t="s">
        <v>64</v>
      </c>
      <c r="R1327" s="11" t="s">
        <v>3556</v>
      </c>
      <c r="S1327" s="11" t="s">
        <v>3557</v>
      </c>
      <c r="T1327" s="11" t="s">
        <v>67</v>
      </c>
      <c r="U1327" s="11" t="s">
        <v>32</v>
      </c>
      <c r="V1327" s="64"/>
      <c r="W1327" s="64"/>
      <c r="X1327" s="64"/>
    </row>
    <row r="1328" customHeight="1" spans="1:24">
      <c r="A1328" s="11">
        <v>44</v>
      </c>
      <c r="B1328" s="11" t="s">
        <v>3545</v>
      </c>
      <c r="C1328" s="11" t="s">
        <v>3545</v>
      </c>
      <c r="D1328" s="11" t="s">
        <v>64</v>
      </c>
      <c r="E1328" s="11" t="s">
        <v>3546</v>
      </c>
      <c r="F1328" s="11" t="s">
        <v>3562</v>
      </c>
      <c r="G1328" s="11" t="s">
        <v>67</v>
      </c>
      <c r="H1328" s="11" t="s">
        <v>32</v>
      </c>
      <c r="I1328" s="18"/>
      <c r="J1328" s="11"/>
      <c r="K1328" s="11"/>
      <c r="L1328" s="11" t="s">
        <v>8584</v>
      </c>
      <c r="M1328" s="63">
        <v>44364</v>
      </c>
      <c r="N1328" s="64"/>
      <c r="O1328" s="11" t="s">
        <v>3545</v>
      </c>
      <c r="P1328" s="11" t="s">
        <v>3545</v>
      </c>
      <c r="Q1328" s="11" t="s">
        <v>64</v>
      </c>
      <c r="R1328" s="11" t="s">
        <v>3552</v>
      </c>
      <c r="S1328" s="11" t="s">
        <v>3553</v>
      </c>
      <c r="T1328" s="11" t="s">
        <v>67</v>
      </c>
      <c r="U1328" s="11" t="s">
        <v>32</v>
      </c>
      <c r="V1328" s="64"/>
      <c r="W1328" s="64"/>
      <c r="X1328" s="64"/>
    </row>
    <row r="1329" customHeight="1" spans="1:24">
      <c r="A1329" s="11"/>
      <c r="B1329" s="11"/>
      <c r="C1329" s="11"/>
      <c r="D1329" s="11"/>
      <c r="E1329" s="11"/>
      <c r="F1329" s="11"/>
      <c r="G1329" s="11"/>
      <c r="H1329" s="11"/>
      <c r="I1329" s="18"/>
      <c r="J1329" s="11"/>
      <c r="K1329" s="11"/>
      <c r="L1329" s="11"/>
      <c r="M1329" s="63"/>
      <c r="N1329" s="64"/>
      <c r="O1329" s="11" t="s">
        <v>3545</v>
      </c>
      <c r="P1329" s="11" t="s">
        <v>3545</v>
      </c>
      <c r="Q1329" s="11" t="s">
        <v>64</v>
      </c>
      <c r="R1329" s="11" t="s">
        <v>3558</v>
      </c>
      <c r="S1329" s="11" t="s">
        <v>3559</v>
      </c>
      <c r="T1329" s="11" t="s">
        <v>67</v>
      </c>
      <c r="U1329" s="11" t="s">
        <v>32</v>
      </c>
      <c r="V1329" s="64"/>
      <c r="W1329" s="64"/>
      <c r="X1329" s="64"/>
    </row>
    <row r="1330" customHeight="1" spans="1:24">
      <c r="A1330" s="18">
        <v>45</v>
      </c>
      <c r="B1330" s="11" t="s">
        <v>3545</v>
      </c>
      <c r="C1330" s="11" t="s">
        <v>3545</v>
      </c>
      <c r="D1330" s="11" t="s">
        <v>64</v>
      </c>
      <c r="E1330" s="11" t="s">
        <v>3546</v>
      </c>
      <c r="F1330" s="11" t="s">
        <v>3563</v>
      </c>
      <c r="G1330" s="11" t="s">
        <v>520</v>
      </c>
      <c r="H1330" s="11" t="s">
        <v>32</v>
      </c>
      <c r="I1330" s="11"/>
      <c r="J1330" s="11"/>
      <c r="K1330" s="11"/>
      <c r="L1330" s="11" t="s">
        <v>7910</v>
      </c>
      <c r="M1330" s="63">
        <v>44364</v>
      </c>
      <c r="N1330" s="64"/>
      <c r="O1330" s="11" t="s">
        <v>3545</v>
      </c>
      <c r="P1330" s="11" t="s">
        <v>3545</v>
      </c>
      <c r="Q1330" s="11" t="s">
        <v>64</v>
      </c>
      <c r="R1330" s="11" t="s">
        <v>8596</v>
      </c>
      <c r="S1330" s="11" t="s">
        <v>8597</v>
      </c>
      <c r="T1330" s="11" t="s">
        <v>520</v>
      </c>
      <c r="U1330" s="11" t="s">
        <v>32</v>
      </c>
      <c r="V1330" s="64"/>
      <c r="W1330" s="64"/>
      <c r="X1330" s="64"/>
    </row>
    <row r="1331" customHeight="1" spans="1:24">
      <c r="A1331" s="18">
        <v>46</v>
      </c>
      <c r="B1331" s="11" t="s">
        <v>3545</v>
      </c>
      <c r="C1331" s="11" t="s">
        <v>3545</v>
      </c>
      <c r="D1331" s="11" t="s">
        <v>64</v>
      </c>
      <c r="E1331" s="11" t="s">
        <v>3546</v>
      </c>
      <c r="F1331" s="11" t="s">
        <v>3564</v>
      </c>
      <c r="G1331" s="11" t="s">
        <v>520</v>
      </c>
      <c r="H1331" s="11" t="s">
        <v>32</v>
      </c>
      <c r="I1331" s="11"/>
      <c r="J1331" s="11"/>
      <c r="K1331" s="11"/>
      <c r="L1331" s="11" t="s">
        <v>7910</v>
      </c>
      <c r="M1331" s="63">
        <v>44364</v>
      </c>
      <c r="N1331" s="64"/>
      <c r="O1331" s="11" t="s">
        <v>3545</v>
      </c>
      <c r="P1331" s="11" t="s">
        <v>3545</v>
      </c>
      <c r="Q1331" s="11" t="s">
        <v>64</v>
      </c>
      <c r="R1331" s="11" t="s">
        <v>8598</v>
      </c>
      <c r="S1331" s="11" t="s">
        <v>8599</v>
      </c>
      <c r="T1331" s="11" t="s">
        <v>520</v>
      </c>
      <c r="U1331" s="11" t="s">
        <v>32</v>
      </c>
      <c r="V1331" s="64"/>
      <c r="W1331" s="64"/>
      <c r="X1331" s="64"/>
    </row>
    <row r="1332" customHeight="1" spans="1:24">
      <c r="A1332" s="18">
        <v>47</v>
      </c>
      <c r="B1332" s="11" t="s">
        <v>3545</v>
      </c>
      <c r="C1332" s="11" t="s">
        <v>3545</v>
      </c>
      <c r="D1332" s="11" t="s">
        <v>64</v>
      </c>
      <c r="E1332" s="11" t="s">
        <v>3546</v>
      </c>
      <c r="F1332" s="11" t="s">
        <v>3565</v>
      </c>
      <c r="G1332" s="11" t="s">
        <v>520</v>
      </c>
      <c r="H1332" s="11" t="s">
        <v>32</v>
      </c>
      <c r="I1332" s="11"/>
      <c r="J1332" s="11"/>
      <c r="K1332" s="11"/>
      <c r="L1332" s="11" t="s">
        <v>7910</v>
      </c>
      <c r="M1332" s="63">
        <v>44364</v>
      </c>
      <c r="N1332" s="64"/>
      <c r="O1332" s="11" t="s">
        <v>3545</v>
      </c>
      <c r="P1332" s="11" t="s">
        <v>3545</v>
      </c>
      <c r="Q1332" s="11" t="s">
        <v>64</v>
      </c>
      <c r="R1332" s="11" t="s">
        <v>8600</v>
      </c>
      <c r="S1332" s="11" t="s">
        <v>8601</v>
      </c>
      <c r="T1332" s="11" t="s">
        <v>520</v>
      </c>
      <c r="U1332" s="11" t="s">
        <v>32</v>
      </c>
      <c r="V1332" s="64"/>
      <c r="W1332" s="64"/>
      <c r="X1332" s="64"/>
    </row>
    <row r="1333" customHeight="1" spans="1:24">
      <c r="A1333" s="18">
        <v>48</v>
      </c>
      <c r="B1333" s="11" t="s">
        <v>3545</v>
      </c>
      <c r="C1333" s="11" t="s">
        <v>3545</v>
      </c>
      <c r="D1333" s="11" t="s">
        <v>64</v>
      </c>
      <c r="E1333" s="11" t="s">
        <v>3546</v>
      </c>
      <c r="F1333" s="79" t="s">
        <v>3566</v>
      </c>
      <c r="G1333" s="11" t="s">
        <v>78</v>
      </c>
      <c r="H1333" s="11" t="s">
        <v>32</v>
      </c>
      <c r="I1333" s="11"/>
      <c r="J1333" s="11"/>
      <c r="K1333" s="11"/>
      <c r="L1333" s="11" t="s">
        <v>7910</v>
      </c>
      <c r="M1333" s="63">
        <v>44364</v>
      </c>
      <c r="N1333" s="64"/>
      <c r="O1333" s="11" t="s">
        <v>3545</v>
      </c>
      <c r="P1333" s="11" t="s">
        <v>3545</v>
      </c>
      <c r="Q1333" s="11" t="s">
        <v>64</v>
      </c>
      <c r="R1333" s="11" t="s">
        <v>8602</v>
      </c>
      <c r="S1333" s="11" t="s">
        <v>8603</v>
      </c>
      <c r="T1333" s="11" t="s">
        <v>78</v>
      </c>
      <c r="U1333" s="11" t="s">
        <v>32</v>
      </c>
      <c r="V1333" s="64"/>
      <c r="W1333" s="64"/>
      <c r="X1333" s="64"/>
    </row>
    <row r="1334" customHeight="1" spans="1:24">
      <c r="A1334" s="18">
        <v>49</v>
      </c>
      <c r="B1334" s="11" t="s">
        <v>3545</v>
      </c>
      <c r="C1334" s="11" t="s">
        <v>3545</v>
      </c>
      <c r="D1334" s="11" t="s">
        <v>64</v>
      </c>
      <c r="E1334" s="11" t="s">
        <v>3546</v>
      </c>
      <c r="F1334" s="79" t="s">
        <v>3567</v>
      </c>
      <c r="G1334" s="11" t="s">
        <v>78</v>
      </c>
      <c r="H1334" s="11" t="s">
        <v>32</v>
      </c>
      <c r="I1334" s="11"/>
      <c r="J1334" s="11"/>
      <c r="K1334" s="11"/>
      <c r="L1334" s="11" t="s">
        <v>7910</v>
      </c>
      <c r="M1334" s="63">
        <v>44364</v>
      </c>
      <c r="N1334" s="64"/>
      <c r="O1334" s="11" t="s">
        <v>3545</v>
      </c>
      <c r="P1334" s="11" t="s">
        <v>3545</v>
      </c>
      <c r="Q1334" s="11" t="s">
        <v>64</v>
      </c>
      <c r="R1334" s="11" t="s">
        <v>8604</v>
      </c>
      <c r="S1334" s="11" t="s">
        <v>8605</v>
      </c>
      <c r="T1334" s="11" t="s">
        <v>78</v>
      </c>
      <c r="U1334" s="11" t="s">
        <v>32</v>
      </c>
      <c r="V1334" s="64"/>
      <c r="W1334" s="64"/>
      <c r="X1334" s="64"/>
    </row>
    <row r="1335" customHeight="1" spans="1:24">
      <c r="A1335" s="18">
        <v>50</v>
      </c>
      <c r="B1335" s="11" t="s">
        <v>3545</v>
      </c>
      <c r="C1335" s="11" t="s">
        <v>3545</v>
      </c>
      <c r="D1335" s="11" t="s">
        <v>64</v>
      </c>
      <c r="E1335" s="11" t="s">
        <v>3546</v>
      </c>
      <c r="F1335" s="11" t="s">
        <v>3568</v>
      </c>
      <c r="G1335" s="11" t="s">
        <v>78</v>
      </c>
      <c r="H1335" s="11" t="s">
        <v>32</v>
      </c>
      <c r="I1335" s="11"/>
      <c r="J1335" s="11"/>
      <c r="K1335" s="11"/>
      <c r="L1335" s="11" t="s">
        <v>7910</v>
      </c>
      <c r="M1335" s="63">
        <v>44364</v>
      </c>
      <c r="N1335" s="64"/>
      <c r="O1335" s="11" t="s">
        <v>3545</v>
      </c>
      <c r="P1335" s="11" t="s">
        <v>3545</v>
      </c>
      <c r="Q1335" s="11" t="s">
        <v>64</v>
      </c>
      <c r="R1335" s="11" t="s">
        <v>8606</v>
      </c>
      <c r="S1335" s="11" t="s">
        <v>8607</v>
      </c>
      <c r="T1335" s="11" t="s">
        <v>78</v>
      </c>
      <c r="U1335" s="11" t="s">
        <v>32</v>
      </c>
      <c r="V1335" s="64"/>
      <c r="W1335" s="64"/>
      <c r="X1335" s="64"/>
    </row>
    <row r="1336" customHeight="1" spans="1:24">
      <c r="A1336" s="18">
        <v>57</v>
      </c>
      <c r="B1336" s="11" t="s">
        <v>3569</v>
      </c>
      <c r="C1336" s="11" t="s">
        <v>3569</v>
      </c>
      <c r="D1336" s="11" t="s">
        <v>64</v>
      </c>
      <c r="E1336" s="11" t="s">
        <v>8608</v>
      </c>
      <c r="F1336" s="11" t="s">
        <v>8609</v>
      </c>
      <c r="G1336" s="11" t="s">
        <v>126</v>
      </c>
      <c r="H1336" s="11" t="s">
        <v>32</v>
      </c>
      <c r="I1336" s="11"/>
      <c r="J1336" s="11"/>
      <c r="K1336" s="11"/>
      <c r="L1336" s="11" t="s">
        <v>8448</v>
      </c>
      <c r="M1336" s="63">
        <v>44364</v>
      </c>
      <c r="N1336" s="64"/>
      <c r="O1336" s="64"/>
      <c r="P1336" s="64"/>
      <c r="Q1336" s="64"/>
      <c r="R1336" s="64"/>
      <c r="S1336" s="64"/>
      <c r="T1336" s="64"/>
      <c r="U1336" s="64"/>
      <c r="V1336" s="64"/>
      <c r="W1336" s="64"/>
      <c r="X1336" s="64"/>
    </row>
    <row r="1337" customHeight="1" spans="1:24">
      <c r="A1337" s="18">
        <v>58</v>
      </c>
      <c r="B1337" s="11" t="s">
        <v>3569</v>
      </c>
      <c r="C1337" s="11" t="s">
        <v>3569</v>
      </c>
      <c r="D1337" s="11" t="s">
        <v>64</v>
      </c>
      <c r="E1337" s="11" t="s">
        <v>8610</v>
      </c>
      <c r="F1337" s="11" t="s">
        <v>8611</v>
      </c>
      <c r="G1337" s="11" t="s">
        <v>126</v>
      </c>
      <c r="H1337" s="11" t="s">
        <v>32</v>
      </c>
      <c r="I1337" s="11"/>
      <c r="J1337" s="11"/>
      <c r="K1337" s="11"/>
      <c r="L1337" s="11" t="s">
        <v>8448</v>
      </c>
      <c r="M1337" s="63">
        <v>44364</v>
      </c>
      <c r="N1337" s="64"/>
      <c r="O1337" s="64"/>
      <c r="P1337" s="64"/>
      <c r="Q1337" s="64"/>
      <c r="R1337" s="64"/>
      <c r="S1337" s="64"/>
      <c r="T1337" s="64"/>
      <c r="U1337" s="64"/>
      <c r="V1337" s="64"/>
      <c r="W1337" s="64"/>
      <c r="X1337" s="64"/>
    </row>
    <row r="1338" customHeight="1" spans="1:24">
      <c r="A1338" s="18">
        <v>59</v>
      </c>
      <c r="B1338" s="11" t="s">
        <v>3569</v>
      </c>
      <c r="C1338" s="11" t="s">
        <v>3569</v>
      </c>
      <c r="D1338" s="11" t="s">
        <v>64</v>
      </c>
      <c r="E1338" s="11" t="s">
        <v>8612</v>
      </c>
      <c r="F1338" s="11" t="s">
        <v>8613</v>
      </c>
      <c r="G1338" s="11" t="s">
        <v>126</v>
      </c>
      <c r="H1338" s="11" t="s">
        <v>32</v>
      </c>
      <c r="I1338" s="11"/>
      <c r="J1338" s="11"/>
      <c r="K1338" s="11"/>
      <c r="L1338" s="11" t="s">
        <v>8448</v>
      </c>
      <c r="M1338" s="63">
        <v>44364</v>
      </c>
      <c r="N1338" s="64"/>
      <c r="O1338" s="64"/>
      <c r="P1338" s="64"/>
      <c r="Q1338" s="64"/>
      <c r="R1338" s="64"/>
      <c r="S1338" s="64"/>
      <c r="T1338" s="64"/>
      <c r="U1338" s="64"/>
      <c r="V1338" s="64"/>
      <c r="W1338" s="64"/>
      <c r="X1338" s="64"/>
    </row>
    <row r="1339" customHeight="1" spans="1:24">
      <c r="A1339" s="18">
        <v>60</v>
      </c>
      <c r="B1339" s="11" t="s">
        <v>3569</v>
      </c>
      <c r="C1339" s="11" t="s">
        <v>3569</v>
      </c>
      <c r="D1339" s="11" t="s">
        <v>64</v>
      </c>
      <c r="E1339" s="11" t="s">
        <v>8614</v>
      </c>
      <c r="F1339" s="11" t="s">
        <v>8615</v>
      </c>
      <c r="G1339" s="11" t="s">
        <v>126</v>
      </c>
      <c r="H1339" s="11" t="s">
        <v>32</v>
      </c>
      <c r="I1339" s="11"/>
      <c r="J1339" s="11"/>
      <c r="K1339" s="11"/>
      <c r="L1339" s="11" t="s">
        <v>8448</v>
      </c>
      <c r="M1339" s="63">
        <v>44364</v>
      </c>
      <c r="N1339" s="64"/>
      <c r="O1339" s="64"/>
      <c r="P1339" s="64"/>
      <c r="Q1339" s="64"/>
      <c r="R1339" s="64"/>
      <c r="S1339" s="64"/>
      <c r="T1339" s="64"/>
      <c r="U1339" s="64"/>
      <c r="V1339" s="64"/>
      <c r="W1339" s="64"/>
      <c r="X1339" s="64"/>
    </row>
    <row r="1340" customHeight="1" spans="1:24">
      <c r="A1340" s="18">
        <v>61</v>
      </c>
      <c r="B1340" s="11" t="s">
        <v>3569</v>
      </c>
      <c r="C1340" s="11" t="s">
        <v>3569</v>
      </c>
      <c r="D1340" s="11" t="s">
        <v>64</v>
      </c>
      <c r="E1340" s="11" t="s">
        <v>8616</v>
      </c>
      <c r="F1340" s="11" t="s">
        <v>8617</v>
      </c>
      <c r="G1340" s="11" t="s">
        <v>126</v>
      </c>
      <c r="H1340" s="11" t="s">
        <v>32</v>
      </c>
      <c r="I1340" s="11"/>
      <c r="J1340" s="11"/>
      <c r="K1340" s="11"/>
      <c r="L1340" s="11" t="s">
        <v>8448</v>
      </c>
      <c r="M1340" s="63">
        <v>44364</v>
      </c>
      <c r="N1340" s="64"/>
      <c r="O1340" s="64"/>
      <c r="P1340" s="64"/>
      <c r="Q1340" s="64"/>
      <c r="R1340" s="64"/>
      <c r="S1340" s="64"/>
      <c r="T1340" s="64"/>
      <c r="U1340" s="64"/>
      <c r="V1340" s="64"/>
      <c r="W1340" s="64"/>
      <c r="X1340" s="64"/>
    </row>
    <row r="1341" customHeight="1" spans="1:24">
      <c r="A1341" s="18">
        <v>77</v>
      </c>
      <c r="B1341" s="11" t="s">
        <v>3569</v>
      </c>
      <c r="C1341" s="11" t="s">
        <v>3569</v>
      </c>
      <c r="D1341" s="11" t="s">
        <v>64</v>
      </c>
      <c r="E1341" s="11" t="s">
        <v>3596</v>
      </c>
      <c r="F1341" s="11" t="s">
        <v>8618</v>
      </c>
      <c r="G1341" s="11" t="s">
        <v>67</v>
      </c>
      <c r="H1341" s="11" t="s">
        <v>32</v>
      </c>
      <c r="I1341" s="11"/>
      <c r="J1341" s="11"/>
      <c r="K1341" s="11"/>
      <c r="L1341" s="11" t="s">
        <v>8448</v>
      </c>
      <c r="M1341" s="63">
        <v>44364</v>
      </c>
      <c r="N1341" s="64"/>
      <c r="O1341" s="64"/>
      <c r="P1341" s="64"/>
      <c r="Q1341" s="64"/>
      <c r="R1341" s="64"/>
      <c r="S1341" s="64"/>
      <c r="T1341" s="64"/>
      <c r="U1341" s="64"/>
      <c r="V1341" s="64"/>
      <c r="W1341" s="64"/>
      <c r="X1341" s="64"/>
    </row>
    <row r="1342" customHeight="1" spans="1:24">
      <c r="A1342" s="18">
        <v>78</v>
      </c>
      <c r="B1342" s="11" t="s">
        <v>3569</v>
      </c>
      <c r="C1342" s="11" t="s">
        <v>3569</v>
      </c>
      <c r="D1342" s="11" t="s">
        <v>64</v>
      </c>
      <c r="E1342" s="11" t="s">
        <v>3596</v>
      </c>
      <c r="F1342" s="11" t="s">
        <v>8619</v>
      </c>
      <c r="G1342" s="11" t="s">
        <v>67</v>
      </c>
      <c r="H1342" s="11" t="s">
        <v>32</v>
      </c>
      <c r="I1342" s="11"/>
      <c r="J1342" s="11"/>
      <c r="K1342" s="11"/>
      <c r="L1342" s="11" t="s">
        <v>8448</v>
      </c>
      <c r="M1342" s="63">
        <v>44364</v>
      </c>
      <c r="N1342" s="64"/>
      <c r="O1342" s="64"/>
      <c r="P1342" s="64"/>
      <c r="Q1342" s="64"/>
      <c r="R1342" s="64"/>
      <c r="S1342" s="64"/>
      <c r="T1342" s="64"/>
      <c r="U1342" s="64"/>
      <c r="V1342" s="64"/>
      <c r="W1342" s="64"/>
      <c r="X1342" s="64"/>
    </row>
    <row r="1343" customHeight="1" spans="1:24">
      <c r="A1343" s="18">
        <v>79</v>
      </c>
      <c r="B1343" s="11" t="s">
        <v>3569</v>
      </c>
      <c r="C1343" s="11" t="s">
        <v>3569</v>
      </c>
      <c r="D1343" s="11" t="s">
        <v>64</v>
      </c>
      <c r="E1343" s="11" t="s">
        <v>3596</v>
      </c>
      <c r="F1343" s="11" t="s">
        <v>8620</v>
      </c>
      <c r="G1343" s="11" t="s">
        <v>67</v>
      </c>
      <c r="H1343" s="11" t="s">
        <v>32</v>
      </c>
      <c r="I1343" s="11"/>
      <c r="J1343" s="11"/>
      <c r="K1343" s="11"/>
      <c r="L1343" s="11" t="s">
        <v>8448</v>
      </c>
      <c r="M1343" s="63">
        <v>44364</v>
      </c>
      <c r="N1343" s="64"/>
      <c r="O1343" s="64"/>
      <c r="P1343" s="64"/>
      <c r="Q1343" s="64"/>
      <c r="R1343" s="64"/>
      <c r="S1343" s="64"/>
      <c r="T1343" s="64"/>
      <c r="U1343" s="64"/>
      <c r="V1343" s="64"/>
      <c r="W1343" s="64"/>
      <c r="X1343" s="64"/>
    </row>
    <row r="1344" customHeight="1" spans="1:24">
      <c r="A1344" s="18">
        <v>80</v>
      </c>
      <c r="B1344" s="11" t="s">
        <v>3569</v>
      </c>
      <c r="C1344" s="11" t="s">
        <v>3569</v>
      </c>
      <c r="D1344" s="11" t="s">
        <v>64</v>
      </c>
      <c r="E1344" s="11" t="s">
        <v>3596</v>
      </c>
      <c r="F1344" s="11" t="s">
        <v>8621</v>
      </c>
      <c r="G1344" s="11" t="s">
        <v>67</v>
      </c>
      <c r="H1344" s="11" t="s">
        <v>32</v>
      </c>
      <c r="I1344" s="11"/>
      <c r="J1344" s="11"/>
      <c r="K1344" s="11"/>
      <c r="L1344" s="11" t="s">
        <v>8448</v>
      </c>
      <c r="M1344" s="63">
        <v>44364</v>
      </c>
      <c r="N1344" s="64"/>
      <c r="O1344" s="64"/>
      <c r="P1344" s="64"/>
      <c r="Q1344" s="64"/>
      <c r="R1344" s="64"/>
      <c r="S1344" s="64"/>
      <c r="T1344" s="64"/>
      <c r="U1344" s="64"/>
      <c r="V1344" s="64"/>
      <c r="W1344" s="64"/>
      <c r="X1344" s="64"/>
    </row>
    <row r="1345" customHeight="1" spans="1:24">
      <c r="A1345" s="18">
        <v>81</v>
      </c>
      <c r="B1345" s="11" t="s">
        <v>3569</v>
      </c>
      <c r="C1345" s="11" t="s">
        <v>3569</v>
      </c>
      <c r="D1345" s="11" t="s">
        <v>64</v>
      </c>
      <c r="E1345" s="11" t="s">
        <v>3598</v>
      </c>
      <c r="F1345" s="11" t="s">
        <v>8622</v>
      </c>
      <c r="G1345" s="11" t="s">
        <v>67</v>
      </c>
      <c r="H1345" s="11" t="s">
        <v>32</v>
      </c>
      <c r="I1345" s="11"/>
      <c r="J1345" s="11"/>
      <c r="K1345" s="11"/>
      <c r="L1345" s="11" t="s">
        <v>8448</v>
      </c>
      <c r="M1345" s="63">
        <v>44364</v>
      </c>
      <c r="N1345" s="64"/>
      <c r="O1345" s="64"/>
      <c r="P1345" s="64"/>
      <c r="Q1345" s="64"/>
      <c r="R1345" s="64"/>
      <c r="S1345" s="64"/>
      <c r="T1345" s="64"/>
      <c r="U1345" s="64"/>
      <c r="V1345" s="64"/>
      <c r="W1345" s="64"/>
      <c r="X1345" s="64"/>
    </row>
    <row r="1346" customHeight="1" spans="1:24">
      <c r="A1346" s="18">
        <v>183</v>
      </c>
      <c r="B1346" s="11" t="s">
        <v>3731</v>
      </c>
      <c r="C1346" s="11" t="s">
        <v>3731</v>
      </c>
      <c r="D1346" s="11" t="s">
        <v>64</v>
      </c>
      <c r="E1346" s="11" t="s">
        <v>3732</v>
      </c>
      <c r="F1346" s="11" t="s">
        <v>8623</v>
      </c>
      <c r="G1346" s="11" t="s">
        <v>823</v>
      </c>
      <c r="H1346" s="11" t="s">
        <v>32</v>
      </c>
      <c r="I1346" s="11"/>
      <c r="J1346" s="11"/>
      <c r="K1346" s="11"/>
      <c r="L1346" s="11" t="s">
        <v>7726</v>
      </c>
      <c r="M1346" s="63">
        <v>44364</v>
      </c>
      <c r="N1346" s="64"/>
      <c r="O1346" s="64"/>
      <c r="P1346" s="64"/>
      <c r="Q1346" s="64"/>
      <c r="R1346" s="64"/>
      <c r="S1346" s="64"/>
      <c r="T1346" s="64"/>
      <c r="U1346" s="64"/>
      <c r="V1346" s="64"/>
      <c r="W1346" s="64"/>
      <c r="X1346" s="64"/>
    </row>
    <row r="1347" customHeight="1" spans="1:24">
      <c r="A1347" s="18">
        <v>184</v>
      </c>
      <c r="B1347" s="11" t="s">
        <v>3731</v>
      </c>
      <c r="C1347" s="11" t="s">
        <v>3731</v>
      </c>
      <c r="D1347" s="11" t="s">
        <v>64</v>
      </c>
      <c r="E1347" s="11" t="s">
        <v>3732</v>
      </c>
      <c r="F1347" s="11" t="s">
        <v>8624</v>
      </c>
      <c r="G1347" s="11" t="s">
        <v>823</v>
      </c>
      <c r="H1347" s="11" t="s">
        <v>32</v>
      </c>
      <c r="I1347" s="11"/>
      <c r="J1347" s="11"/>
      <c r="K1347" s="11"/>
      <c r="L1347" s="11" t="s">
        <v>7726</v>
      </c>
      <c r="M1347" s="63">
        <v>44364</v>
      </c>
      <c r="N1347" s="64"/>
      <c r="O1347" s="64"/>
      <c r="P1347" s="64"/>
      <c r="Q1347" s="64"/>
      <c r="R1347" s="64"/>
      <c r="S1347" s="64"/>
      <c r="T1347" s="64"/>
      <c r="U1347" s="64"/>
      <c r="V1347" s="64"/>
      <c r="W1347" s="64"/>
      <c r="X1347" s="64"/>
    </row>
    <row r="1348" customHeight="1" spans="1:24">
      <c r="A1348" s="18">
        <v>185</v>
      </c>
      <c r="B1348" s="11" t="s">
        <v>3731</v>
      </c>
      <c r="C1348" s="11" t="s">
        <v>3731</v>
      </c>
      <c r="D1348" s="11" t="s">
        <v>64</v>
      </c>
      <c r="E1348" s="11" t="s">
        <v>3732</v>
      </c>
      <c r="F1348" s="11" t="s">
        <v>8625</v>
      </c>
      <c r="G1348" s="11" t="s">
        <v>67</v>
      </c>
      <c r="H1348" s="11" t="s">
        <v>32</v>
      </c>
      <c r="I1348" s="11"/>
      <c r="J1348" s="11"/>
      <c r="K1348" s="11"/>
      <c r="L1348" s="11" t="s">
        <v>7726</v>
      </c>
      <c r="M1348" s="63">
        <v>44364</v>
      </c>
      <c r="N1348" s="64"/>
      <c r="O1348" s="64"/>
      <c r="P1348" s="64"/>
      <c r="Q1348" s="64"/>
      <c r="R1348" s="64"/>
      <c r="S1348" s="64"/>
      <c r="T1348" s="64"/>
      <c r="U1348" s="64"/>
      <c r="V1348" s="64"/>
      <c r="W1348" s="64"/>
      <c r="X1348" s="64"/>
    </row>
    <row r="1349" customHeight="1" spans="1:24">
      <c r="A1349" s="18">
        <v>186</v>
      </c>
      <c r="B1349" s="11" t="s">
        <v>3731</v>
      </c>
      <c r="C1349" s="11" t="s">
        <v>3731</v>
      </c>
      <c r="D1349" s="11" t="s">
        <v>64</v>
      </c>
      <c r="E1349" s="11" t="s">
        <v>3732</v>
      </c>
      <c r="F1349" s="11" t="s">
        <v>8626</v>
      </c>
      <c r="G1349" s="11" t="s">
        <v>67</v>
      </c>
      <c r="H1349" s="11" t="s">
        <v>32</v>
      </c>
      <c r="I1349" s="11"/>
      <c r="J1349" s="11"/>
      <c r="K1349" s="11"/>
      <c r="L1349" s="11" t="s">
        <v>7726</v>
      </c>
      <c r="M1349" s="63">
        <v>44364</v>
      </c>
      <c r="N1349" s="64"/>
      <c r="O1349" s="64"/>
      <c r="P1349" s="64"/>
      <c r="Q1349" s="64"/>
      <c r="R1349" s="64"/>
      <c r="S1349" s="64"/>
      <c r="T1349" s="64"/>
      <c r="U1349" s="64"/>
      <c r="V1349" s="64"/>
      <c r="W1349" s="64"/>
      <c r="X1349" s="64"/>
    </row>
    <row r="1350" customHeight="1" spans="1:24">
      <c r="A1350" s="18">
        <v>1</v>
      </c>
      <c r="B1350" s="11" t="s">
        <v>7688</v>
      </c>
      <c r="C1350" s="11" t="s">
        <v>7689</v>
      </c>
      <c r="D1350" s="11" t="s">
        <v>64</v>
      </c>
      <c r="E1350" s="11" t="s">
        <v>7690</v>
      </c>
      <c r="F1350" s="11" t="s">
        <v>7691</v>
      </c>
      <c r="G1350" s="11" t="s">
        <v>67</v>
      </c>
      <c r="H1350" s="11" t="s">
        <v>7692</v>
      </c>
      <c r="I1350" s="11"/>
      <c r="J1350" s="11"/>
      <c r="K1350" s="11"/>
      <c r="L1350" s="11" t="s">
        <v>7726</v>
      </c>
      <c r="M1350" s="63">
        <v>44368</v>
      </c>
      <c r="N1350" s="64"/>
      <c r="O1350" s="64"/>
      <c r="P1350" s="64"/>
      <c r="Q1350" s="64"/>
      <c r="R1350" s="64"/>
      <c r="S1350" s="64"/>
      <c r="T1350" s="64"/>
      <c r="U1350" s="64"/>
      <c r="V1350" s="64"/>
      <c r="W1350" s="64"/>
      <c r="X1350" s="64"/>
    </row>
    <row r="1351" customHeight="1" spans="1:24">
      <c r="A1351" s="18">
        <v>2</v>
      </c>
      <c r="B1351" s="11" t="s">
        <v>7693</v>
      </c>
      <c r="C1351" s="11" t="s">
        <v>7689</v>
      </c>
      <c r="D1351" s="11" t="s">
        <v>64</v>
      </c>
      <c r="E1351" s="11" t="s">
        <v>7690</v>
      </c>
      <c r="F1351" s="11" t="s">
        <v>7694</v>
      </c>
      <c r="G1351" s="11" t="s">
        <v>67</v>
      </c>
      <c r="H1351" s="11" t="s">
        <v>7692</v>
      </c>
      <c r="I1351" s="11"/>
      <c r="J1351" s="11"/>
      <c r="K1351" s="11"/>
      <c r="L1351" s="11" t="s">
        <v>7726</v>
      </c>
      <c r="M1351" s="63">
        <v>44368</v>
      </c>
      <c r="N1351" s="64"/>
      <c r="O1351" s="64"/>
      <c r="P1351" s="64"/>
      <c r="Q1351" s="64"/>
      <c r="R1351" s="64"/>
      <c r="S1351" s="64"/>
      <c r="T1351" s="64"/>
      <c r="U1351" s="64"/>
      <c r="V1351" s="64"/>
      <c r="W1351" s="64"/>
      <c r="X1351" s="64"/>
    </row>
    <row r="1352" customHeight="1" spans="1:24">
      <c r="A1352" s="18">
        <v>3</v>
      </c>
      <c r="B1352" s="11" t="s">
        <v>7693</v>
      </c>
      <c r="C1352" s="11" t="s">
        <v>7689</v>
      </c>
      <c r="D1352" s="11" t="s">
        <v>64</v>
      </c>
      <c r="E1352" s="11" t="s">
        <v>7690</v>
      </c>
      <c r="F1352" s="11" t="s">
        <v>7695</v>
      </c>
      <c r="G1352" s="11" t="s">
        <v>67</v>
      </c>
      <c r="H1352" s="11" t="s">
        <v>7692</v>
      </c>
      <c r="I1352" s="11"/>
      <c r="J1352" s="11"/>
      <c r="K1352" s="11"/>
      <c r="L1352" s="11" t="s">
        <v>7726</v>
      </c>
      <c r="M1352" s="63">
        <v>44368</v>
      </c>
      <c r="N1352" s="64"/>
      <c r="O1352" s="64"/>
      <c r="P1352" s="64"/>
      <c r="Q1352" s="64"/>
      <c r="R1352" s="64"/>
      <c r="S1352" s="64"/>
      <c r="T1352" s="64"/>
      <c r="U1352" s="64"/>
      <c r="V1352" s="64"/>
      <c r="W1352" s="64"/>
      <c r="X1352" s="64"/>
    </row>
    <row r="1353" customHeight="1" spans="1:24">
      <c r="A1353" s="18">
        <v>4</v>
      </c>
      <c r="B1353" s="11" t="s">
        <v>7697</v>
      </c>
      <c r="C1353" s="11" t="s">
        <v>7697</v>
      </c>
      <c r="D1353" s="11" t="s">
        <v>64</v>
      </c>
      <c r="E1353" s="11" t="s">
        <v>7698</v>
      </c>
      <c r="F1353" s="11" t="s">
        <v>7699</v>
      </c>
      <c r="G1353" s="11" t="s">
        <v>126</v>
      </c>
      <c r="H1353" s="11" t="s">
        <v>7692</v>
      </c>
      <c r="I1353" s="11"/>
      <c r="J1353" s="11"/>
      <c r="K1353" s="11"/>
      <c r="L1353" s="11" t="s">
        <v>7726</v>
      </c>
      <c r="M1353" s="63">
        <v>44368</v>
      </c>
      <c r="N1353" s="64"/>
      <c r="O1353" s="64"/>
      <c r="P1353" s="64"/>
      <c r="Q1353" s="64"/>
      <c r="R1353" s="64"/>
      <c r="S1353" s="64"/>
      <c r="T1353" s="64"/>
      <c r="U1353" s="64"/>
      <c r="V1353" s="64"/>
      <c r="W1353" s="64"/>
      <c r="X1353" s="64"/>
    </row>
    <row r="1354" customHeight="1" spans="1:24">
      <c r="A1354" s="18">
        <v>5</v>
      </c>
      <c r="B1354" s="11" t="s">
        <v>7697</v>
      </c>
      <c r="C1354" s="11" t="s">
        <v>7697</v>
      </c>
      <c r="D1354" s="11" t="s">
        <v>64</v>
      </c>
      <c r="E1354" s="11" t="s">
        <v>7698</v>
      </c>
      <c r="F1354" s="11" t="s">
        <v>7700</v>
      </c>
      <c r="G1354" s="11" t="s">
        <v>126</v>
      </c>
      <c r="H1354" s="11" t="s">
        <v>7692</v>
      </c>
      <c r="I1354" s="11"/>
      <c r="J1354" s="11"/>
      <c r="K1354" s="11"/>
      <c r="L1354" s="11" t="s">
        <v>7726</v>
      </c>
      <c r="M1354" s="63">
        <v>44368</v>
      </c>
      <c r="N1354" s="64"/>
      <c r="O1354" s="64"/>
      <c r="P1354" s="64"/>
      <c r="Q1354" s="64"/>
      <c r="R1354" s="64"/>
      <c r="S1354" s="64"/>
      <c r="T1354" s="64"/>
      <c r="U1354" s="64"/>
      <c r="V1354" s="64"/>
      <c r="W1354" s="64"/>
      <c r="X1354" s="64"/>
    </row>
    <row r="1355" customHeight="1" spans="1:24">
      <c r="A1355" s="18">
        <v>76</v>
      </c>
      <c r="B1355" s="11" t="s">
        <v>6853</v>
      </c>
      <c r="C1355" s="11" t="s">
        <v>6853</v>
      </c>
      <c r="D1355" s="11" t="s">
        <v>64</v>
      </c>
      <c r="E1355" s="11" t="s">
        <v>6854</v>
      </c>
      <c r="F1355" s="11" t="s">
        <v>8449</v>
      </c>
      <c r="G1355" s="11" t="s">
        <v>67</v>
      </c>
      <c r="H1355" s="11" t="s">
        <v>48</v>
      </c>
      <c r="I1355" s="11"/>
      <c r="J1355" s="11"/>
      <c r="K1355" s="11"/>
      <c r="L1355" s="11" t="s">
        <v>7959</v>
      </c>
      <c r="M1355" s="63">
        <v>44368</v>
      </c>
      <c r="N1355" s="64"/>
      <c r="O1355" s="11" t="s">
        <v>6853</v>
      </c>
      <c r="P1355" s="11" t="s">
        <v>6853</v>
      </c>
      <c r="Q1355" s="11" t="s">
        <v>64</v>
      </c>
      <c r="R1355" s="11" t="s">
        <v>6854</v>
      </c>
      <c r="S1355" s="11" t="s">
        <v>8449</v>
      </c>
      <c r="T1355" s="11" t="s">
        <v>2447</v>
      </c>
      <c r="U1355" s="11" t="s">
        <v>48</v>
      </c>
      <c r="V1355" s="64"/>
      <c r="W1355" s="64"/>
      <c r="X1355" s="64"/>
    </row>
    <row r="1356" customHeight="1" spans="1:24">
      <c r="A1356" s="18">
        <v>77</v>
      </c>
      <c r="B1356" s="11" t="s">
        <v>6853</v>
      </c>
      <c r="C1356" s="11" t="s">
        <v>6853</v>
      </c>
      <c r="D1356" s="11" t="s">
        <v>64</v>
      </c>
      <c r="E1356" s="11" t="s">
        <v>6854</v>
      </c>
      <c r="F1356" s="11" t="s">
        <v>8452</v>
      </c>
      <c r="G1356" s="11" t="s">
        <v>67</v>
      </c>
      <c r="H1356" s="11" t="s">
        <v>48</v>
      </c>
      <c r="I1356" s="11"/>
      <c r="J1356" s="11"/>
      <c r="K1356" s="11"/>
      <c r="L1356" s="11" t="s">
        <v>7959</v>
      </c>
      <c r="M1356" s="63">
        <v>44368</v>
      </c>
      <c r="N1356" s="64"/>
      <c r="O1356" s="11" t="s">
        <v>6853</v>
      </c>
      <c r="P1356" s="11" t="s">
        <v>6853</v>
      </c>
      <c r="Q1356" s="11" t="s">
        <v>64</v>
      </c>
      <c r="R1356" s="11" t="s">
        <v>6854</v>
      </c>
      <c r="S1356" s="11" t="s">
        <v>8452</v>
      </c>
      <c r="T1356" s="11" t="s">
        <v>2447</v>
      </c>
      <c r="U1356" s="11" t="s">
        <v>48</v>
      </c>
      <c r="V1356" s="64"/>
      <c r="W1356" s="64"/>
      <c r="X1356" s="64"/>
    </row>
    <row r="1357" customHeight="1" spans="1:24">
      <c r="A1357" s="18">
        <v>15</v>
      </c>
      <c r="B1357" s="11" t="s">
        <v>2231</v>
      </c>
      <c r="C1357" s="11" t="s">
        <v>2231</v>
      </c>
      <c r="D1357" s="11" t="s">
        <v>64</v>
      </c>
      <c r="E1357" s="11" t="s">
        <v>2232</v>
      </c>
      <c r="F1357" s="11" t="s">
        <v>2231</v>
      </c>
      <c r="G1357" s="11" t="s">
        <v>67</v>
      </c>
      <c r="H1357" s="11" t="s">
        <v>21</v>
      </c>
      <c r="I1357" s="11"/>
      <c r="J1357" s="11"/>
      <c r="K1357" s="11"/>
      <c r="L1357" s="11" t="s">
        <v>7726</v>
      </c>
      <c r="M1357" s="63">
        <v>44368</v>
      </c>
      <c r="N1357" s="64"/>
      <c r="O1357" s="64"/>
      <c r="P1357" s="64"/>
      <c r="Q1357" s="64"/>
      <c r="R1357" s="64"/>
      <c r="S1357" s="64"/>
      <c r="T1357" s="64"/>
      <c r="U1357" s="64"/>
      <c r="V1357" s="64"/>
      <c r="W1357" s="64"/>
      <c r="X1357" s="64"/>
    </row>
    <row r="1358" customHeight="1" spans="1:24">
      <c r="A1358" s="18">
        <v>70</v>
      </c>
      <c r="B1358" s="11" t="s">
        <v>8627</v>
      </c>
      <c r="C1358" s="11" t="s">
        <v>8627</v>
      </c>
      <c r="D1358" s="11" t="s">
        <v>7711</v>
      </c>
      <c r="E1358" s="11" t="s">
        <v>8628</v>
      </c>
      <c r="F1358" s="11" t="s">
        <v>8629</v>
      </c>
      <c r="G1358" s="11" t="s">
        <v>67</v>
      </c>
      <c r="H1358" s="11" t="s">
        <v>9</v>
      </c>
      <c r="I1358" s="11"/>
      <c r="J1358" s="11"/>
      <c r="K1358" s="11"/>
      <c r="L1358" s="11" t="s">
        <v>7726</v>
      </c>
      <c r="M1358" s="63">
        <v>44370</v>
      </c>
      <c r="N1358" s="64"/>
      <c r="O1358" s="64"/>
      <c r="P1358" s="64"/>
      <c r="Q1358" s="64"/>
      <c r="R1358" s="64"/>
      <c r="S1358" s="64"/>
      <c r="T1358" s="64"/>
      <c r="U1358" s="64"/>
      <c r="V1358" s="64"/>
      <c r="W1358" s="64"/>
      <c r="X1358" s="64"/>
    </row>
    <row r="1359" customHeight="1" spans="1:24">
      <c r="A1359" s="18">
        <v>71</v>
      </c>
      <c r="B1359" s="11" t="s">
        <v>8627</v>
      </c>
      <c r="C1359" s="11" t="s">
        <v>8627</v>
      </c>
      <c r="D1359" s="11" t="s">
        <v>7711</v>
      </c>
      <c r="E1359" s="11" t="s">
        <v>8630</v>
      </c>
      <c r="F1359" s="11" t="s">
        <v>8631</v>
      </c>
      <c r="G1359" s="11" t="s">
        <v>2127</v>
      </c>
      <c r="H1359" s="11" t="s">
        <v>9</v>
      </c>
      <c r="I1359" s="11"/>
      <c r="J1359" s="11"/>
      <c r="K1359" s="11"/>
      <c r="L1359" s="11" t="s">
        <v>7726</v>
      </c>
      <c r="M1359" s="63">
        <v>44370</v>
      </c>
      <c r="N1359" s="64"/>
      <c r="O1359" s="64"/>
      <c r="P1359" s="64"/>
      <c r="Q1359" s="64"/>
      <c r="R1359" s="64"/>
      <c r="S1359" s="64"/>
      <c r="T1359" s="64"/>
      <c r="U1359" s="64"/>
      <c r="V1359" s="64"/>
      <c r="W1359" s="64"/>
      <c r="X1359" s="64"/>
    </row>
    <row r="1360" customHeight="1" spans="1:24">
      <c r="A1360" s="18">
        <v>72</v>
      </c>
      <c r="B1360" s="11" t="s">
        <v>8627</v>
      </c>
      <c r="C1360" s="11" t="s">
        <v>8627</v>
      </c>
      <c r="D1360" s="11" t="s">
        <v>7711</v>
      </c>
      <c r="E1360" s="11" t="s">
        <v>8632</v>
      </c>
      <c r="F1360" s="11" t="s">
        <v>8633</v>
      </c>
      <c r="G1360" s="11" t="s">
        <v>67</v>
      </c>
      <c r="H1360" s="11" t="s">
        <v>9</v>
      </c>
      <c r="I1360" s="11"/>
      <c r="J1360" s="11" t="s">
        <v>7729</v>
      </c>
      <c r="K1360" s="11"/>
      <c r="L1360" s="11" t="s">
        <v>7726</v>
      </c>
      <c r="M1360" s="63">
        <v>44370</v>
      </c>
      <c r="N1360" s="64"/>
      <c r="O1360" s="64"/>
      <c r="P1360" s="64"/>
      <c r="Q1360" s="64"/>
      <c r="R1360" s="64"/>
      <c r="S1360" s="64"/>
      <c r="T1360" s="64"/>
      <c r="U1360" s="64"/>
      <c r="V1360" s="64"/>
      <c r="W1360" s="64"/>
      <c r="X1360" s="64"/>
    </row>
    <row r="1361" customHeight="1" spans="1:24">
      <c r="A1361" s="18">
        <v>73</v>
      </c>
      <c r="B1361" s="11" t="s">
        <v>8627</v>
      </c>
      <c r="C1361" s="11" t="s">
        <v>8627</v>
      </c>
      <c r="D1361" s="11" t="s">
        <v>7711</v>
      </c>
      <c r="E1361" s="11" t="s">
        <v>8634</v>
      </c>
      <c r="F1361" s="11" t="s">
        <v>8635</v>
      </c>
      <c r="G1361" s="11" t="s">
        <v>487</v>
      </c>
      <c r="H1361" s="11" t="s">
        <v>9</v>
      </c>
      <c r="I1361" s="11"/>
      <c r="J1361" s="11"/>
      <c r="K1361" s="11"/>
      <c r="L1361" s="11" t="s">
        <v>7726</v>
      </c>
      <c r="M1361" s="63">
        <v>44370</v>
      </c>
      <c r="N1361" s="64"/>
      <c r="O1361" s="64"/>
      <c r="P1361" s="64"/>
      <c r="Q1361" s="64"/>
      <c r="R1361" s="64"/>
      <c r="S1361" s="64"/>
      <c r="T1361" s="64"/>
      <c r="U1361" s="64"/>
      <c r="V1361" s="64"/>
      <c r="W1361" s="64"/>
      <c r="X1361" s="64"/>
    </row>
    <row r="1362" customHeight="1" spans="1:24">
      <c r="A1362" s="18">
        <v>74</v>
      </c>
      <c r="B1362" s="11" t="s">
        <v>8627</v>
      </c>
      <c r="C1362" s="11" t="s">
        <v>8627</v>
      </c>
      <c r="D1362" s="11" t="s">
        <v>7711</v>
      </c>
      <c r="E1362" s="11" t="s">
        <v>8636</v>
      </c>
      <c r="F1362" s="11" t="s">
        <v>8637</v>
      </c>
      <c r="G1362" s="11" t="s">
        <v>487</v>
      </c>
      <c r="H1362" s="11" t="s">
        <v>9</v>
      </c>
      <c r="I1362" s="11"/>
      <c r="J1362" s="11"/>
      <c r="K1362" s="11"/>
      <c r="L1362" s="11" t="s">
        <v>7726</v>
      </c>
      <c r="M1362" s="63">
        <v>44370</v>
      </c>
      <c r="N1362" s="64"/>
      <c r="O1362" s="64"/>
      <c r="P1362" s="64"/>
      <c r="Q1362" s="64"/>
      <c r="R1362" s="64"/>
      <c r="S1362" s="64"/>
      <c r="T1362" s="64"/>
      <c r="U1362" s="64"/>
      <c r="V1362" s="64"/>
      <c r="W1362" s="64"/>
      <c r="X1362" s="64"/>
    </row>
    <row r="1363" customHeight="1" spans="1:24">
      <c r="A1363" s="18">
        <v>75</v>
      </c>
      <c r="B1363" s="11" t="s">
        <v>8627</v>
      </c>
      <c r="C1363" s="11" t="s">
        <v>8627</v>
      </c>
      <c r="D1363" s="11" t="s">
        <v>7711</v>
      </c>
      <c r="E1363" s="11" t="s">
        <v>8638</v>
      </c>
      <c r="F1363" s="11" t="s">
        <v>8639</v>
      </c>
      <c r="G1363" s="11" t="s">
        <v>300</v>
      </c>
      <c r="H1363" s="11" t="s">
        <v>9</v>
      </c>
      <c r="I1363" s="11"/>
      <c r="J1363" s="11"/>
      <c r="K1363" s="11"/>
      <c r="L1363" s="11" t="s">
        <v>7726</v>
      </c>
      <c r="M1363" s="63">
        <v>44370</v>
      </c>
      <c r="N1363" s="64"/>
      <c r="O1363" s="64"/>
      <c r="P1363" s="64"/>
      <c r="Q1363" s="64"/>
      <c r="R1363" s="64"/>
      <c r="S1363" s="64"/>
      <c r="T1363" s="64"/>
      <c r="U1363" s="64"/>
      <c r="V1363" s="64"/>
      <c r="W1363" s="64"/>
      <c r="X1363" s="64"/>
    </row>
    <row r="1364" customHeight="1" spans="1:24">
      <c r="A1364" s="18">
        <v>76</v>
      </c>
      <c r="B1364" s="11" t="s">
        <v>8627</v>
      </c>
      <c r="C1364" s="11" t="s">
        <v>8627</v>
      </c>
      <c r="D1364" s="11" t="s">
        <v>7711</v>
      </c>
      <c r="E1364" s="11" t="s">
        <v>8640</v>
      </c>
      <c r="F1364" s="11" t="s">
        <v>8641</v>
      </c>
      <c r="G1364" s="11" t="s">
        <v>300</v>
      </c>
      <c r="H1364" s="11" t="s">
        <v>9</v>
      </c>
      <c r="I1364" s="11"/>
      <c r="J1364" s="11"/>
      <c r="K1364" s="11"/>
      <c r="L1364" s="11" t="s">
        <v>7726</v>
      </c>
      <c r="M1364" s="63">
        <v>44370</v>
      </c>
      <c r="N1364" s="64"/>
      <c r="O1364" s="64"/>
      <c r="P1364" s="64"/>
      <c r="Q1364" s="64"/>
      <c r="R1364" s="64"/>
      <c r="S1364" s="64"/>
      <c r="T1364" s="64"/>
      <c r="U1364" s="64"/>
      <c r="V1364" s="64"/>
      <c r="W1364" s="64"/>
      <c r="X1364" s="64"/>
    </row>
    <row r="1365" customHeight="1" spans="1:24">
      <c r="A1365" s="11">
        <v>77</v>
      </c>
      <c r="B1365" s="11" t="s">
        <v>8627</v>
      </c>
      <c r="C1365" s="11" t="s">
        <v>8627</v>
      </c>
      <c r="D1365" s="11" t="s">
        <v>7711</v>
      </c>
      <c r="E1365" s="11" t="s">
        <v>8642</v>
      </c>
      <c r="F1365" s="11" t="s">
        <v>8643</v>
      </c>
      <c r="G1365" s="11" t="s">
        <v>300</v>
      </c>
      <c r="H1365" s="12" t="s">
        <v>9</v>
      </c>
      <c r="I1365" s="18"/>
      <c r="J1365" s="11"/>
      <c r="K1365" s="11"/>
      <c r="L1365" s="11" t="s">
        <v>7726</v>
      </c>
      <c r="M1365" s="63">
        <v>44370</v>
      </c>
      <c r="N1365" s="64"/>
      <c r="O1365" s="64"/>
      <c r="P1365" s="64"/>
      <c r="Q1365" s="64"/>
      <c r="R1365" s="64"/>
      <c r="S1365" s="64"/>
      <c r="T1365" s="64"/>
      <c r="U1365" s="64"/>
      <c r="V1365" s="64"/>
      <c r="W1365" s="64"/>
      <c r="X1365" s="64"/>
    </row>
    <row r="1366" customHeight="1" spans="1:24">
      <c r="A1366" s="11">
        <v>78</v>
      </c>
      <c r="B1366" s="11" t="s">
        <v>8627</v>
      </c>
      <c r="C1366" s="11" t="s">
        <v>8627</v>
      </c>
      <c r="D1366" s="11" t="s">
        <v>7711</v>
      </c>
      <c r="E1366" s="11" t="s">
        <v>8642</v>
      </c>
      <c r="F1366" s="11" t="s">
        <v>8644</v>
      </c>
      <c r="G1366" s="11" t="s">
        <v>89</v>
      </c>
      <c r="H1366" s="12" t="s">
        <v>9</v>
      </c>
      <c r="I1366" s="18"/>
      <c r="J1366" s="11"/>
      <c r="K1366" s="11"/>
      <c r="L1366" s="11" t="s">
        <v>7726</v>
      </c>
      <c r="M1366" s="63">
        <v>44370</v>
      </c>
      <c r="N1366" s="64"/>
      <c r="O1366" s="64"/>
      <c r="P1366" s="64"/>
      <c r="Q1366" s="64"/>
      <c r="R1366" s="64"/>
      <c r="S1366" s="64"/>
      <c r="T1366" s="64"/>
      <c r="U1366" s="64"/>
      <c r="V1366" s="64"/>
      <c r="W1366" s="64"/>
      <c r="X1366" s="64"/>
    </row>
    <row r="1367" customHeight="1" spans="1:24">
      <c r="A1367" s="11">
        <v>79</v>
      </c>
      <c r="B1367" s="11" t="s">
        <v>8627</v>
      </c>
      <c r="C1367" s="11" t="s">
        <v>8627</v>
      </c>
      <c r="D1367" s="11" t="s">
        <v>7711</v>
      </c>
      <c r="E1367" s="11" t="s">
        <v>8642</v>
      </c>
      <c r="F1367" s="11" t="s">
        <v>8645</v>
      </c>
      <c r="G1367" s="11" t="s">
        <v>67</v>
      </c>
      <c r="H1367" s="12" t="s">
        <v>9</v>
      </c>
      <c r="I1367" s="18"/>
      <c r="J1367" s="11"/>
      <c r="K1367" s="11"/>
      <c r="L1367" s="11" t="s">
        <v>7726</v>
      </c>
      <c r="M1367" s="63">
        <v>44370</v>
      </c>
      <c r="N1367" s="64"/>
      <c r="O1367" s="64"/>
      <c r="P1367" s="64"/>
      <c r="Q1367" s="64"/>
      <c r="R1367" s="64"/>
      <c r="S1367" s="64"/>
      <c r="T1367" s="64"/>
      <c r="U1367" s="64"/>
      <c r="V1367" s="64"/>
      <c r="W1367" s="64"/>
      <c r="X1367" s="64"/>
    </row>
    <row r="1368" customHeight="1" spans="1:24">
      <c r="A1368" s="11">
        <v>80</v>
      </c>
      <c r="B1368" s="11" t="s">
        <v>8627</v>
      </c>
      <c r="C1368" s="11" t="s">
        <v>8627</v>
      </c>
      <c r="D1368" s="11" t="s">
        <v>7711</v>
      </c>
      <c r="E1368" s="11" t="s">
        <v>8642</v>
      </c>
      <c r="F1368" s="11" t="s">
        <v>8646</v>
      </c>
      <c r="G1368" s="11" t="s">
        <v>89</v>
      </c>
      <c r="H1368" s="12" t="s">
        <v>9</v>
      </c>
      <c r="I1368" s="18"/>
      <c r="J1368" s="11"/>
      <c r="K1368" s="11"/>
      <c r="L1368" s="11" t="s">
        <v>7726</v>
      </c>
      <c r="M1368" s="63">
        <v>44370</v>
      </c>
      <c r="N1368" s="64"/>
      <c r="O1368" s="64"/>
      <c r="P1368" s="64"/>
      <c r="Q1368" s="64"/>
      <c r="R1368" s="64"/>
      <c r="S1368" s="64"/>
      <c r="T1368" s="64"/>
      <c r="U1368" s="64"/>
      <c r="V1368" s="64"/>
      <c r="W1368" s="64"/>
      <c r="X1368" s="64"/>
    </row>
    <row r="1369" customHeight="1" spans="1:24">
      <c r="A1369" s="11">
        <v>81</v>
      </c>
      <c r="B1369" s="11" t="s">
        <v>8627</v>
      </c>
      <c r="C1369" s="11" t="s">
        <v>8627</v>
      </c>
      <c r="D1369" s="11" t="s">
        <v>7711</v>
      </c>
      <c r="E1369" s="11" t="s">
        <v>8642</v>
      </c>
      <c r="F1369" s="11" t="s">
        <v>8647</v>
      </c>
      <c r="G1369" s="11" t="s">
        <v>67</v>
      </c>
      <c r="H1369" s="12" t="s">
        <v>9</v>
      </c>
      <c r="I1369" s="18"/>
      <c r="J1369" s="11"/>
      <c r="K1369" s="11"/>
      <c r="L1369" s="11" t="s">
        <v>7726</v>
      </c>
      <c r="M1369" s="63">
        <v>44370</v>
      </c>
      <c r="N1369" s="64"/>
      <c r="O1369" s="64"/>
      <c r="P1369" s="64"/>
      <c r="Q1369" s="64"/>
      <c r="R1369" s="64"/>
      <c r="S1369" s="64"/>
      <c r="T1369" s="64"/>
      <c r="U1369" s="64"/>
      <c r="V1369" s="64"/>
      <c r="W1369" s="64"/>
      <c r="X1369" s="64"/>
    </row>
    <row r="1370" customHeight="1" spans="1:24">
      <c r="A1370" s="11">
        <v>82</v>
      </c>
      <c r="B1370" s="11" t="s">
        <v>8627</v>
      </c>
      <c r="C1370" s="11" t="s">
        <v>8627</v>
      </c>
      <c r="D1370" s="11" t="s">
        <v>7711</v>
      </c>
      <c r="E1370" s="11" t="s">
        <v>8642</v>
      </c>
      <c r="F1370" s="11" t="s">
        <v>8648</v>
      </c>
      <c r="G1370" s="11" t="s">
        <v>126</v>
      </c>
      <c r="H1370" s="12" t="s">
        <v>9</v>
      </c>
      <c r="I1370" s="18"/>
      <c r="J1370" s="11"/>
      <c r="K1370" s="11"/>
      <c r="L1370" s="11" t="s">
        <v>7726</v>
      </c>
      <c r="M1370" s="63">
        <v>44370</v>
      </c>
      <c r="N1370" s="64"/>
      <c r="O1370" s="64"/>
      <c r="P1370" s="64"/>
      <c r="Q1370" s="64"/>
      <c r="R1370" s="64"/>
      <c r="S1370" s="64"/>
      <c r="T1370" s="64"/>
      <c r="U1370" s="64"/>
      <c r="V1370" s="64"/>
      <c r="W1370" s="64"/>
      <c r="X1370" s="64"/>
    </row>
    <row r="1371" customHeight="1" spans="1:24">
      <c r="A1371" s="11">
        <v>83</v>
      </c>
      <c r="B1371" s="11" t="s">
        <v>8627</v>
      </c>
      <c r="C1371" s="11" t="s">
        <v>8627</v>
      </c>
      <c r="D1371" s="11" t="s">
        <v>7711</v>
      </c>
      <c r="E1371" s="11" t="s">
        <v>8642</v>
      </c>
      <c r="F1371" s="11" t="s">
        <v>8649</v>
      </c>
      <c r="G1371" s="11" t="s">
        <v>126</v>
      </c>
      <c r="H1371" s="12" t="s">
        <v>9</v>
      </c>
      <c r="I1371" s="18"/>
      <c r="J1371" s="11"/>
      <c r="K1371" s="11"/>
      <c r="L1371" s="11" t="s">
        <v>7726</v>
      </c>
      <c r="M1371" s="63">
        <v>44370</v>
      </c>
      <c r="N1371" s="64"/>
      <c r="O1371" s="64"/>
      <c r="P1371" s="64"/>
      <c r="Q1371" s="64"/>
      <c r="R1371" s="64"/>
      <c r="S1371" s="64"/>
      <c r="T1371" s="64"/>
      <c r="U1371" s="64"/>
      <c r="V1371" s="64"/>
      <c r="W1371" s="64"/>
      <c r="X1371" s="64"/>
    </row>
    <row r="1372" customHeight="1" spans="1:24">
      <c r="A1372" s="11">
        <v>84</v>
      </c>
      <c r="B1372" s="11" t="s">
        <v>8627</v>
      </c>
      <c r="C1372" s="11" t="s">
        <v>8627</v>
      </c>
      <c r="D1372" s="11" t="s">
        <v>7711</v>
      </c>
      <c r="E1372" s="11" t="s">
        <v>8642</v>
      </c>
      <c r="F1372" s="11" t="s">
        <v>8650</v>
      </c>
      <c r="G1372" s="11" t="s">
        <v>78</v>
      </c>
      <c r="H1372" s="12" t="s">
        <v>9</v>
      </c>
      <c r="I1372" s="18"/>
      <c r="J1372" s="11"/>
      <c r="K1372" s="11"/>
      <c r="L1372" s="11" t="s">
        <v>7726</v>
      </c>
      <c r="M1372" s="63">
        <v>44370</v>
      </c>
      <c r="N1372" s="64"/>
      <c r="O1372" s="64"/>
      <c r="P1372" s="64"/>
      <c r="Q1372" s="64"/>
      <c r="R1372" s="64"/>
      <c r="S1372" s="64"/>
      <c r="T1372" s="64"/>
      <c r="U1372" s="64"/>
      <c r="V1372" s="64"/>
      <c r="W1372" s="64"/>
      <c r="X1372" s="64"/>
    </row>
    <row r="1373" customHeight="1" spans="1:24">
      <c r="A1373" s="18">
        <v>2</v>
      </c>
      <c r="B1373" s="11" t="s">
        <v>1722</v>
      </c>
      <c r="C1373" s="11" t="s">
        <v>1722</v>
      </c>
      <c r="D1373" s="18" t="s">
        <v>64</v>
      </c>
      <c r="E1373" s="11" t="s">
        <v>1723</v>
      </c>
      <c r="F1373" s="11" t="s">
        <v>1725</v>
      </c>
      <c r="G1373" s="18" t="s">
        <v>67</v>
      </c>
      <c r="H1373" s="11" t="s">
        <v>5</v>
      </c>
      <c r="I1373" s="18"/>
      <c r="J1373" s="11"/>
      <c r="K1373" s="11"/>
      <c r="L1373" s="11" t="s">
        <v>7910</v>
      </c>
      <c r="M1373" s="63">
        <v>44403</v>
      </c>
      <c r="O1373" s="11" t="s">
        <v>1722</v>
      </c>
      <c r="P1373" s="11" t="s">
        <v>1722</v>
      </c>
      <c r="Q1373" s="18" t="s">
        <v>64</v>
      </c>
      <c r="R1373" s="11" t="s">
        <v>1723</v>
      </c>
      <c r="S1373" s="11" t="s">
        <v>8651</v>
      </c>
      <c r="T1373" s="18" t="s">
        <v>67</v>
      </c>
      <c r="U1373" s="11" t="s">
        <v>5</v>
      </c>
    </row>
    <row r="1374" customHeight="1" spans="1:24">
      <c r="A1374" s="18">
        <v>4</v>
      </c>
      <c r="B1374" s="11" t="s">
        <v>1722</v>
      </c>
      <c r="C1374" s="11" t="s">
        <v>1722</v>
      </c>
      <c r="D1374" s="18" t="s">
        <v>64</v>
      </c>
      <c r="E1374" s="11" t="s">
        <v>1723</v>
      </c>
      <c r="F1374" s="15" t="s">
        <v>1727</v>
      </c>
      <c r="G1374" s="18" t="s">
        <v>67</v>
      </c>
      <c r="H1374" s="11" t="s">
        <v>5</v>
      </c>
      <c r="I1374" s="18"/>
      <c r="J1374" s="11"/>
      <c r="K1374" s="11"/>
      <c r="L1374" s="11" t="s">
        <v>7910</v>
      </c>
      <c r="M1374" s="63">
        <v>44403</v>
      </c>
      <c r="O1374" s="11" t="s">
        <v>1722</v>
      </c>
      <c r="P1374" s="11" t="s">
        <v>1722</v>
      </c>
      <c r="Q1374" s="18" t="s">
        <v>64</v>
      </c>
      <c r="R1374" s="11" t="s">
        <v>1723</v>
      </c>
      <c r="S1374" s="11" t="s">
        <v>8652</v>
      </c>
      <c r="T1374" s="18" t="s">
        <v>67</v>
      </c>
      <c r="U1374" s="11" t="s">
        <v>5</v>
      </c>
    </row>
    <row r="1375" customHeight="1" spans="1:24">
      <c r="A1375" s="18">
        <v>5</v>
      </c>
      <c r="B1375" s="11" t="s">
        <v>1722</v>
      </c>
      <c r="C1375" s="11" t="s">
        <v>1722</v>
      </c>
      <c r="D1375" s="18" t="s">
        <v>64</v>
      </c>
      <c r="E1375" s="11" t="s">
        <v>1723</v>
      </c>
      <c r="F1375" s="15" t="s">
        <v>1728</v>
      </c>
      <c r="G1375" s="18" t="s">
        <v>67</v>
      </c>
      <c r="H1375" s="11" t="s">
        <v>5</v>
      </c>
      <c r="I1375" s="18"/>
      <c r="J1375" s="11"/>
      <c r="K1375" s="11"/>
      <c r="L1375" s="11" t="s">
        <v>7910</v>
      </c>
      <c r="M1375" s="63">
        <v>44403</v>
      </c>
      <c r="O1375" s="11" t="s">
        <v>1722</v>
      </c>
      <c r="P1375" s="11" t="s">
        <v>1722</v>
      </c>
      <c r="Q1375" s="18" t="s">
        <v>64</v>
      </c>
      <c r="R1375" s="11" t="s">
        <v>1723</v>
      </c>
      <c r="S1375" s="11" t="s">
        <v>8529</v>
      </c>
      <c r="T1375" s="18" t="s">
        <v>67</v>
      </c>
      <c r="U1375" s="11" t="s">
        <v>5</v>
      </c>
    </row>
    <row r="1376" customHeight="1" spans="1:24">
      <c r="A1376" s="18">
        <v>6</v>
      </c>
      <c r="B1376" s="11" t="s">
        <v>1722</v>
      </c>
      <c r="C1376" s="11" t="s">
        <v>1722</v>
      </c>
      <c r="D1376" s="18" t="s">
        <v>64</v>
      </c>
      <c r="E1376" s="11" t="s">
        <v>1723</v>
      </c>
      <c r="F1376" s="15" t="s">
        <v>1729</v>
      </c>
      <c r="G1376" s="18" t="s">
        <v>67</v>
      </c>
      <c r="H1376" s="11" t="s">
        <v>5</v>
      </c>
      <c r="I1376" s="18"/>
      <c r="J1376" s="11"/>
      <c r="K1376" s="11"/>
      <c r="L1376" s="11" t="s">
        <v>7910</v>
      </c>
      <c r="M1376" s="63">
        <v>44403</v>
      </c>
      <c r="O1376" s="11" t="s">
        <v>1722</v>
      </c>
      <c r="P1376" s="11" t="s">
        <v>1722</v>
      </c>
      <c r="Q1376" s="18" t="s">
        <v>64</v>
      </c>
      <c r="R1376" s="11" t="s">
        <v>1723</v>
      </c>
      <c r="S1376" s="11" t="s">
        <v>8531</v>
      </c>
      <c r="T1376" s="18" t="s">
        <v>67</v>
      </c>
      <c r="U1376" s="11" t="s">
        <v>5</v>
      </c>
    </row>
    <row r="1377" customHeight="1" spans="1:21">
      <c r="A1377" s="18">
        <v>7</v>
      </c>
      <c r="B1377" s="11" t="s">
        <v>1722</v>
      </c>
      <c r="C1377" s="11" t="s">
        <v>1722</v>
      </c>
      <c r="D1377" s="18" t="s">
        <v>64</v>
      </c>
      <c r="E1377" s="11" t="s">
        <v>1723</v>
      </c>
      <c r="F1377" s="15" t="s">
        <v>1730</v>
      </c>
      <c r="G1377" s="18" t="s">
        <v>67</v>
      </c>
      <c r="H1377" s="11" t="s">
        <v>5</v>
      </c>
      <c r="I1377" s="18"/>
      <c r="J1377" s="11"/>
      <c r="K1377" s="11"/>
      <c r="L1377" s="11" t="s">
        <v>7910</v>
      </c>
      <c r="M1377" s="63">
        <v>44403</v>
      </c>
      <c r="O1377" s="11" t="s">
        <v>1722</v>
      </c>
      <c r="P1377" s="11" t="s">
        <v>1722</v>
      </c>
      <c r="Q1377" s="18" t="s">
        <v>64</v>
      </c>
      <c r="R1377" s="11" t="s">
        <v>1723</v>
      </c>
      <c r="S1377" s="11" t="s">
        <v>7779</v>
      </c>
      <c r="T1377" s="18" t="s">
        <v>67</v>
      </c>
      <c r="U1377" s="11" t="s">
        <v>5</v>
      </c>
    </row>
    <row r="1378" customHeight="1" spans="1:21">
      <c r="A1378" s="18">
        <v>8</v>
      </c>
      <c r="B1378" s="11" t="s">
        <v>1722</v>
      </c>
      <c r="C1378" s="11" t="s">
        <v>1722</v>
      </c>
      <c r="D1378" s="18" t="s">
        <v>64</v>
      </c>
      <c r="E1378" s="11" t="s">
        <v>1723</v>
      </c>
      <c r="F1378" s="15" t="s">
        <v>1731</v>
      </c>
      <c r="G1378" s="18" t="s">
        <v>67</v>
      </c>
      <c r="H1378" s="11" t="s">
        <v>5</v>
      </c>
      <c r="I1378" s="18"/>
      <c r="J1378" s="11"/>
      <c r="K1378" s="11"/>
      <c r="L1378" s="11" t="s">
        <v>7910</v>
      </c>
      <c r="M1378" s="63">
        <v>44403</v>
      </c>
      <c r="O1378" s="11" t="s">
        <v>1722</v>
      </c>
      <c r="P1378" s="11" t="s">
        <v>1722</v>
      </c>
      <c r="Q1378" s="18" t="s">
        <v>64</v>
      </c>
      <c r="R1378" s="11" t="s">
        <v>1723</v>
      </c>
      <c r="S1378" s="11" t="s">
        <v>8532</v>
      </c>
      <c r="T1378" s="18" t="s">
        <v>67</v>
      </c>
      <c r="U1378" s="11" t="s">
        <v>5</v>
      </c>
    </row>
    <row r="1379" customHeight="1" spans="1:21">
      <c r="A1379" s="18">
        <v>9</v>
      </c>
      <c r="B1379" s="11" t="s">
        <v>1722</v>
      </c>
      <c r="C1379" s="11" t="s">
        <v>1722</v>
      </c>
      <c r="D1379" s="18" t="s">
        <v>64</v>
      </c>
      <c r="E1379" s="11" t="s">
        <v>1723</v>
      </c>
      <c r="F1379" s="15" t="s">
        <v>1732</v>
      </c>
      <c r="G1379" s="18" t="s">
        <v>67</v>
      </c>
      <c r="H1379" s="11" t="s">
        <v>5</v>
      </c>
      <c r="I1379" s="18"/>
      <c r="J1379" s="11"/>
      <c r="K1379" s="11"/>
      <c r="L1379" s="11" t="s">
        <v>7910</v>
      </c>
      <c r="M1379" s="63">
        <v>44403</v>
      </c>
      <c r="O1379" s="11" t="s">
        <v>1722</v>
      </c>
      <c r="P1379" s="11" t="s">
        <v>1722</v>
      </c>
      <c r="Q1379" s="18" t="s">
        <v>64</v>
      </c>
      <c r="R1379" s="11" t="s">
        <v>1723</v>
      </c>
      <c r="S1379" s="11" t="s">
        <v>7781</v>
      </c>
      <c r="T1379" s="18" t="s">
        <v>67</v>
      </c>
      <c r="U1379" s="11" t="s">
        <v>5</v>
      </c>
    </row>
    <row r="1380" customHeight="1" spans="1:21">
      <c r="A1380" s="18">
        <v>10</v>
      </c>
      <c r="B1380" s="11" t="s">
        <v>1722</v>
      </c>
      <c r="C1380" s="11" t="s">
        <v>1722</v>
      </c>
      <c r="D1380" s="18" t="s">
        <v>64</v>
      </c>
      <c r="E1380" s="11" t="s">
        <v>1723</v>
      </c>
      <c r="F1380" s="15" t="s">
        <v>1733</v>
      </c>
      <c r="G1380" s="18" t="s">
        <v>67</v>
      </c>
      <c r="H1380" s="11" t="s">
        <v>5</v>
      </c>
      <c r="I1380" s="18"/>
      <c r="J1380" s="11"/>
      <c r="K1380" s="11"/>
      <c r="L1380" s="11" t="s">
        <v>7910</v>
      </c>
      <c r="M1380" s="63">
        <v>44403</v>
      </c>
      <c r="O1380" s="11" t="s">
        <v>1722</v>
      </c>
      <c r="P1380" s="11" t="s">
        <v>1722</v>
      </c>
      <c r="Q1380" s="18" t="s">
        <v>64</v>
      </c>
      <c r="R1380" s="11" t="s">
        <v>1723</v>
      </c>
      <c r="S1380" s="11" t="s">
        <v>8653</v>
      </c>
      <c r="T1380" s="18" t="s">
        <v>67</v>
      </c>
      <c r="U1380" s="11" t="s">
        <v>5</v>
      </c>
    </row>
    <row r="1381" customHeight="1" spans="1:21">
      <c r="A1381" s="18">
        <v>11</v>
      </c>
      <c r="B1381" s="11" t="s">
        <v>1722</v>
      </c>
      <c r="C1381" s="11" t="s">
        <v>1722</v>
      </c>
      <c r="D1381" s="18" t="s">
        <v>64</v>
      </c>
      <c r="E1381" s="11" t="s">
        <v>1723</v>
      </c>
      <c r="F1381" s="15" t="s">
        <v>1734</v>
      </c>
      <c r="G1381" s="18" t="s">
        <v>67</v>
      </c>
      <c r="H1381" s="11" t="s">
        <v>5</v>
      </c>
      <c r="I1381" s="18"/>
      <c r="J1381" s="11"/>
      <c r="K1381" s="11"/>
      <c r="L1381" s="11" t="s">
        <v>7910</v>
      </c>
      <c r="M1381" s="63">
        <v>44403</v>
      </c>
      <c r="O1381" s="11" t="s">
        <v>1722</v>
      </c>
      <c r="P1381" s="11" t="s">
        <v>1722</v>
      </c>
      <c r="Q1381" s="18" t="s">
        <v>64</v>
      </c>
      <c r="R1381" s="11" t="s">
        <v>1723</v>
      </c>
      <c r="S1381" s="11" t="s">
        <v>8654</v>
      </c>
      <c r="T1381" s="18" t="s">
        <v>67</v>
      </c>
      <c r="U1381" s="11" t="s">
        <v>5</v>
      </c>
    </row>
    <row r="1382" customHeight="1" spans="1:21">
      <c r="A1382" s="18">
        <v>12</v>
      </c>
      <c r="B1382" s="11" t="s">
        <v>1722</v>
      </c>
      <c r="C1382" s="11" t="s">
        <v>1722</v>
      </c>
      <c r="D1382" s="11" t="s">
        <v>64</v>
      </c>
      <c r="E1382" s="11" t="s">
        <v>1723</v>
      </c>
      <c r="F1382" s="15" t="s">
        <v>1735</v>
      </c>
      <c r="G1382" s="11" t="s">
        <v>67</v>
      </c>
      <c r="H1382" s="11" t="s">
        <v>5</v>
      </c>
      <c r="I1382" s="18"/>
      <c r="J1382" s="11"/>
      <c r="K1382" s="11"/>
      <c r="L1382" s="11" t="s">
        <v>7910</v>
      </c>
      <c r="M1382" s="63">
        <v>44403</v>
      </c>
      <c r="O1382" s="11" t="s">
        <v>1722</v>
      </c>
      <c r="P1382" s="11" t="s">
        <v>1722</v>
      </c>
      <c r="Q1382" s="11" t="s">
        <v>64</v>
      </c>
      <c r="R1382" s="11" t="s">
        <v>1723</v>
      </c>
      <c r="S1382" s="11" t="s">
        <v>8535</v>
      </c>
      <c r="T1382" s="11" t="s">
        <v>67</v>
      </c>
      <c r="U1382" s="11" t="s">
        <v>5</v>
      </c>
    </row>
    <row r="1383" customHeight="1" spans="1:21">
      <c r="A1383" s="18">
        <v>13</v>
      </c>
      <c r="B1383" s="11" t="s">
        <v>1722</v>
      </c>
      <c r="C1383" s="11" t="s">
        <v>1722</v>
      </c>
      <c r="D1383" s="18" t="s">
        <v>64</v>
      </c>
      <c r="E1383" s="11" t="s">
        <v>1723</v>
      </c>
      <c r="F1383" s="11" t="s">
        <v>1736</v>
      </c>
      <c r="G1383" s="18" t="s">
        <v>67</v>
      </c>
      <c r="H1383" s="11" t="s">
        <v>5</v>
      </c>
      <c r="L1383" s="11" t="s">
        <v>7910</v>
      </c>
      <c r="M1383" s="63">
        <v>44403</v>
      </c>
      <c r="O1383" s="11" t="s">
        <v>1722</v>
      </c>
      <c r="P1383" s="11" t="s">
        <v>1722</v>
      </c>
      <c r="Q1383" s="18" t="s">
        <v>64</v>
      </c>
      <c r="R1383" s="11" t="s">
        <v>1723</v>
      </c>
      <c r="S1383" s="11" t="s">
        <v>8533</v>
      </c>
      <c r="T1383" s="18" t="s">
        <v>67</v>
      </c>
      <c r="U1383" s="11" t="s">
        <v>5</v>
      </c>
    </row>
    <row r="1384" customHeight="1" spans="1:21">
      <c r="A1384" s="18">
        <v>22</v>
      </c>
      <c r="B1384" s="11" t="s">
        <v>1722</v>
      </c>
      <c r="C1384" s="11" t="s">
        <v>1722</v>
      </c>
      <c r="D1384" s="18" t="s">
        <v>64</v>
      </c>
      <c r="E1384" s="11" t="s">
        <v>1723</v>
      </c>
      <c r="F1384" s="11" t="s">
        <v>1745</v>
      </c>
      <c r="G1384" s="18" t="s">
        <v>67</v>
      </c>
      <c r="H1384" s="11" t="s">
        <v>5</v>
      </c>
      <c r="L1384" s="11" t="s">
        <v>7910</v>
      </c>
      <c r="M1384" s="63">
        <v>44403</v>
      </c>
      <c r="O1384" s="11" t="s">
        <v>1722</v>
      </c>
      <c r="P1384" s="11" t="s">
        <v>1722</v>
      </c>
      <c r="Q1384" s="18" t="s">
        <v>64</v>
      </c>
      <c r="R1384" s="11" t="s">
        <v>1723</v>
      </c>
      <c r="S1384" s="11" t="s">
        <v>8655</v>
      </c>
      <c r="T1384" s="18" t="s">
        <v>67</v>
      </c>
      <c r="U1384" s="11" t="s">
        <v>5</v>
      </c>
    </row>
    <row r="1385" customHeight="1" spans="1:21">
      <c r="A1385" s="18">
        <v>30</v>
      </c>
      <c r="B1385" s="11" t="s">
        <v>1754</v>
      </c>
      <c r="C1385" s="11" t="s">
        <v>1754</v>
      </c>
      <c r="D1385" s="18" t="s">
        <v>64</v>
      </c>
      <c r="E1385" s="11" t="s">
        <v>1755</v>
      </c>
      <c r="F1385" s="11" t="s">
        <v>1758</v>
      </c>
      <c r="G1385" s="18" t="s">
        <v>67</v>
      </c>
      <c r="H1385" s="11" t="s">
        <v>5</v>
      </c>
      <c r="L1385" s="11" t="s">
        <v>7910</v>
      </c>
      <c r="M1385" s="63">
        <v>44403</v>
      </c>
      <c r="O1385" s="11" t="s">
        <v>1754</v>
      </c>
      <c r="P1385" s="11" t="s">
        <v>1754</v>
      </c>
      <c r="Q1385" s="18" t="s">
        <v>64</v>
      </c>
      <c r="R1385" s="11" t="s">
        <v>1755</v>
      </c>
      <c r="S1385" s="11" t="s">
        <v>8572</v>
      </c>
      <c r="T1385" s="18" t="s">
        <v>67</v>
      </c>
      <c r="U1385" s="11" t="s">
        <v>5</v>
      </c>
    </row>
    <row r="1386" customHeight="1" spans="1:21">
      <c r="A1386" s="18">
        <v>31</v>
      </c>
      <c r="B1386" s="11" t="s">
        <v>1754</v>
      </c>
      <c r="C1386" s="11" t="s">
        <v>1754</v>
      </c>
      <c r="D1386" s="11" t="s">
        <v>64</v>
      </c>
      <c r="E1386" s="11" t="s">
        <v>1755</v>
      </c>
      <c r="F1386" s="11" t="s">
        <v>1759</v>
      </c>
      <c r="G1386" s="11" t="s">
        <v>67</v>
      </c>
      <c r="H1386" s="11" t="s">
        <v>5</v>
      </c>
      <c r="L1386" s="11" t="s">
        <v>7910</v>
      </c>
      <c r="M1386" s="63">
        <v>44403</v>
      </c>
      <c r="O1386" s="11" t="s">
        <v>1754</v>
      </c>
      <c r="P1386" s="11" t="s">
        <v>1754</v>
      </c>
      <c r="Q1386" s="11" t="s">
        <v>64</v>
      </c>
      <c r="R1386" s="11" t="s">
        <v>1755</v>
      </c>
      <c r="S1386" s="11" t="s">
        <v>8571</v>
      </c>
      <c r="T1386" s="11" t="s">
        <v>67</v>
      </c>
      <c r="U1386" s="11" t="s">
        <v>5</v>
      </c>
    </row>
    <row r="1387" customHeight="1" spans="1:21">
      <c r="A1387" s="58">
        <v>59</v>
      </c>
      <c r="B1387" s="11" t="s">
        <v>1774</v>
      </c>
      <c r="C1387" s="11" t="s">
        <v>1774</v>
      </c>
      <c r="D1387" s="11" t="s">
        <v>64</v>
      </c>
      <c r="E1387" s="11" t="s">
        <v>1794</v>
      </c>
      <c r="F1387" s="11" t="s">
        <v>8656</v>
      </c>
      <c r="G1387" s="11" t="s">
        <v>67</v>
      </c>
      <c r="H1387" s="11" t="s">
        <v>5</v>
      </c>
      <c r="I1387" s="11"/>
      <c r="J1387" s="11"/>
      <c r="K1387" s="11"/>
      <c r="L1387" s="11" t="s">
        <v>7910</v>
      </c>
      <c r="M1387" s="63">
        <v>44403</v>
      </c>
      <c r="O1387" s="11" t="s">
        <v>1774</v>
      </c>
      <c r="P1387" s="11" t="s">
        <v>1774</v>
      </c>
      <c r="Q1387" s="18" t="s">
        <v>64</v>
      </c>
      <c r="R1387" s="11" t="s">
        <v>1794</v>
      </c>
      <c r="S1387" s="11" t="s">
        <v>8657</v>
      </c>
      <c r="T1387" s="18" t="s">
        <v>67</v>
      </c>
      <c r="U1387" s="11" t="s">
        <v>5</v>
      </c>
    </row>
    <row r="1388" customHeight="1" spans="1:21">
      <c r="A1388" s="58">
        <v>60</v>
      </c>
      <c r="B1388" s="11" t="s">
        <v>1774</v>
      </c>
      <c r="C1388" s="11" t="s">
        <v>1774</v>
      </c>
      <c r="D1388" s="11" t="s">
        <v>64</v>
      </c>
      <c r="E1388" s="11" t="s">
        <v>1796</v>
      </c>
      <c r="F1388" s="11" t="s">
        <v>8658</v>
      </c>
      <c r="G1388" s="11" t="s">
        <v>67</v>
      </c>
      <c r="H1388" s="11" t="s">
        <v>5</v>
      </c>
      <c r="I1388" s="11"/>
      <c r="J1388" s="11"/>
      <c r="K1388" s="11"/>
      <c r="L1388" s="11" t="s">
        <v>7910</v>
      </c>
      <c r="M1388" s="63">
        <v>44403</v>
      </c>
      <c r="O1388" s="11" t="s">
        <v>1774</v>
      </c>
      <c r="P1388" s="11" t="s">
        <v>1774</v>
      </c>
      <c r="Q1388" s="18" t="s">
        <v>64</v>
      </c>
      <c r="R1388" s="11" t="s">
        <v>1796</v>
      </c>
      <c r="S1388" s="11" t="s">
        <v>8659</v>
      </c>
      <c r="T1388" s="18" t="s">
        <v>67</v>
      </c>
      <c r="U1388" s="11" t="s">
        <v>5</v>
      </c>
    </row>
    <row r="1389" customHeight="1" spans="1:21">
      <c r="A1389" s="18">
        <v>70</v>
      </c>
      <c r="B1389" s="11" t="s">
        <v>1811</v>
      </c>
      <c r="C1389" s="11" t="s">
        <v>1811</v>
      </c>
      <c r="D1389" s="18" t="s">
        <v>64</v>
      </c>
      <c r="E1389" s="11" t="s">
        <v>1812</v>
      </c>
      <c r="F1389" s="11" t="s">
        <v>8660</v>
      </c>
      <c r="G1389" s="18" t="s">
        <v>67</v>
      </c>
      <c r="H1389" s="11" t="s">
        <v>5</v>
      </c>
      <c r="L1389" s="11" t="s">
        <v>7910</v>
      </c>
      <c r="M1389" s="63">
        <v>44403</v>
      </c>
      <c r="O1389" s="11" t="s">
        <v>1811</v>
      </c>
      <c r="P1389" s="11" t="s">
        <v>1811</v>
      </c>
      <c r="Q1389" s="18" t="s">
        <v>64</v>
      </c>
      <c r="R1389" s="11" t="s">
        <v>1812</v>
      </c>
      <c r="S1389" s="11" t="s">
        <v>8661</v>
      </c>
      <c r="T1389" s="18" t="s">
        <v>67</v>
      </c>
      <c r="U1389" s="11" t="s">
        <v>5</v>
      </c>
    </row>
    <row r="1390" customHeight="1" spans="1:21">
      <c r="A1390" s="18">
        <v>89</v>
      </c>
      <c r="B1390" s="11" t="s">
        <v>1846</v>
      </c>
      <c r="C1390" s="11" t="s">
        <v>1846</v>
      </c>
      <c r="D1390" s="18" t="s">
        <v>64</v>
      </c>
      <c r="E1390" s="11" t="s">
        <v>1847</v>
      </c>
      <c r="F1390" s="11" t="s">
        <v>1846</v>
      </c>
      <c r="G1390" s="18" t="s">
        <v>67</v>
      </c>
      <c r="H1390" s="11" t="s">
        <v>5</v>
      </c>
      <c r="L1390" s="11" t="s">
        <v>7910</v>
      </c>
      <c r="M1390" s="63">
        <v>44403</v>
      </c>
      <c r="O1390" s="11" t="s">
        <v>1846</v>
      </c>
      <c r="P1390" s="11" t="s">
        <v>1846</v>
      </c>
      <c r="Q1390" s="18" t="s">
        <v>64</v>
      </c>
      <c r="R1390" s="11" t="s">
        <v>1847</v>
      </c>
      <c r="S1390" s="11" t="s">
        <v>8662</v>
      </c>
      <c r="T1390" s="18" t="s">
        <v>67</v>
      </c>
      <c r="U1390" s="11" t="s">
        <v>5</v>
      </c>
    </row>
    <row r="1391" customHeight="1" spans="1:21">
      <c r="A1391" s="18">
        <v>105</v>
      </c>
      <c r="B1391" s="11" t="s">
        <v>1871</v>
      </c>
      <c r="C1391" s="11" t="s">
        <v>1871</v>
      </c>
      <c r="D1391" s="18" t="s">
        <v>64</v>
      </c>
      <c r="E1391" s="11" t="s">
        <v>1872</v>
      </c>
      <c r="F1391" s="11" t="s">
        <v>1876</v>
      </c>
      <c r="G1391" s="18" t="s">
        <v>67</v>
      </c>
      <c r="H1391" s="11" t="s">
        <v>5</v>
      </c>
      <c r="L1391" s="11" t="s">
        <v>7910</v>
      </c>
      <c r="M1391" s="63">
        <v>44403</v>
      </c>
      <c r="O1391" s="11" t="s">
        <v>1871</v>
      </c>
      <c r="P1391" s="11" t="s">
        <v>1871</v>
      </c>
      <c r="Q1391" s="18" t="s">
        <v>64</v>
      </c>
      <c r="R1391" s="11" t="s">
        <v>1872</v>
      </c>
      <c r="S1391" s="11" t="s">
        <v>8663</v>
      </c>
      <c r="T1391" s="18" t="s">
        <v>67</v>
      </c>
      <c r="U1391" s="11" t="s">
        <v>5</v>
      </c>
    </row>
    <row r="1392" customHeight="1" spans="1:21">
      <c r="A1392" s="18">
        <v>107</v>
      </c>
      <c r="B1392" s="11" t="s">
        <v>1871</v>
      </c>
      <c r="C1392" s="11" t="s">
        <v>1871</v>
      </c>
      <c r="D1392" s="18" t="s">
        <v>64</v>
      </c>
      <c r="E1392" s="11" t="s">
        <v>1872</v>
      </c>
      <c r="F1392" s="11" t="s">
        <v>8664</v>
      </c>
      <c r="G1392" s="18" t="s">
        <v>67</v>
      </c>
      <c r="H1392" s="11" t="s">
        <v>5</v>
      </c>
      <c r="L1392" s="11" t="s">
        <v>7910</v>
      </c>
      <c r="M1392" s="63">
        <v>44403</v>
      </c>
      <c r="O1392" s="11" t="s">
        <v>1871</v>
      </c>
      <c r="P1392" s="11" t="s">
        <v>1871</v>
      </c>
      <c r="Q1392" s="18" t="s">
        <v>64</v>
      </c>
      <c r="R1392" s="11" t="s">
        <v>1872</v>
      </c>
      <c r="S1392" s="11" t="s">
        <v>8665</v>
      </c>
      <c r="T1392" s="18" t="s">
        <v>67</v>
      </c>
      <c r="U1392" s="11" t="s">
        <v>5</v>
      </c>
    </row>
    <row r="1393" customHeight="1" spans="1:21">
      <c r="A1393" s="18">
        <v>184</v>
      </c>
      <c r="B1393" s="11" t="s">
        <v>1976</v>
      </c>
      <c r="C1393" s="11" t="s">
        <v>1981</v>
      </c>
      <c r="D1393" s="11" t="s">
        <v>64</v>
      </c>
      <c r="E1393" s="11" t="s">
        <v>1978</v>
      </c>
      <c r="F1393" s="15" t="s">
        <v>1980</v>
      </c>
      <c r="G1393" s="11" t="s">
        <v>67</v>
      </c>
      <c r="H1393" s="11" t="s">
        <v>5</v>
      </c>
      <c r="L1393" s="11" t="s">
        <v>7910</v>
      </c>
      <c r="M1393" s="63">
        <v>44403</v>
      </c>
      <c r="O1393" s="11" t="s">
        <v>1976</v>
      </c>
      <c r="P1393" s="11" t="s">
        <v>1981</v>
      </c>
      <c r="Q1393" s="11" t="s">
        <v>64</v>
      </c>
      <c r="R1393" s="11" t="s">
        <v>1978</v>
      </c>
      <c r="S1393" s="11" t="s">
        <v>1981</v>
      </c>
      <c r="T1393" s="11" t="s">
        <v>67</v>
      </c>
      <c r="U1393" s="11" t="s">
        <v>5</v>
      </c>
    </row>
    <row r="1394" customHeight="1" spans="1:21">
      <c r="A1394" s="11">
        <v>25</v>
      </c>
      <c r="B1394" s="11" t="s">
        <v>3545</v>
      </c>
      <c r="C1394" s="11" t="s">
        <v>3545</v>
      </c>
      <c r="D1394" s="11" t="s">
        <v>64</v>
      </c>
      <c r="E1394" s="11" t="s">
        <v>3546</v>
      </c>
      <c r="F1394" s="11" t="s">
        <v>8585</v>
      </c>
      <c r="G1394" s="11" t="s">
        <v>67</v>
      </c>
      <c r="H1394" s="12" t="s">
        <v>32</v>
      </c>
      <c r="I1394" s="18"/>
      <c r="J1394" s="11"/>
      <c r="K1394" s="11"/>
      <c r="L1394" s="11" t="s">
        <v>8448</v>
      </c>
      <c r="M1394" s="63">
        <v>44405</v>
      </c>
    </row>
    <row r="1395" customHeight="1" spans="1:21">
      <c r="A1395" s="11">
        <v>26</v>
      </c>
      <c r="B1395" s="11" t="s">
        <v>3545</v>
      </c>
      <c r="C1395" s="11" t="s">
        <v>3545</v>
      </c>
      <c r="D1395" s="11" t="s">
        <v>64</v>
      </c>
      <c r="E1395" s="11" t="s">
        <v>8586</v>
      </c>
      <c r="F1395" s="11" t="s">
        <v>8587</v>
      </c>
      <c r="G1395" s="11" t="s">
        <v>67</v>
      </c>
      <c r="H1395" s="12" t="s">
        <v>32</v>
      </c>
      <c r="I1395" s="18"/>
      <c r="J1395" s="11"/>
      <c r="K1395" s="11"/>
      <c r="L1395" s="11" t="s">
        <v>8448</v>
      </c>
      <c r="M1395" s="63">
        <v>44405</v>
      </c>
    </row>
    <row r="1396" customHeight="1" spans="1:21">
      <c r="A1396" s="11">
        <v>27</v>
      </c>
      <c r="B1396" s="11" t="s">
        <v>3545</v>
      </c>
      <c r="C1396" s="11" t="s">
        <v>3545</v>
      </c>
      <c r="D1396" s="11" t="s">
        <v>64</v>
      </c>
      <c r="E1396" s="11" t="s">
        <v>8588</v>
      </c>
      <c r="F1396" s="11" t="s">
        <v>8589</v>
      </c>
      <c r="G1396" s="11" t="s">
        <v>67</v>
      </c>
      <c r="H1396" s="12" t="s">
        <v>32</v>
      </c>
      <c r="I1396" s="18"/>
      <c r="J1396" s="11"/>
      <c r="K1396" s="11"/>
      <c r="L1396" s="11" t="s">
        <v>8448</v>
      </c>
      <c r="M1396" s="63">
        <v>44405</v>
      </c>
    </row>
    <row r="1397" customHeight="1" spans="1:21">
      <c r="A1397" s="11">
        <v>31</v>
      </c>
      <c r="B1397" s="11" t="s">
        <v>3545</v>
      </c>
      <c r="C1397" s="11" t="s">
        <v>3545</v>
      </c>
      <c r="D1397" s="11" t="s">
        <v>64</v>
      </c>
      <c r="E1397" s="11" t="s">
        <v>8590</v>
      </c>
      <c r="F1397" s="11" t="s">
        <v>8591</v>
      </c>
      <c r="G1397" s="11" t="s">
        <v>67</v>
      </c>
      <c r="H1397" s="12" t="s">
        <v>32</v>
      </c>
      <c r="I1397" s="18"/>
      <c r="J1397" s="11"/>
      <c r="K1397" s="11"/>
      <c r="L1397" s="11" t="s">
        <v>8448</v>
      </c>
      <c r="M1397" s="63">
        <v>44405</v>
      </c>
    </row>
    <row r="1398" customHeight="1" spans="1:21">
      <c r="A1398" s="11">
        <v>33</v>
      </c>
      <c r="B1398" s="11" t="s">
        <v>3545</v>
      </c>
      <c r="C1398" s="11" t="s">
        <v>3545</v>
      </c>
      <c r="D1398" s="11" t="s">
        <v>64</v>
      </c>
      <c r="E1398" s="11" t="s">
        <v>8592</v>
      </c>
      <c r="F1398" s="11" t="s">
        <v>8593</v>
      </c>
      <c r="G1398" s="11" t="s">
        <v>67</v>
      </c>
      <c r="H1398" s="12" t="s">
        <v>32</v>
      </c>
      <c r="I1398" s="18"/>
      <c r="J1398" s="11"/>
      <c r="K1398" s="11"/>
      <c r="L1398" s="11" t="s">
        <v>8448</v>
      </c>
      <c r="M1398" s="63">
        <v>44405</v>
      </c>
    </row>
    <row r="1399" customHeight="1" spans="1:21">
      <c r="A1399" s="11">
        <v>35</v>
      </c>
      <c r="B1399" s="11" t="s">
        <v>3545</v>
      </c>
      <c r="C1399" s="11" t="s">
        <v>3545</v>
      </c>
      <c r="D1399" s="11" t="s">
        <v>64</v>
      </c>
      <c r="E1399" s="11" t="s">
        <v>8594</v>
      </c>
      <c r="F1399" s="11" t="s">
        <v>8595</v>
      </c>
      <c r="G1399" s="11" t="s">
        <v>67</v>
      </c>
      <c r="H1399" s="12" t="s">
        <v>32</v>
      </c>
      <c r="I1399" s="18"/>
      <c r="J1399" s="11"/>
      <c r="K1399" s="11"/>
      <c r="L1399" s="11" t="s">
        <v>8448</v>
      </c>
      <c r="M1399" s="63">
        <v>44405</v>
      </c>
    </row>
    <row r="1400" customHeight="1" spans="1:21">
      <c r="A1400" s="11">
        <v>141</v>
      </c>
      <c r="B1400" s="11" t="s">
        <v>8666</v>
      </c>
      <c r="C1400" s="11" t="s">
        <v>8666</v>
      </c>
      <c r="D1400" s="11" t="s">
        <v>64</v>
      </c>
      <c r="E1400" s="11" t="s">
        <v>8667</v>
      </c>
      <c r="F1400" s="11" t="s">
        <v>8666</v>
      </c>
      <c r="G1400" s="11" t="s">
        <v>520</v>
      </c>
      <c r="H1400" s="12" t="s">
        <v>4</v>
      </c>
      <c r="I1400" s="18"/>
      <c r="J1400" s="11" t="s">
        <v>8668</v>
      </c>
      <c r="K1400" s="11"/>
      <c r="L1400" s="11" t="s">
        <v>8448</v>
      </c>
      <c r="M1400" s="63">
        <v>44406</v>
      </c>
    </row>
    <row r="1401" customHeight="1" spans="1:21">
      <c r="A1401" s="11">
        <v>149</v>
      </c>
      <c r="B1401" s="11" t="s">
        <v>8669</v>
      </c>
      <c r="C1401" s="11" t="s">
        <v>8669</v>
      </c>
      <c r="D1401" s="11" t="s">
        <v>64</v>
      </c>
      <c r="E1401" s="11" t="s">
        <v>8670</v>
      </c>
      <c r="F1401" s="11" t="s">
        <v>8669</v>
      </c>
      <c r="G1401" s="11" t="s">
        <v>78</v>
      </c>
      <c r="H1401" s="12" t="s">
        <v>4</v>
      </c>
      <c r="I1401" s="18"/>
      <c r="J1401" s="11" t="s">
        <v>8668</v>
      </c>
      <c r="K1401" s="11"/>
      <c r="L1401" s="11" t="s">
        <v>8448</v>
      </c>
      <c r="M1401" s="63">
        <v>44406</v>
      </c>
    </row>
    <row r="1402" customHeight="1" spans="1:21">
      <c r="A1402" s="11">
        <v>149</v>
      </c>
      <c r="B1402" s="11" t="s">
        <v>1623</v>
      </c>
      <c r="C1402" s="11" t="s">
        <v>1623</v>
      </c>
      <c r="D1402" s="11" t="s">
        <v>98</v>
      </c>
      <c r="E1402" s="11" t="s">
        <v>1624</v>
      </c>
      <c r="F1402" s="11" t="s">
        <v>1623</v>
      </c>
      <c r="G1402" s="11" t="s">
        <v>78</v>
      </c>
      <c r="H1402" s="12" t="s">
        <v>4</v>
      </c>
      <c r="I1402" s="18"/>
      <c r="J1402" s="11" t="s">
        <v>8668</v>
      </c>
      <c r="K1402" s="11"/>
      <c r="L1402" s="11" t="s">
        <v>7726</v>
      </c>
      <c r="M1402" s="63">
        <v>44406</v>
      </c>
    </row>
    <row r="1403" customHeight="1" spans="1:21">
      <c r="A1403" s="11">
        <v>5</v>
      </c>
      <c r="B1403" s="11" t="s">
        <v>754</v>
      </c>
      <c r="C1403" s="11" t="s">
        <v>755</v>
      </c>
      <c r="D1403" s="11" t="s">
        <v>87</v>
      </c>
      <c r="E1403" s="11" t="s">
        <v>756</v>
      </c>
      <c r="F1403" s="11" t="s">
        <v>755</v>
      </c>
      <c r="G1403" s="11" t="s">
        <v>78</v>
      </c>
      <c r="H1403" s="12" t="s">
        <v>11</v>
      </c>
      <c r="I1403" s="18"/>
      <c r="J1403" s="11"/>
      <c r="K1403" s="11"/>
      <c r="L1403" s="11" t="s">
        <v>8671</v>
      </c>
      <c r="M1403" s="63">
        <v>44412</v>
      </c>
      <c r="O1403" s="11" t="s">
        <v>754</v>
      </c>
      <c r="P1403" s="11" t="s">
        <v>8084</v>
      </c>
      <c r="Q1403" s="11" t="s">
        <v>87</v>
      </c>
      <c r="R1403" s="11" t="s">
        <v>756</v>
      </c>
      <c r="S1403" s="11" t="s">
        <v>755</v>
      </c>
      <c r="T1403" s="11" t="s">
        <v>78</v>
      </c>
      <c r="U1403" s="11" t="s">
        <v>11</v>
      </c>
    </row>
    <row r="1404" customHeight="1" spans="1:21">
      <c r="A1404" s="11">
        <v>6</v>
      </c>
      <c r="B1404" s="11" t="s">
        <v>754</v>
      </c>
      <c r="C1404" s="11" t="s">
        <v>8086</v>
      </c>
      <c r="D1404" s="11" t="s">
        <v>87</v>
      </c>
      <c r="E1404" s="11" t="s">
        <v>756</v>
      </c>
      <c r="F1404" s="11" t="s">
        <v>8086</v>
      </c>
      <c r="G1404" s="11" t="s">
        <v>78</v>
      </c>
      <c r="H1404" s="12" t="s">
        <v>11</v>
      </c>
      <c r="I1404" s="18"/>
      <c r="J1404" s="11"/>
      <c r="K1404" s="11"/>
      <c r="L1404" s="11" t="s">
        <v>8671</v>
      </c>
      <c r="M1404" s="63">
        <v>44412</v>
      </c>
      <c r="O1404" s="11" t="s">
        <v>754</v>
      </c>
      <c r="P1404" s="11" t="s">
        <v>8085</v>
      </c>
      <c r="Q1404" s="11" t="s">
        <v>87</v>
      </c>
      <c r="R1404" s="11" t="s">
        <v>756</v>
      </c>
      <c r="S1404" s="11" t="s">
        <v>8086</v>
      </c>
      <c r="T1404" s="11" t="s">
        <v>78</v>
      </c>
      <c r="U1404" s="11" t="s">
        <v>11</v>
      </c>
    </row>
    <row r="1405" customHeight="1" spans="1:21">
      <c r="A1405" s="11">
        <v>7</v>
      </c>
      <c r="B1405" s="11" t="s">
        <v>754</v>
      </c>
      <c r="C1405" s="11" t="s">
        <v>758</v>
      </c>
      <c r="D1405" s="11" t="s">
        <v>87</v>
      </c>
      <c r="E1405" s="11" t="s">
        <v>756</v>
      </c>
      <c r="F1405" s="11" t="s">
        <v>758</v>
      </c>
      <c r="G1405" s="11" t="s">
        <v>78</v>
      </c>
      <c r="H1405" s="12" t="s">
        <v>11</v>
      </c>
      <c r="I1405" s="18"/>
      <c r="J1405" s="11"/>
      <c r="K1405" s="11"/>
      <c r="L1405" s="11" t="s">
        <v>8671</v>
      </c>
      <c r="M1405" s="63">
        <v>44412</v>
      </c>
      <c r="O1405" s="11" t="s">
        <v>754</v>
      </c>
      <c r="P1405" s="11" t="s">
        <v>8087</v>
      </c>
      <c r="Q1405" s="11" t="s">
        <v>87</v>
      </c>
      <c r="R1405" s="11" t="s">
        <v>756</v>
      </c>
      <c r="S1405" s="11" t="s">
        <v>758</v>
      </c>
      <c r="T1405" s="11" t="s">
        <v>78</v>
      </c>
      <c r="U1405" s="11" t="s">
        <v>11</v>
      </c>
    </row>
    <row r="1406" customHeight="1" spans="1:21">
      <c r="A1406" s="11">
        <v>8</v>
      </c>
      <c r="B1406" s="11" t="s">
        <v>754</v>
      </c>
      <c r="C1406" s="11" t="s">
        <v>8089</v>
      </c>
      <c r="D1406" s="11" t="s">
        <v>87</v>
      </c>
      <c r="E1406" s="11" t="s">
        <v>756</v>
      </c>
      <c r="F1406" s="11" t="s">
        <v>8089</v>
      </c>
      <c r="G1406" s="11" t="s">
        <v>78</v>
      </c>
      <c r="H1406" s="12" t="s">
        <v>11</v>
      </c>
      <c r="I1406" s="18"/>
      <c r="J1406" s="11"/>
      <c r="K1406" s="11"/>
      <c r="L1406" s="11" t="s">
        <v>8671</v>
      </c>
      <c r="M1406" s="63">
        <v>44412</v>
      </c>
      <c r="O1406" s="11" t="s">
        <v>754</v>
      </c>
      <c r="P1406" s="11" t="s">
        <v>8088</v>
      </c>
      <c r="Q1406" s="11" t="s">
        <v>87</v>
      </c>
      <c r="R1406" s="11" t="s">
        <v>756</v>
      </c>
      <c r="S1406" s="11" t="s">
        <v>8089</v>
      </c>
      <c r="T1406" s="11" t="s">
        <v>78</v>
      </c>
      <c r="U1406" s="11" t="s">
        <v>11</v>
      </c>
    </row>
    <row r="1407" customHeight="1" spans="1:21">
      <c r="A1407" s="11">
        <v>9</v>
      </c>
      <c r="B1407" s="11" t="s">
        <v>754</v>
      </c>
      <c r="C1407" s="11" t="s">
        <v>8091</v>
      </c>
      <c r="D1407" s="11" t="s">
        <v>87</v>
      </c>
      <c r="E1407" s="11" t="s">
        <v>756</v>
      </c>
      <c r="F1407" s="11" t="s">
        <v>8091</v>
      </c>
      <c r="G1407" s="11" t="s">
        <v>78</v>
      </c>
      <c r="H1407" s="12" t="s">
        <v>11</v>
      </c>
      <c r="I1407" s="18"/>
      <c r="J1407" s="11"/>
      <c r="K1407" s="11"/>
      <c r="L1407" s="11" t="s">
        <v>8671</v>
      </c>
      <c r="M1407" s="63">
        <v>44412</v>
      </c>
      <c r="O1407" s="11" t="s">
        <v>754</v>
      </c>
      <c r="P1407" s="11" t="s">
        <v>8090</v>
      </c>
      <c r="Q1407" s="11" t="s">
        <v>87</v>
      </c>
      <c r="R1407" s="11" t="s">
        <v>756</v>
      </c>
      <c r="S1407" s="11" t="s">
        <v>8091</v>
      </c>
      <c r="T1407" s="11" t="s">
        <v>78</v>
      </c>
      <c r="U1407" s="11" t="s">
        <v>11</v>
      </c>
    </row>
    <row r="1408" customHeight="1" spans="1:21">
      <c r="A1408" s="11">
        <v>10</v>
      </c>
      <c r="B1408" s="11" t="s">
        <v>754</v>
      </c>
      <c r="C1408" s="11" t="s">
        <v>8093</v>
      </c>
      <c r="D1408" s="11" t="s">
        <v>87</v>
      </c>
      <c r="E1408" s="11" t="s">
        <v>756</v>
      </c>
      <c r="F1408" s="11" t="s">
        <v>8093</v>
      </c>
      <c r="G1408" s="11" t="s">
        <v>78</v>
      </c>
      <c r="H1408" s="12" t="s">
        <v>11</v>
      </c>
      <c r="I1408" s="18"/>
      <c r="J1408" s="11"/>
      <c r="K1408" s="11"/>
      <c r="L1408" s="11" t="s">
        <v>8671</v>
      </c>
      <c r="M1408" s="63">
        <v>44412</v>
      </c>
      <c r="O1408" s="11" t="s">
        <v>754</v>
      </c>
      <c r="P1408" s="11" t="s">
        <v>8092</v>
      </c>
      <c r="Q1408" s="11" t="s">
        <v>87</v>
      </c>
      <c r="R1408" s="11" t="s">
        <v>756</v>
      </c>
      <c r="S1408" s="11" t="s">
        <v>8093</v>
      </c>
      <c r="T1408" s="11" t="s">
        <v>78</v>
      </c>
      <c r="U1408" s="11" t="s">
        <v>11</v>
      </c>
    </row>
    <row r="1409" customHeight="1" spans="1:21">
      <c r="A1409" s="11">
        <v>2</v>
      </c>
      <c r="B1409" s="19" t="s">
        <v>2843</v>
      </c>
      <c r="C1409" s="19" t="s">
        <v>2843</v>
      </c>
      <c r="D1409" s="20" t="s">
        <v>181</v>
      </c>
      <c r="E1409" s="19" t="s">
        <v>2844</v>
      </c>
      <c r="F1409" s="19" t="s">
        <v>8672</v>
      </c>
      <c r="G1409" s="20" t="s">
        <v>89</v>
      </c>
      <c r="H1409" s="11" t="s">
        <v>27</v>
      </c>
      <c r="I1409" s="18"/>
      <c r="J1409" s="11"/>
      <c r="K1409" s="11"/>
      <c r="L1409" s="11" t="s">
        <v>7726</v>
      </c>
      <c r="M1409" s="63">
        <v>44431</v>
      </c>
    </row>
    <row r="1410" customHeight="1" spans="1:21">
      <c r="A1410" s="18">
        <v>184</v>
      </c>
      <c r="B1410" s="11" t="s">
        <v>1976</v>
      </c>
      <c r="C1410" s="11" t="s">
        <v>1981</v>
      </c>
      <c r="D1410" s="11" t="s">
        <v>64</v>
      </c>
      <c r="E1410" s="11" t="s">
        <v>1978</v>
      </c>
      <c r="F1410" s="15" t="s">
        <v>1981</v>
      </c>
      <c r="G1410" s="11" t="s">
        <v>67</v>
      </c>
      <c r="H1410" s="11" t="s">
        <v>5</v>
      </c>
      <c r="I1410" s="18"/>
      <c r="J1410" s="11"/>
      <c r="K1410" s="11"/>
      <c r="L1410" s="11" t="s">
        <v>7718</v>
      </c>
      <c r="M1410" s="63">
        <v>44450</v>
      </c>
      <c r="O1410" s="11" t="s">
        <v>1976</v>
      </c>
      <c r="P1410" s="11" t="s">
        <v>1981</v>
      </c>
      <c r="Q1410" s="11" t="s">
        <v>64</v>
      </c>
      <c r="R1410" s="11" t="s">
        <v>1978</v>
      </c>
      <c r="S1410" s="15" t="s">
        <v>1980</v>
      </c>
      <c r="T1410" s="11" t="s">
        <v>67</v>
      </c>
      <c r="U1410" s="11" t="s">
        <v>5</v>
      </c>
    </row>
    <row r="1411" customHeight="1" spans="1:21">
      <c r="A1411" s="18">
        <v>94</v>
      </c>
      <c r="B1411" s="11" t="s">
        <v>1857</v>
      </c>
      <c r="C1411" s="11" t="s">
        <v>1857</v>
      </c>
      <c r="D1411" s="18" t="s">
        <v>64</v>
      </c>
      <c r="E1411" s="11" t="s">
        <v>1858</v>
      </c>
      <c r="F1411" s="11" t="s">
        <v>1859</v>
      </c>
      <c r="G1411" s="18" t="s">
        <v>67</v>
      </c>
      <c r="H1411" s="11" t="s">
        <v>5</v>
      </c>
      <c r="I1411" s="18"/>
      <c r="J1411" s="11"/>
      <c r="K1411" s="11"/>
      <c r="L1411" s="70" t="s">
        <v>7777</v>
      </c>
      <c r="M1411" s="63">
        <v>44450</v>
      </c>
      <c r="O1411" s="11" t="s">
        <v>1857</v>
      </c>
      <c r="P1411" s="11" t="s">
        <v>1857</v>
      </c>
      <c r="Q1411" s="18" t="s">
        <v>64</v>
      </c>
      <c r="R1411" s="11" t="s">
        <v>1858</v>
      </c>
      <c r="S1411" s="11" t="s">
        <v>1857</v>
      </c>
      <c r="T1411" s="18" t="s">
        <v>67</v>
      </c>
      <c r="U1411" s="11" t="s">
        <v>5</v>
      </c>
    </row>
    <row r="1412" customHeight="1" spans="1:21">
      <c r="A1412" s="18">
        <v>95</v>
      </c>
      <c r="B1412" s="11" t="s">
        <v>1857</v>
      </c>
      <c r="C1412" s="11" t="s">
        <v>1857</v>
      </c>
      <c r="D1412" s="18" t="s">
        <v>64</v>
      </c>
      <c r="E1412" s="11" t="s">
        <v>1858</v>
      </c>
      <c r="F1412" s="11" t="s">
        <v>8673</v>
      </c>
      <c r="G1412" s="18" t="s">
        <v>67</v>
      </c>
      <c r="H1412" s="11" t="s">
        <v>5</v>
      </c>
      <c r="I1412" s="18"/>
      <c r="J1412" s="11"/>
      <c r="K1412" s="11"/>
      <c r="L1412" s="74"/>
      <c r="M1412" s="63">
        <v>44450</v>
      </c>
      <c r="O1412" s="80"/>
      <c r="P1412" s="80"/>
      <c r="Q1412" s="80"/>
      <c r="R1412" s="80"/>
      <c r="S1412" s="81"/>
      <c r="T1412" s="80"/>
      <c r="U1412" s="80"/>
    </row>
    <row r="1413" customHeight="1" spans="1:21">
      <c r="A1413" s="18">
        <v>109</v>
      </c>
      <c r="B1413" s="11" t="s">
        <v>1871</v>
      </c>
      <c r="C1413" s="11" t="s">
        <v>1871</v>
      </c>
      <c r="D1413" s="18" t="s">
        <v>64</v>
      </c>
      <c r="E1413" s="11" t="s">
        <v>1872</v>
      </c>
      <c r="F1413" s="11" t="s">
        <v>1879</v>
      </c>
      <c r="G1413" s="18" t="s">
        <v>67</v>
      </c>
      <c r="H1413" s="11" t="s">
        <v>5</v>
      </c>
      <c r="I1413" s="18"/>
      <c r="J1413" s="11"/>
      <c r="K1413" s="11"/>
      <c r="L1413" s="11" t="s">
        <v>7718</v>
      </c>
      <c r="M1413" s="63">
        <v>44450</v>
      </c>
      <c r="O1413" s="11" t="s">
        <v>1871</v>
      </c>
      <c r="P1413" s="11" t="s">
        <v>1871</v>
      </c>
      <c r="Q1413" s="18" t="s">
        <v>64</v>
      </c>
      <c r="R1413" s="11" t="s">
        <v>1872</v>
      </c>
      <c r="S1413" s="11" t="s">
        <v>8674</v>
      </c>
      <c r="T1413" s="18" t="s">
        <v>67</v>
      </c>
      <c r="U1413" s="11" t="s">
        <v>5</v>
      </c>
    </row>
    <row r="1414" customHeight="1" spans="1:21">
      <c r="A1414" s="18">
        <v>59</v>
      </c>
      <c r="B1414" s="11" t="s">
        <v>1774</v>
      </c>
      <c r="C1414" s="11" t="s">
        <v>1774</v>
      </c>
      <c r="D1414" s="18" t="s">
        <v>64</v>
      </c>
      <c r="E1414" s="11" t="s">
        <v>1794</v>
      </c>
      <c r="F1414" s="11" t="s">
        <v>1795</v>
      </c>
      <c r="G1414" s="18" t="s">
        <v>67</v>
      </c>
      <c r="H1414" s="11" t="s">
        <v>5</v>
      </c>
      <c r="I1414" s="18"/>
      <c r="J1414" s="11"/>
      <c r="K1414" s="11"/>
      <c r="L1414" s="11" t="s">
        <v>7718</v>
      </c>
      <c r="M1414" s="63">
        <v>44450</v>
      </c>
      <c r="O1414" s="11" t="s">
        <v>1774</v>
      </c>
      <c r="P1414" s="11" t="s">
        <v>1774</v>
      </c>
      <c r="Q1414" s="18" t="s">
        <v>64</v>
      </c>
      <c r="R1414" s="11" t="s">
        <v>1794</v>
      </c>
      <c r="S1414" s="11" t="s">
        <v>8656</v>
      </c>
      <c r="T1414" s="18" t="s">
        <v>67</v>
      </c>
      <c r="U1414" s="11" t="s">
        <v>5</v>
      </c>
    </row>
    <row r="1415" customHeight="1" spans="1:21">
      <c r="A1415" s="18">
        <v>60</v>
      </c>
      <c r="B1415" s="11" t="s">
        <v>1774</v>
      </c>
      <c r="C1415" s="11" t="s">
        <v>1774</v>
      </c>
      <c r="D1415" s="18" t="s">
        <v>64</v>
      </c>
      <c r="E1415" s="11" t="s">
        <v>1796</v>
      </c>
      <c r="F1415" s="11" t="s">
        <v>1797</v>
      </c>
      <c r="G1415" s="18" t="s">
        <v>67</v>
      </c>
      <c r="H1415" s="11" t="s">
        <v>5</v>
      </c>
      <c r="I1415" s="18"/>
      <c r="J1415" s="11"/>
      <c r="K1415" s="11"/>
      <c r="L1415" s="11" t="s">
        <v>7718</v>
      </c>
      <c r="M1415" s="63">
        <v>44450</v>
      </c>
      <c r="O1415" s="11" t="s">
        <v>1774</v>
      </c>
      <c r="P1415" s="11" t="s">
        <v>1774</v>
      </c>
      <c r="Q1415" s="18" t="s">
        <v>64</v>
      </c>
      <c r="R1415" s="11" t="s">
        <v>1796</v>
      </c>
      <c r="S1415" s="11" t="s">
        <v>8658</v>
      </c>
      <c r="T1415" s="18" t="s">
        <v>67</v>
      </c>
      <c r="U1415" s="11" t="s">
        <v>5</v>
      </c>
    </row>
    <row r="1416" customHeight="1" spans="1:21">
      <c r="A1416" s="18">
        <v>80</v>
      </c>
      <c r="B1416" s="11" t="s">
        <v>1831</v>
      </c>
      <c r="C1416" s="11" t="s">
        <v>1831</v>
      </c>
      <c r="D1416" s="18" t="s">
        <v>64</v>
      </c>
      <c r="E1416" s="11" t="s">
        <v>1832</v>
      </c>
      <c r="F1416" s="11" t="s">
        <v>8675</v>
      </c>
      <c r="G1416" s="18" t="s">
        <v>67</v>
      </c>
      <c r="H1416" s="11" t="s">
        <v>5</v>
      </c>
      <c r="I1416" s="18"/>
      <c r="J1416" s="11"/>
      <c r="K1416" s="11"/>
      <c r="L1416" s="70" t="s">
        <v>7777</v>
      </c>
      <c r="M1416" s="63">
        <v>44450</v>
      </c>
      <c r="O1416" s="11" t="s">
        <v>1831</v>
      </c>
      <c r="P1416" s="11" t="s">
        <v>1831</v>
      </c>
      <c r="Q1416" s="18" t="s">
        <v>64</v>
      </c>
      <c r="R1416" s="11" t="s">
        <v>1832</v>
      </c>
      <c r="S1416" s="11" t="s">
        <v>8676</v>
      </c>
      <c r="T1416" s="18" t="s">
        <v>67</v>
      </c>
      <c r="U1416" s="11" t="s">
        <v>5</v>
      </c>
    </row>
    <row r="1417" customHeight="1" spans="1:21">
      <c r="A1417" s="18">
        <v>81</v>
      </c>
      <c r="B1417" s="11" t="s">
        <v>1831</v>
      </c>
      <c r="C1417" s="11" t="s">
        <v>1831</v>
      </c>
      <c r="D1417" s="18" t="s">
        <v>64</v>
      </c>
      <c r="E1417" s="11" t="s">
        <v>1832</v>
      </c>
      <c r="F1417" s="11" t="s">
        <v>8677</v>
      </c>
      <c r="G1417" s="18" t="s">
        <v>67</v>
      </c>
      <c r="H1417" s="11" t="s">
        <v>5</v>
      </c>
      <c r="I1417" s="18"/>
      <c r="J1417" s="11"/>
      <c r="K1417" s="11"/>
      <c r="L1417" s="74"/>
      <c r="M1417" s="63">
        <v>44450</v>
      </c>
      <c r="O1417" s="80"/>
      <c r="P1417" s="80"/>
      <c r="Q1417" s="64"/>
      <c r="R1417" s="80"/>
      <c r="S1417" s="80"/>
      <c r="T1417" s="64"/>
      <c r="U1417" s="80"/>
    </row>
    <row r="1418" customHeight="1" spans="1:21">
      <c r="A1418" s="11">
        <v>2</v>
      </c>
      <c r="B1418" s="11" t="s">
        <v>8678</v>
      </c>
      <c r="C1418" s="11" t="s">
        <v>8678</v>
      </c>
      <c r="D1418" s="11" t="s">
        <v>64</v>
      </c>
      <c r="E1418" s="11" t="s">
        <v>8679</v>
      </c>
      <c r="F1418" s="11" t="s">
        <v>8678</v>
      </c>
      <c r="G1418" s="11" t="s">
        <v>67</v>
      </c>
      <c r="H1418" s="12" t="s">
        <v>24</v>
      </c>
      <c r="I1418" s="18"/>
      <c r="J1418" s="11"/>
      <c r="K1418" s="11"/>
      <c r="L1418" s="11" t="s">
        <v>8680</v>
      </c>
      <c r="M1418" s="63">
        <v>44480</v>
      </c>
    </row>
    <row r="1419" customHeight="1" spans="1:21">
      <c r="A1419" s="11">
        <v>2</v>
      </c>
      <c r="B1419" s="11" t="s">
        <v>3363</v>
      </c>
      <c r="C1419" s="11" t="s">
        <v>3363</v>
      </c>
      <c r="D1419" s="11" t="s">
        <v>64</v>
      </c>
      <c r="E1419" s="11" t="s">
        <v>3364</v>
      </c>
      <c r="F1419" s="11" t="s">
        <v>3363</v>
      </c>
      <c r="G1419" s="11" t="s">
        <v>67</v>
      </c>
      <c r="H1419" s="12" t="s">
        <v>24</v>
      </c>
      <c r="I1419" s="18"/>
      <c r="J1419" s="11"/>
      <c r="K1419" s="11"/>
      <c r="L1419" s="11" t="s">
        <v>8681</v>
      </c>
      <c r="M1419" s="63">
        <v>44480</v>
      </c>
    </row>
    <row r="1420" customHeight="1" spans="1:21">
      <c r="A1420" s="11">
        <v>37</v>
      </c>
      <c r="B1420" s="11" t="s">
        <v>6230</v>
      </c>
      <c r="C1420" s="11" t="s">
        <v>6231</v>
      </c>
      <c r="D1420" s="11" t="s">
        <v>64</v>
      </c>
      <c r="E1420" s="11" t="s">
        <v>6232</v>
      </c>
      <c r="F1420" s="11" t="s">
        <v>8682</v>
      </c>
      <c r="G1420" s="11" t="s">
        <v>67</v>
      </c>
      <c r="H1420" s="12" t="s">
        <v>43</v>
      </c>
      <c r="I1420" s="18"/>
      <c r="J1420" s="11"/>
      <c r="K1420" s="11"/>
      <c r="L1420" s="11" t="s">
        <v>8448</v>
      </c>
      <c r="M1420" s="63">
        <v>44480</v>
      </c>
    </row>
    <row r="1421" customHeight="1" spans="1:21">
      <c r="A1421" s="11">
        <v>38</v>
      </c>
      <c r="B1421" s="11" t="s">
        <v>6230</v>
      </c>
      <c r="C1421" s="11" t="s">
        <v>6231</v>
      </c>
      <c r="D1421" s="11" t="s">
        <v>64</v>
      </c>
      <c r="E1421" s="11" t="s">
        <v>6232</v>
      </c>
      <c r="F1421" s="11" t="s">
        <v>8683</v>
      </c>
      <c r="G1421" s="11" t="s">
        <v>67</v>
      </c>
      <c r="H1421" s="12" t="s">
        <v>43</v>
      </c>
      <c r="I1421" s="18"/>
      <c r="J1421" s="11"/>
      <c r="K1421" s="11"/>
      <c r="L1421" s="11" t="s">
        <v>8448</v>
      </c>
      <c r="M1421" s="63">
        <v>44480</v>
      </c>
    </row>
    <row r="1422" customHeight="1" spans="1:21">
      <c r="A1422" s="11">
        <v>39</v>
      </c>
      <c r="B1422" s="11" t="s">
        <v>6230</v>
      </c>
      <c r="C1422" s="11" t="s">
        <v>6231</v>
      </c>
      <c r="D1422" s="11" t="s">
        <v>64</v>
      </c>
      <c r="E1422" s="11" t="s">
        <v>8684</v>
      </c>
      <c r="F1422" s="11" t="s">
        <v>8685</v>
      </c>
      <c r="G1422" s="11" t="s">
        <v>67</v>
      </c>
      <c r="H1422" s="12" t="s">
        <v>43</v>
      </c>
      <c r="I1422" s="18"/>
      <c r="J1422" s="11"/>
      <c r="K1422" s="11"/>
      <c r="L1422" s="11" t="s">
        <v>8448</v>
      </c>
      <c r="M1422" s="63">
        <v>44480</v>
      </c>
    </row>
    <row r="1423" customHeight="1" spans="1:21">
      <c r="A1423" s="11">
        <v>40</v>
      </c>
      <c r="B1423" s="11" t="s">
        <v>6230</v>
      </c>
      <c r="C1423" s="11" t="s">
        <v>6231</v>
      </c>
      <c r="D1423" s="11" t="s">
        <v>64</v>
      </c>
      <c r="E1423" s="11" t="s">
        <v>6237</v>
      </c>
      <c r="F1423" s="11" t="s">
        <v>8686</v>
      </c>
      <c r="G1423" s="11" t="s">
        <v>67</v>
      </c>
      <c r="H1423" s="12" t="s">
        <v>43</v>
      </c>
      <c r="I1423" s="18"/>
      <c r="J1423" s="11"/>
      <c r="K1423" s="11"/>
      <c r="L1423" s="11" t="s">
        <v>8448</v>
      </c>
      <c r="M1423" s="63">
        <v>44480</v>
      </c>
    </row>
    <row r="1424" customHeight="1" spans="1:21">
      <c r="A1424" s="11">
        <v>41</v>
      </c>
      <c r="B1424" s="11" t="s">
        <v>6230</v>
      </c>
      <c r="C1424" s="11" t="s">
        <v>6231</v>
      </c>
      <c r="D1424" s="11" t="s">
        <v>64</v>
      </c>
      <c r="E1424" s="11" t="s">
        <v>8687</v>
      </c>
      <c r="F1424" s="11" t="s">
        <v>8688</v>
      </c>
      <c r="G1424" s="11" t="s">
        <v>67</v>
      </c>
      <c r="H1424" s="12" t="s">
        <v>43</v>
      </c>
      <c r="I1424" s="18"/>
      <c r="J1424" s="11"/>
      <c r="K1424" s="11"/>
      <c r="L1424" s="11" t="s">
        <v>8448</v>
      </c>
      <c r="M1424" s="63">
        <v>44480</v>
      </c>
    </row>
    <row r="1425" customHeight="1" spans="1:13">
      <c r="A1425" s="11">
        <v>47</v>
      </c>
      <c r="B1425" s="11" t="s">
        <v>6230</v>
      </c>
      <c r="C1425" s="11" t="s">
        <v>6241</v>
      </c>
      <c r="D1425" s="11" t="s">
        <v>64</v>
      </c>
      <c r="E1425" s="11" t="s">
        <v>6242</v>
      </c>
      <c r="F1425" s="11" t="s">
        <v>8689</v>
      </c>
      <c r="G1425" s="11" t="s">
        <v>67</v>
      </c>
      <c r="H1425" s="12" t="s">
        <v>43</v>
      </c>
      <c r="I1425" s="18"/>
      <c r="J1425" s="11"/>
      <c r="K1425" s="11"/>
      <c r="L1425" s="11" t="s">
        <v>8448</v>
      </c>
      <c r="M1425" s="63">
        <v>44480</v>
      </c>
    </row>
    <row r="1426" customHeight="1" spans="1:13">
      <c r="A1426" s="11">
        <v>48</v>
      </c>
      <c r="B1426" s="11" t="s">
        <v>6230</v>
      </c>
      <c r="C1426" s="11" t="s">
        <v>6241</v>
      </c>
      <c r="D1426" s="11" t="s">
        <v>64</v>
      </c>
      <c r="E1426" s="11" t="s">
        <v>6242</v>
      </c>
      <c r="F1426" s="11" t="s">
        <v>8690</v>
      </c>
      <c r="G1426" s="11" t="s">
        <v>67</v>
      </c>
      <c r="H1426" s="12" t="s">
        <v>43</v>
      </c>
      <c r="I1426" s="18"/>
      <c r="J1426" s="11"/>
      <c r="K1426" s="11"/>
      <c r="L1426" s="11" t="s">
        <v>8448</v>
      </c>
      <c r="M1426" s="63">
        <v>44480</v>
      </c>
    </row>
    <row r="1427" customHeight="1" spans="1:13">
      <c r="A1427" s="11">
        <v>49</v>
      </c>
      <c r="B1427" s="11" t="s">
        <v>6230</v>
      </c>
      <c r="C1427" s="11" t="s">
        <v>6241</v>
      </c>
      <c r="D1427" s="11" t="s">
        <v>64</v>
      </c>
      <c r="E1427" s="11" t="s">
        <v>6246</v>
      </c>
      <c r="F1427" s="11" t="s">
        <v>8691</v>
      </c>
      <c r="G1427" s="11" t="s">
        <v>67</v>
      </c>
      <c r="H1427" s="12" t="s">
        <v>43</v>
      </c>
      <c r="I1427" s="18"/>
      <c r="J1427" s="11"/>
      <c r="K1427" s="11"/>
      <c r="L1427" s="11" t="s">
        <v>8448</v>
      </c>
      <c r="M1427" s="63">
        <v>44480</v>
      </c>
    </row>
    <row r="1428" customHeight="1" spans="1:13">
      <c r="A1428" s="11">
        <v>50</v>
      </c>
      <c r="B1428" s="11" t="s">
        <v>6230</v>
      </c>
      <c r="C1428" s="11" t="s">
        <v>6241</v>
      </c>
      <c r="D1428" s="11" t="s">
        <v>64</v>
      </c>
      <c r="E1428" s="11" t="s">
        <v>6248</v>
      </c>
      <c r="F1428" s="11" t="s">
        <v>8692</v>
      </c>
      <c r="G1428" s="11" t="s">
        <v>67</v>
      </c>
      <c r="H1428" s="12" t="s">
        <v>43</v>
      </c>
      <c r="I1428" s="18"/>
      <c r="J1428" s="11"/>
      <c r="K1428" s="11"/>
      <c r="L1428" s="11" t="s">
        <v>8448</v>
      </c>
      <c r="M1428" s="63">
        <v>44480</v>
      </c>
    </row>
    <row r="1429" customHeight="1" spans="1:13">
      <c r="A1429" s="11">
        <v>51</v>
      </c>
      <c r="B1429" s="11" t="s">
        <v>6230</v>
      </c>
      <c r="C1429" s="11" t="s">
        <v>6241</v>
      </c>
      <c r="D1429" s="11" t="s">
        <v>64</v>
      </c>
      <c r="E1429" s="11" t="s">
        <v>6246</v>
      </c>
      <c r="F1429" s="11" t="s">
        <v>8693</v>
      </c>
      <c r="G1429" s="11" t="s">
        <v>67</v>
      </c>
      <c r="H1429" s="12" t="s">
        <v>43</v>
      </c>
      <c r="I1429" s="18"/>
      <c r="J1429" s="11"/>
      <c r="K1429" s="11"/>
      <c r="L1429" s="11" t="s">
        <v>8448</v>
      </c>
      <c r="M1429" s="63">
        <v>44480</v>
      </c>
    </row>
    <row r="1430" customHeight="1" spans="1:13">
      <c r="A1430" s="11">
        <v>52</v>
      </c>
      <c r="B1430" s="11" t="s">
        <v>6230</v>
      </c>
      <c r="C1430" s="11" t="s">
        <v>6251</v>
      </c>
      <c r="D1430" s="11" t="s">
        <v>64</v>
      </c>
      <c r="E1430" s="11" t="s">
        <v>6242</v>
      </c>
      <c r="F1430" s="11" t="s">
        <v>8694</v>
      </c>
      <c r="G1430" s="11" t="s">
        <v>67</v>
      </c>
      <c r="H1430" s="12" t="s">
        <v>43</v>
      </c>
      <c r="I1430" s="18"/>
      <c r="J1430" s="11"/>
      <c r="K1430" s="11"/>
      <c r="L1430" s="11" t="s">
        <v>8448</v>
      </c>
      <c r="M1430" s="63">
        <v>44480</v>
      </c>
    </row>
    <row r="1431" customHeight="1" spans="1:13">
      <c r="A1431" s="11">
        <v>53</v>
      </c>
      <c r="B1431" s="11" t="s">
        <v>6230</v>
      </c>
      <c r="C1431" s="11" t="s">
        <v>6251</v>
      </c>
      <c r="D1431" s="11" t="s">
        <v>64</v>
      </c>
      <c r="E1431" s="11" t="s">
        <v>6242</v>
      </c>
      <c r="F1431" s="11" t="s">
        <v>8695</v>
      </c>
      <c r="G1431" s="11" t="s">
        <v>67</v>
      </c>
      <c r="H1431" s="12" t="s">
        <v>43</v>
      </c>
      <c r="I1431" s="18"/>
      <c r="J1431" s="11"/>
      <c r="K1431" s="11"/>
      <c r="L1431" s="11" t="s">
        <v>8448</v>
      </c>
      <c r="M1431" s="63">
        <v>44480</v>
      </c>
    </row>
    <row r="1432" customHeight="1" spans="1:13">
      <c r="A1432" s="11">
        <v>54</v>
      </c>
      <c r="B1432" s="11" t="s">
        <v>6230</v>
      </c>
      <c r="C1432" s="11" t="s">
        <v>6251</v>
      </c>
      <c r="D1432" s="11" t="s">
        <v>64</v>
      </c>
      <c r="E1432" s="11" t="s">
        <v>6246</v>
      </c>
      <c r="F1432" s="11" t="s">
        <v>8696</v>
      </c>
      <c r="G1432" s="11" t="s">
        <v>67</v>
      </c>
      <c r="H1432" s="12" t="s">
        <v>43</v>
      </c>
      <c r="I1432" s="18"/>
      <c r="J1432" s="11"/>
      <c r="K1432" s="11"/>
      <c r="L1432" s="11" t="s">
        <v>8448</v>
      </c>
      <c r="M1432" s="63">
        <v>44480</v>
      </c>
    </row>
    <row r="1433" customHeight="1" spans="1:13">
      <c r="A1433" s="11">
        <v>55</v>
      </c>
      <c r="B1433" s="11" t="s">
        <v>6230</v>
      </c>
      <c r="C1433" s="11" t="s">
        <v>6251</v>
      </c>
      <c r="D1433" s="11" t="s">
        <v>64</v>
      </c>
      <c r="E1433" s="11" t="s">
        <v>6248</v>
      </c>
      <c r="F1433" s="11" t="s">
        <v>8697</v>
      </c>
      <c r="G1433" s="11" t="s">
        <v>67</v>
      </c>
      <c r="H1433" s="12" t="s">
        <v>43</v>
      </c>
      <c r="I1433" s="18"/>
      <c r="J1433" s="11"/>
      <c r="K1433" s="11"/>
      <c r="L1433" s="11" t="s">
        <v>8448</v>
      </c>
      <c r="M1433" s="63">
        <v>44480</v>
      </c>
    </row>
    <row r="1434" customHeight="1" spans="1:13">
      <c r="A1434" s="11">
        <v>56</v>
      </c>
      <c r="B1434" s="11" t="s">
        <v>6230</v>
      </c>
      <c r="C1434" s="11" t="s">
        <v>6251</v>
      </c>
      <c r="D1434" s="11" t="s">
        <v>64</v>
      </c>
      <c r="E1434" s="11" t="s">
        <v>6246</v>
      </c>
      <c r="F1434" s="11" t="s">
        <v>8698</v>
      </c>
      <c r="G1434" s="11" t="s">
        <v>67</v>
      </c>
      <c r="H1434" s="12" t="s">
        <v>43</v>
      </c>
      <c r="I1434" s="18"/>
      <c r="J1434" s="11"/>
      <c r="K1434" s="11"/>
      <c r="L1434" s="11" t="s">
        <v>8448</v>
      </c>
      <c r="M1434" s="63">
        <v>44480</v>
      </c>
    </row>
    <row r="1435" customHeight="1" spans="1:13">
      <c r="A1435" s="11">
        <v>57</v>
      </c>
      <c r="B1435" s="11" t="s">
        <v>6230</v>
      </c>
      <c r="C1435" s="11" t="s">
        <v>6257</v>
      </c>
      <c r="D1435" s="11" t="s">
        <v>64</v>
      </c>
      <c r="E1435" s="11" t="s">
        <v>6242</v>
      </c>
      <c r="F1435" s="11" t="s">
        <v>8699</v>
      </c>
      <c r="G1435" s="11" t="s">
        <v>67</v>
      </c>
      <c r="H1435" s="12" t="s">
        <v>43</v>
      </c>
      <c r="I1435" s="18"/>
      <c r="J1435" s="11"/>
      <c r="K1435" s="11"/>
      <c r="L1435" s="11" t="s">
        <v>8448</v>
      </c>
      <c r="M1435" s="63">
        <v>44480</v>
      </c>
    </row>
    <row r="1436" customHeight="1" spans="1:13">
      <c r="A1436" s="11">
        <v>58</v>
      </c>
      <c r="B1436" s="11" t="s">
        <v>6230</v>
      </c>
      <c r="C1436" s="11" t="s">
        <v>6257</v>
      </c>
      <c r="D1436" s="11" t="s">
        <v>64</v>
      </c>
      <c r="E1436" s="11" t="s">
        <v>6242</v>
      </c>
      <c r="F1436" s="11" t="s">
        <v>8700</v>
      </c>
      <c r="G1436" s="11" t="s">
        <v>67</v>
      </c>
      <c r="H1436" s="12" t="s">
        <v>43</v>
      </c>
      <c r="I1436" s="18"/>
      <c r="J1436" s="11"/>
      <c r="K1436" s="11"/>
      <c r="L1436" s="11" t="s">
        <v>8448</v>
      </c>
      <c r="M1436" s="63">
        <v>44480</v>
      </c>
    </row>
    <row r="1437" customHeight="1" spans="1:13">
      <c r="A1437" s="11">
        <v>59</v>
      </c>
      <c r="B1437" s="11" t="s">
        <v>6230</v>
      </c>
      <c r="C1437" s="11" t="s">
        <v>6257</v>
      </c>
      <c r="D1437" s="11" t="s">
        <v>64</v>
      </c>
      <c r="E1437" s="11" t="s">
        <v>6246</v>
      </c>
      <c r="F1437" s="11" t="s">
        <v>8701</v>
      </c>
      <c r="G1437" s="11" t="s">
        <v>67</v>
      </c>
      <c r="H1437" s="12" t="s">
        <v>43</v>
      </c>
      <c r="I1437" s="18"/>
      <c r="J1437" s="11"/>
      <c r="K1437" s="11"/>
      <c r="L1437" s="11" t="s">
        <v>8448</v>
      </c>
      <c r="M1437" s="63">
        <v>44480</v>
      </c>
    </row>
    <row r="1438" customHeight="1" spans="1:13">
      <c r="A1438" s="11">
        <v>60</v>
      </c>
      <c r="B1438" s="11" t="s">
        <v>6230</v>
      </c>
      <c r="C1438" s="11" t="s">
        <v>6257</v>
      </c>
      <c r="D1438" s="11" t="s">
        <v>64</v>
      </c>
      <c r="E1438" s="11" t="s">
        <v>6248</v>
      </c>
      <c r="F1438" s="11" t="s">
        <v>8702</v>
      </c>
      <c r="G1438" s="11" t="s">
        <v>67</v>
      </c>
      <c r="H1438" s="12" t="s">
        <v>43</v>
      </c>
      <c r="I1438" s="18"/>
      <c r="J1438" s="11"/>
      <c r="K1438" s="11"/>
      <c r="L1438" s="11" t="s">
        <v>8448</v>
      </c>
      <c r="M1438" s="63">
        <v>44480</v>
      </c>
    </row>
    <row r="1439" customHeight="1" spans="1:13">
      <c r="A1439" s="11">
        <v>61</v>
      </c>
      <c r="B1439" s="11" t="s">
        <v>6230</v>
      </c>
      <c r="C1439" s="11" t="s">
        <v>6257</v>
      </c>
      <c r="D1439" s="11" t="s">
        <v>64</v>
      </c>
      <c r="E1439" s="11" t="s">
        <v>6246</v>
      </c>
      <c r="F1439" s="11" t="s">
        <v>8703</v>
      </c>
      <c r="G1439" s="11" t="s">
        <v>67</v>
      </c>
      <c r="H1439" s="12" t="s">
        <v>43</v>
      </c>
      <c r="I1439" s="18"/>
      <c r="J1439" s="11"/>
      <c r="K1439" s="11"/>
      <c r="L1439" s="11" t="s">
        <v>8448</v>
      </c>
      <c r="M1439" s="63">
        <v>44480</v>
      </c>
    </row>
    <row r="1440" customHeight="1" spans="1:13">
      <c r="A1440" s="11">
        <v>62</v>
      </c>
      <c r="B1440" s="11" t="s">
        <v>6230</v>
      </c>
      <c r="C1440" s="11" t="s">
        <v>6263</v>
      </c>
      <c r="D1440" s="11" t="s">
        <v>64</v>
      </c>
      <c r="E1440" s="11" t="s">
        <v>8704</v>
      </c>
      <c r="F1440" s="11" t="s">
        <v>8705</v>
      </c>
      <c r="G1440" s="11" t="s">
        <v>67</v>
      </c>
      <c r="H1440" s="12" t="s">
        <v>43</v>
      </c>
      <c r="I1440" s="18"/>
      <c r="J1440" s="11"/>
      <c r="K1440" s="11"/>
      <c r="L1440" s="11" t="s">
        <v>8448</v>
      </c>
      <c r="M1440" s="63">
        <v>44480</v>
      </c>
    </row>
    <row r="1441" customHeight="1" spans="1:13">
      <c r="A1441" s="11">
        <v>63</v>
      </c>
      <c r="B1441" s="11" t="s">
        <v>6230</v>
      </c>
      <c r="C1441" s="11" t="s">
        <v>6263</v>
      </c>
      <c r="D1441" s="11" t="s">
        <v>64</v>
      </c>
      <c r="E1441" s="11" t="s">
        <v>6264</v>
      </c>
      <c r="F1441" s="11" t="s">
        <v>8706</v>
      </c>
      <c r="G1441" s="11" t="s">
        <v>67</v>
      </c>
      <c r="H1441" s="12" t="s">
        <v>43</v>
      </c>
      <c r="I1441" s="18"/>
      <c r="J1441" s="11"/>
      <c r="K1441" s="11"/>
      <c r="L1441" s="11" t="s">
        <v>8448</v>
      </c>
      <c r="M1441" s="63">
        <v>44480</v>
      </c>
    </row>
    <row r="1442" customHeight="1" spans="1:13">
      <c r="A1442" s="11">
        <v>64</v>
      </c>
      <c r="B1442" s="11" t="s">
        <v>6230</v>
      </c>
      <c r="C1442" s="11" t="s">
        <v>6263</v>
      </c>
      <c r="D1442" s="11" t="s">
        <v>64</v>
      </c>
      <c r="E1442" s="11" t="s">
        <v>6268</v>
      </c>
      <c r="F1442" s="11" t="s">
        <v>8707</v>
      </c>
      <c r="G1442" s="11" t="s">
        <v>67</v>
      </c>
      <c r="H1442" s="12" t="s">
        <v>43</v>
      </c>
      <c r="I1442" s="18"/>
      <c r="J1442" s="11"/>
      <c r="K1442" s="11"/>
      <c r="L1442" s="11" t="s">
        <v>8448</v>
      </c>
      <c r="M1442" s="63">
        <v>44480</v>
      </c>
    </row>
    <row r="1443" customHeight="1" spans="1:13">
      <c r="A1443" s="11">
        <v>65</v>
      </c>
      <c r="B1443" s="11" t="s">
        <v>6230</v>
      </c>
      <c r="C1443" s="11" t="s">
        <v>6263</v>
      </c>
      <c r="D1443" s="11" t="s">
        <v>64</v>
      </c>
      <c r="E1443" s="11" t="s">
        <v>6270</v>
      </c>
      <c r="F1443" s="11" t="s">
        <v>8708</v>
      </c>
      <c r="G1443" s="11" t="s">
        <v>67</v>
      </c>
      <c r="H1443" s="12" t="s">
        <v>43</v>
      </c>
      <c r="I1443" s="18"/>
      <c r="J1443" s="11"/>
      <c r="K1443" s="11"/>
      <c r="L1443" s="11" t="s">
        <v>8448</v>
      </c>
      <c r="M1443" s="63">
        <v>44480</v>
      </c>
    </row>
    <row r="1444" customHeight="1" spans="1:13">
      <c r="A1444" s="11">
        <v>66</v>
      </c>
      <c r="B1444" s="11" t="s">
        <v>6230</v>
      </c>
      <c r="C1444" s="11" t="s">
        <v>6263</v>
      </c>
      <c r="D1444" s="11" t="s">
        <v>64</v>
      </c>
      <c r="E1444" s="11" t="s">
        <v>6272</v>
      </c>
      <c r="F1444" s="11" t="s">
        <v>8709</v>
      </c>
      <c r="G1444" s="11" t="s">
        <v>67</v>
      </c>
      <c r="H1444" s="12" t="s">
        <v>43</v>
      </c>
      <c r="I1444" s="18"/>
      <c r="J1444" s="11"/>
      <c r="K1444" s="11"/>
      <c r="L1444" s="11" t="s">
        <v>8448</v>
      </c>
      <c r="M1444" s="63">
        <v>44480</v>
      </c>
    </row>
    <row r="1445" customHeight="1" spans="1:13">
      <c r="A1445" s="11">
        <v>228</v>
      </c>
      <c r="B1445" s="11" t="s">
        <v>6468</v>
      </c>
      <c r="C1445" s="11" t="s">
        <v>6469</v>
      </c>
      <c r="D1445" s="11" t="s">
        <v>64</v>
      </c>
      <c r="E1445" s="11" t="s">
        <v>7818</v>
      </c>
      <c r="F1445" s="11" t="s">
        <v>7819</v>
      </c>
      <c r="G1445" s="11" t="s">
        <v>487</v>
      </c>
      <c r="H1445" s="12" t="s">
        <v>43</v>
      </c>
      <c r="I1445" s="18"/>
      <c r="J1445" s="11"/>
      <c r="K1445" s="11"/>
      <c r="L1445" s="11" t="s">
        <v>8448</v>
      </c>
      <c r="M1445" s="63">
        <v>44480</v>
      </c>
    </row>
    <row r="1446" customHeight="1" spans="1:13">
      <c r="A1446" s="11">
        <v>229</v>
      </c>
      <c r="B1446" s="11" t="s">
        <v>6468</v>
      </c>
      <c r="C1446" s="11" t="s">
        <v>6469</v>
      </c>
      <c r="D1446" s="11" t="s">
        <v>64</v>
      </c>
      <c r="E1446" s="11" t="s">
        <v>7821</v>
      </c>
      <c r="F1446" s="11" t="s">
        <v>7822</v>
      </c>
      <c r="G1446" s="11" t="s">
        <v>487</v>
      </c>
      <c r="H1446" s="12" t="s">
        <v>43</v>
      </c>
      <c r="I1446" s="18"/>
      <c r="J1446" s="11"/>
      <c r="K1446" s="11"/>
      <c r="L1446" s="11" t="s">
        <v>8448</v>
      </c>
      <c r="M1446" s="63">
        <v>44480</v>
      </c>
    </row>
    <row r="1447" customHeight="1" spans="1:13">
      <c r="A1447" s="11">
        <v>231</v>
      </c>
      <c r="B1447" s="11" t="s">
        <v>6468</v>
      </c>
      <c r="C1447" s="11" t="s">
        <v>6469</v>
      </c>
      <c r="D1447" s="11" t="s">
        <v>64</v>
      </c>
      <c r="E1447" s="11" t="s">
        <v>7825</v>
      </c>
      <c r="F1447" s="11" t="s">
        <v>7826</v>
      </c>
      <c r="G1447" s="11" t="s">
        <v>487</v>
      </c>
      <c r="H1447" s="12" t="s">
        <v>43</v>
      </c>
      <c r="I1447" s="18"/>
      <c r="J1447" s="11"/>
      <c r="K1447" s="11"/>
      <c r="L1447" s="11" t="s">
        <v>8448</v>
      </c>
      <c r="M1447" s="63">
        <v>44480</v>
      </c>
    </row>
    <row r="1448" customHeight="1" spans="1:13">
      <c r="A1448" s="11">
        <v>232</v>
      </c>
      <c r="B1448" s="11" t="s">
        <v>6468</v>
      </c>
      <c r="C1448" s="11" t="s">
        <v>6469</v>
      </c>
      <c r="D1448" s="11" t="s">
        <v>64</v>
      </c>
      <c r="E1448" s="11" t="s">
        <v>7827</v>
      </c>
      <c r="F1448" s="11" t="s">
        <v>7828</v>
      </c>
      <c r="G1448" s="11" t="s">
        <v>487</v>
      </c>
      <c r="H1448" s="12" t="s">
        <v>43</v>
      </c>
      <c r="I1448" s="18"/>
      <c r="J1448" s="11"/>
      <c r="K1448" s="11"/>
      <c r="L1448" s="11" t="s">
        <v>8448</v>
      </c>
      <c r="M1448" s="63">
        <v>44480</v>
      </c>
    </row>
    <row r="1449" customHeight="1" spans="1:13">
      <c r="A1449" s="11">
        <v>233</v>
      </c>
      <c r="B1449" s="11" t="s">
        <v>6468</v>
      </c>
      <c r="C1449" s="11" t="s">
        <v>6469</v>
      </c>
      <c r="D1449" s="11" t="s">
        <v>64</v>
      </c>
      <c r="E1449" s="11" t="s">
        <v>7831</v>
      </c>
      <c r="F1449" s="11" t="s">
        <v>7832</v>
      </c>
      <c r="G1449" s="11" t="s">
        <v>487</v>
      </c>
      <c r="H1449" s="12" t="s">
        <v>43</v>
      </c>
      <c r="I1449" s="18"/>
      <c r="J1449" s="11"/>
      <c r="K1449" s="11"/>
      <c r="L1449" s="11" t="s">
        <v>8448</v>
      </c>
      <c r="M1449" s="63">
        <v>44480</v>
      </c>
    </row>
    <row r="1450" customHeight="1" spans="1:13">
      <c r="A1450" s="11">
        <v>234</v>
      </c>
      <c r="B1450" s="11" t="s">
        <v>6468</v>
      </c>
      <c r="C1450" s="11" t="s">
        <v>6469</v>
      </c>
      <c r="D1450" s="11" t="s">
        <v>64</v>
      </c>
      <c r="E1450" s="11" t="s">
        <v>7833</v>
      </c>
      <c r="F1450" s="11" t="s">
        <v>7834</v>
      </c>
      <c r="G1450" s="11" t="s">
        <v>487</v>
      </c>
      <c r="H1450" s="12" t="s">
        <v>43</v>
      </c>
      <c r="I1450" s="18"/>
      <c r="J1450" s="11"/>
      <c r="K1450" s="11"/>
      <c r="L1450" s="11" t="s">
        <v>8448</v>
      </c>
      <c r="M1450" s="63">
        <v>44480</v>
      </c>
    </row>
    <row r="1451" customHeight="1" spans="1:13">
      <c r="A1451" s="11">
        <v>236</v>
      </c>
      <c r="B1451" s="11" t="s">
        <v>6468</v>
      </c>
      <c r="C1451" s="11" t="s">
        <v>6469</v>
      </c>
      <c r="D1451" s="11" t="s">
        <v>64</v>
      </c>
      <c r="E1451" s="11" t="s">
        <v>7837</v>
      </c>
      <c r="F1451" s="11" t="s">
        <v>7838</v>
      </c>
      <c r="G1451" s="11" t="s">
        <v>487</v>
      </c>
      <c r="H1451" s="12" t="s">
        <v>43</v>
      </c>
      <c r="I1451" s="18"/>
      <c r="J1451" s="11"/>
      <c r="K1451" s="11"/>
      <c r="L1451" s="11" t="s">
        <v>8448</v>
      </c>
      <c r="M1451" s="63">
        <v>44480</v>
      </c>
    </row>
    <row r="1452" customHeight="1" spans="1:13">
      <c r="A1452" s="11">
        <v>237</v>
      </c>
      <c r="B1452" s="11" t="s">
        <v>6468</v>
      </c>
      <c r="C1452" s="11" t="s">
        <v>6469</v>
      </c>
      <c r="D1452" s="11" t="s">
        <v>64</v>
      </c>
      <c r="E1452" s="11" t="s">
        <v>7839</v>
      </c>
      <c r="F1452" s="11" t="s">
        <v>7840</v>
      </c>
      <c r="G1452" s="11" t="s">
        <v>487</v>
      </c>
      <c r="H1452" s="12" t="s">
        <v>43</v>
      </c>
      <c r="I1452" s="18"/>
      <c r="J1452" s="11"/>
      <c r="K1452" s="11"/>
      <c r="L1452" s="11" t="s">
        <v>8448</v>
      </c>
      <c r="M1452" s="63">
        <v>44480</v>
      </c>
    </row>
    <row r="1453" customHeight="1" spans="1:13">
      <c r="A1453" s="11">
        <v>239</v>
      </c>
      <c r="B1453" s="11" t="s">
        <v>6468</v>
      </c>
      <c r="C1453" s="11" t="s">
        <v>6469</v>
      </c>
      <c r="D1453" s="11" t="s">
        <v>64</v>
      </c>
      <c r="E1453" s="11" t="s">
        <v>7843</v>
      </c>
      <c r="F1453" s="11" t="s">
        <v>7844</v>
      </c>
      <c r="G1453" s="11" t="s">
        <v>487</v>
      </c>
      <c r="H1453" s="12" t="s">
        <v>43</v>
      </c>
      <c r="I1453" s="18"/>
      <c r="J1453" s="11"/>
      <c r="K1453" s="11"/>
      <c r="L1453" s="11" t="s">
        <v>8448</v>
      </c>
      <c r="M1453" s="63">
        <v>44480</v>
      </c>
    </row>
    <row r="1454" customHeight="1" spans="1:13">
      <c r="A1454" s="11">
        <v>240</v>
      </c>
      <c r="B1454" s="11" t="s">
        <v>6468</v>
      </c>
      <c r="C1454" s="11" t="s">
        <v>6469</v>
      </c>
      <c r="D1454" s="11" t="s">
        <v>64</v>
      </c>
      <c r="E1454" s="11" t="s">
        <v>7845</v>
      </c>
      <c r="F1454" s="11" t="s">
        <v>7846</v>
      </c>
      <c r="G1454" s="11" t="s">
        <v>487</v>
      </c>
      <c r="H1454" s="12" t="s">
        <v>43</v>
      </c>
      <c r="I1454" s="18"/>
      <c r="J1454" s="11"/>
      <c r="K1454" s="11"/>
      <c r="L1454" s="11" t="s">
        <v>8448</v>
      </c>
      <c r="M1454" s="63">
        <v>44480</v>
      </c>
    </row>
    <row r="1455" customHeight="1" spans="1:13">
      <c r="A1455" s="11">
        <v>242</v>
      </c>
      <c r="B1455" s="11" t="s">
        <v>6468</v>
      </c>
      <c r="C1455" s="11" t="s">
        <v>6469</v>
      </c>
      <c r="D1455" s="11" t="s">
        <v>64</v>
      </c>
      <c r="E1455" s="11" t="s">
        <v>7849</v>
      </c>
      <c r="F1455" s="11" t="s">
        <v>7850</v>
      </c>
      <c r="G1455" s="11" t="s">
        <v>487</v>
      </c>
      <c r="H1455" s="12" t="s">
        <v>43</v>
      </c>
      <c r="I1455" s="18"/>
      <c r="J1455" s="11"/>
      <c r="K1455" s="11"/>
      <c r="L1455" s="11" t="s">
        <v>8448</v>
      </c>
      <c r="M1455" s="63">
        <v>44480</v>
      </c>
    </row>
    <row r="1456" customHeight="1" spans="1:13">
      <c r="A1456" s="11">
        <v>243</v>
      </c>
      <c r="B1456" s="11" t="s">
        <v>6468</v>
      </c>
      <c r="C1456" s="11" t="s">
        <v>6469</v>
      </c>
      <c r="D1456" s="11" t="s">
        <v>64</v>
      </c>
      <c r="E1456" s="11" t="s">
        <v>7851</v>
      </c>
      <c r="F1456" s="11" t="s">
        <v>7852</v>
      </c>
      <c r="G1456" s="11" t="s">
        <v>487</v>
      </c>
      <c r="H1456" s="12" t="s">
        <v>43</v>
      </c>
      <c r="I1456" s="18"/>
      <c r="J1456" s="11"/>
      <c r="K1456" s="11"/>
      <c r="L1456" s="11" t="s">
        <v>8448</v>
      </c>
      <c r="M1456" s="63">
        <v>44480</v>
      </c>
    </row>
    <row r="1457" customHeight="1" spans="1:13">
      <c r="A1457" s="11">
        <v>245</v>
      </c>
      <c r="B1457" s="11" t="s">
        <v>6468</v>
      </c>
      <c r="C1457" s="11" t="s">
        <v>6469</v>
      </c>
      <c r="D1457" s="11" t="s">
        <v>64</v>
      </c>
      <c r="E1457" s="11" t="s">
        <v>7855</v>
      </c>
      <c r="F1457" s="11" t="s">
        <v>7856</v>
      </c>
      <c r="G1457" s="11" t="s">
        <v>487</v>
      </c>
      <c r="H1457" s="12" t="s">
        <v>43</v>
      </c>
      <c r="I1457" s="18"/>
      <c r="J1457" s="11"/>
      <c r="K1457" s="11"/>
      <c r="L1457" s="11" t="s">
        <v>8448</v>
      </c>
      <c r="M1457" s="63">
        <v>44480</v>
      </c>
    </row>
    <row r="1458" customHeight="1" spans="1:13">
      <c r="A1458" s="11">
        <v>246</v>
      </c>
      <c r="B1458" s="11" t="s">
        <v>6468</v>
      </c>
      <c r="C1458" s="11" t="s">
        <v>6469</v>
      </c>
      <c r="D1458" s="11" t="s">
        <v>64</v>
      </c>
      <c r="E1458" s="11" t="s">
        <v>7857</v>
      </c>
      <c r="F1458" s="11" t="s">
        <v>7858</v>
      </c>
      <c r="G1458" s="11" t="s">
        <v>487</v>
      </c>
      <c r="H1458" s="12" t="s">
        <v>43</v>
      </c>
      <c r="I1458" s="18"/>
      <c r="J1458" s="11"/>
      <c r="K1458" s="11"/>
      <c r="L1458" s="11" t="s">
        <v>8448</v>
      </c>
      <c r="M1458" s="63">
        <v>44480</v>
      </c>
    </row>
    <row r="1459" customHeight="1" spans="1:13">
      <c r="A1459" s="11">
        <v>248</v>
      </c>
      <c r="B1459" s="11" t="s">
        <v>6468</v>
      </c>
      <c r="C1459" s="11" t="s">
        <v>6469</v>
      </c>
      <c r="D1459" s="11" t="s">
        <v>64</v>
      </c>
      <c r="E1459" s="11" t="s">
        <v>7861</v>
      </c>
      <c r="F1459" s="11" t="s">
        <v>7862</v>
      </c>
      <c r="G1459" s="11" t="s">
        <v>487</v>
      </c>
      <c r="H1459" s="12" t="s">
        <v>43</v>
      </c>
      <c r="I1459" s="18"/>
      <c r="J1459" s="11"/>
      <c r="K1459" s="11"/>
      <c r="L1459" s="11" t="s">
        <v>8448</v>
      </c>
      <c r="M1459" s="63">
        <v>44480</v>
      </c>
    </row>
    <row r="1460" customHeight="1" spans="1:13">
      <c r="A1460" s="11">
        <v>249</v>
      </c>
      <c r="B1460" s="11" t="s">
        <v>6468</v>
      </c>
      <c r="C1460" s="11" t="s">
        <v>6469</v>
      </c>
      <c r="D1460" s="11" t="s">
        <v>64</v>
      </c>
      <c r="E1460" s="11" t="s">
        <v>7863</v>
      </c>
      <c r="F1460" s="11" t="s">
        <v>7864</v>
      </c>
      <c r="G1460" s="11" t="s">
        <v>487</v>
      </c>
      <c r="H1460" s="12" t="s">
        <v>43</v>
      </c>
      <c r="I1460" s="18"/>
      <c r="J1460" s="11"/>
      <c r="K1460" s="11"/>
      <c r="L1460" s="11" t="s">
        <v>8448</v>
      </c>
      <c r="M1460" s="63">
        <v>44480</v>
      </c>
    </row>
    <row r="1461" customHeight="1" spans="1:13">
      <c r="A1461" s="11">
        <v>251</v>
      </c>
      <c r="B1461" s="11" t="s">
        <v>6468</v>
      </c>
      <c r="C1461" s="11" t="s">
        <v>6469</v>
      </c>
      <c r="D1461" s="11" t="s">
        <v>64</v>
      </c>
      <c r="E1461" s="11" t="s">
        <v>7867</v>
      </c>
      <c r="F1461" s="11" t="s">
        <v>7868</v>
      </c>
      <c r="G1461" s="11" t="s">
        <v>67</v>
      </c>
      <c r="H1461" s="12" t="s">
        <v>43</v>
      </c>
      <c r="I1461" s="18"/>
      <c r="J1461" s="11"/>
      <c r="K1461" s="11"/>
      <c r="L1461" s="11" t="s">
        <v>8448</v>
      </c>
      <c r="M1461" s="63">
        <v>44480</v>
      </c>
    </row>
    <row r="1462" customHeight="1" spans="1:13">
      <c r="A1462" s="11">
        <v>252</v>
      </c>
      <c r="B1462" s="11" t="s">
        <v>6468</v>
      </c>
      <c r="C1462" s="11" t="s">
        <v>6469</v>
      </c>
      <c r="D1462" s="11" t="s">
        <v>64</v>
      </c>
      <c r="E1462" s="11" t="s">
        <v>7869</v>
      </c>
      <c r="F1462" s="11" t="s">
        <v>7870</v>
      </c>
      <c r="G1462" s="11" t="s">
        <v>67</v>
      </c>
      <c r="H1462" s="12" t="s">
        <v>43</v>
      </c>
      <c r="I1462" s="18"/>
      <c r="J1462" s="11"/>
      <c r="K1462" s="11"/>
      <c r="L1462" s="11" t="s">
        <v>8448</v>
      </c>
      <c r="M1462" s="63">
        <v>44480</v>
      </c>
    </row>
    <row r="1463" customHeight="1" spans="1:13">
      <c r="A1463" s="11">
        <v>254</v>
      </c>
      <c r="B1463" s="11" t="s">
        <v>6468</v>
      </c>
      <c r="C1463" s="11" t="s">
        <v>6469</v>
      </c>
      <c r="D1463" s="11" t="s">
        <v>64</v>
      </c>
      <c r="E1463" s="11" t="s">
        <v>7871</v>
      </c>
      <c r="F1463" s="11" t="s">
        <v>7872</v>
      </c>
      <c r="G1463" s="11" t="s">
        <v>67</v>
      </c>
      <c r="H1463" s="12" t="s">
        <v>43</v>
      </c>
      <c r="I1463" s="18"/>
      <c r="J1463" s="11"/>
      <c r="K1463" s="11"/>
      <c r="L1463" s="11" t="s">
        <v>8448</v>
      </c>
      <c r="M1463" s="63">
        <v>44480</v>
      </c>
    </row>
    <row r="1464" customHeight="1" spans="1:13">
      <c r="A1464" s="11">
        <v>255</v>
      </c>
      <c r="B1464" s="11" t="s">
        <v>6468</v>
      </c>
      <c r="C1464" s="11" t="s">
        <v>6469</v>
      </c>
      <c r="D1464" s="11" t="s">
        <v>64</v>
      </c>
      <c r="E1464" s="11" t="s">
        <v>7873</v>
      </c>
      <c r="F1464" s="11" t="s">
        <v>7874</v>
      </c>
      <c r="G1464" s="11" t="s">
        <v>67</v>
      </c>
      <c r="H1464" s="12" t="s">
        <v>43</v>
      </c>
      <c r="I1464" s="18"/>
      <c r="J1464" s="11"/>
      <c r="K1464" s="11"/>
      <c r="L1464" s="11" t="s">
        <v>8448</v>
      </c>
      <c r="M1464" s="63">
        <v>44480</v>
      </c>
    </row>
    <row r="1465" customHeight="1" spans="1:13">
      <c r="A1465" s="11">
        <v>257</v>
      </c>
      <c r="B1465" s="11" t="s">
        <v>6468</v>
      </c>
      <c r="C1465" s="11" t="s">
        <v>6469</v>
      </c>
      <c r="D1465" s="11" t="s">
        <v>64</v>
      </c>
      <c r="E1465" s="11" t="s">
        <v>7875</v>
      </c>
      <c r="F1465" s="11" t="s">
        <v>7876</v>
      </c>
      <c r="G1465" s="11" t="s">
        <v>67</v>
      </c>
      <c r="H1465" s="12" t="s">
        <v>43</v>
      </c>
      <c r="I1465" s="18"/>
      <c r="J1465" s="11"/>
      <c r="K1465" s="11"/>
      <c r="L1465" s="11" t="s">
        <v>8448</v>
      </c>
      <c r="M1465" s="63">
        <v>44480</v>
      </c>
    </row>
    <row r="1466" customHeight="1" spans="1:13">
      <c r="A1466" s="11">
        <v>258</v>
      </c>
      <c r="B1466" s="11" t="s">
        <v>6468</v>
      </c>
      <c r="C1466" s="11" t="s">
        <v>6469</v>
      </c>
      <c r="D1466" s="11" t="s">
        <v>64</v>
      </c>
      <c r="E1466" s="11" t="s">
        <v>7877</v>
      </c>
      <c r="F1466" s="11" t="s">
        <v>7878</v>
      </c>
      <c r="G1466" s="11" t="s">
        <v>67</v>
      </c>
      <c r="H1466" s="12" t="s">
        <v>43</v>
      </c>
      <c r="I1466" s="18"/>
      <c r="J1466" s="11"/>
      <c r="K1466" s="11"/>
      <c r="L1466" s="11" t="s">
        <v>8448</v>
      </c>
      <c r="M1466" s="63">
        <v>44480</v>
      </c>
    </row>
    <row r="1467" customHeight="1" spans="1:13">
      <c r="A1467" s="11">
        <v>260</v>
      </c>
      <c r="B1467" s="11" t="s">
        <v>6468</v>
      </c>
      <c r="C1467" s="11" t="s">
        <v>6469</v>
      </c>
      <c r="D1467" s="11" t="s">
        <v>64</v>
      </c>
      <c r="E1467" s="11" t="s">
        <v>7879</v>
      </c>
      <c r="F1467" s="11" t="s">
        <v>7880</v>
      </c>
      <c r="G1467" s="11" t="s">
        <v>67</v>
      </c>
      <c r="H1467" s="12" t="s">
        <v>43</v>
      </c>
      <c r="I1467" s="18"/>
      <c r="J1467" s="11"/>
      <c r="K1467" s="11"/>
      <c r="L1467" s="11" t="s">
        <v>8448</v>
      </c>
      <c r="M1467" s="63">
        <v>44480</v>
      </c>
    </row>
    <row r="1468" customHeight="1" spans="1:13">
      <c r="A1468" s="11">
        <v>261</v>
      </c>
      <c r="B1468" s="11" t="s">
        <v>6468</v>
      </c>
      <c r="C1468" s="11" t="s">
        <v>6469</v>
      </c>
      <c r="D1468" s="11" t="s">
        <v>64</v>
      </c>
      <c r="E1468" s="11" t="s">
        <v>7881</v>
      </c>
      <c r="F1468" s="11" t="s">
        <v>7882</v>
      </c>
      <c r="G1468" s="11" t="s">
        <v>67</v>
      </c>
      <c r="H1468" s="12" t="s">
        <v>43</v>
      </c>
      <c r="I1468" s="18"/>
      <c r="J1468" s="11"/>
      <c r="K1468" s="11"/>
      <c r="L1468" s="11" t="s">
        <v>8448</v>
      </c>
      <c r="M1468" s="63">
        <v>44480</v>
      </c>
    </row>
    <row r="1469" customHeight="1" spans="1:13">
      <c r="A1469" s="11">
        <v>263</v>
      </c>
      <c r="B1469" s="11" t="s">
        <v>6468</v>
      </c>
      <c r="C1469" s="11" t="s">
        <v>6469</v>
      </c>
      <c r="D1469" s="11" t="s">
        <v>64</v>
      </c>
      <c r="E1469" s="11" t="s">
        <v>7883</v>
      </c>
      <c r="F1469" s="11" t="s">
        <v>7884</v>
      </c>
      <c r="G1469" s="11" t="s">
        <v>67</v>
      </c>
      <c r="H1469" s="12" t="s">
        <v>43</v>
      </c>
      <c r="I1469" s="18"/>
      <c r="J1469" s="11"/>
      <c r="K1469" s="11"/>
      <c r="L1469" s="11" t="s">
        <v>8448</v>
      </c>
      <c r="M1469" s="63">
        <v>44480</v>
      </c>
    </row>
    <row r="1470" customHeight="1" spans="1:13">
      <c r="A1470" s="11">
        <v>264</v>
      </c>
      <c r="B1470" s="11" t="s">
        <v>6468</v>
      </c>
      <c r="C1470" s="11" t="s">
        <v>6469</v>
      </c>
      <c r="D1470" s="11" t="s">
        <v>64</v>
      </c>
      <c r="E1470" s="11" t="s">
        <v>7885</v>
      </c>
      <c r="F1470" s="11" t="s">
        <v>7886</v>
      </c>
      <c r="G1470" s="11" t="s">
        <v>67</v>
      </c>
      <c r="H1470" s="12" t="s">
        <v>43</v>
      </c>
      <c r="I1470" s="18"/>
      <c r="J1470" s="11"/>
      <c r="K1470" s="11"/>
      <c r="L1470" s="11" t="s">
        <v>8448</v>
      </c>
      <c r="M1470" s="63">
        <v>44480</v>
      </c>
    </row>
    <row r="1471" customHeight="1" spans="1:13">
      <c r="A1471" s="11">
        <v>266</v>
      </c>
      <c r="B1471" s="11" t="s">
        <v>6468</v>
      </c>
      <c r="C1471" s="11" t="s">
        <v>6469</v>
      </c>
      <c r="D1471" s="11" t="s">
        <v>64</v>
      </c>
      <c r="E1471" s="11" t="s">
        <v>7887</v>
      </c>
      <c r="F1471" s="11" t="s">
        <v>7888</v>
      </c>
      <c r="G1471" s="11" t="s">
        <v>67</v>
      </c>
      <c r="H1471" s="12" t="s">
        <v>43</v>
      </c>
      <c r="I1471" s="18"/>
      <c r="J1471" s="11"/>
      <c r="K1471" s="11"/>
      <c r="L1471" s="11" t="s">
        <v>8448</v>
      </c>
      <c r="M1471" s="63">
        <v>44480</v>
      </c>
    </row>
    <row r="1472" customHeight="1" spans="1:13">
      <c r="A1472" s="11">
        <v>267</v>
      </c>
      <c r="B1472" s="11" t="s">
        <v>6468</v>
      </c>
      <c r="C1472" s="11" t="s">
        <v>6469</v>
      </c>
      <c r="D1472" s="11" t="s">
        <v>64</v>
      </c>
      <c r="E1472" s="11" t="s">
        <v>7889</v>
      </c>
      <c r="F1472" s="11" t="s">
        <v>7890</v>
      </c>
      <c r="G1472" s="11" t="s">
        <v>67</v>
      </c>
      <c r="H1472" s="12" t="s">
        <v>43</v>
      </c>
      <c r="I1472" s="18"/>
      <c r="J1472" s="11"/>
      <c r="K1472" s="11"/>
      <c r="L1472" s="11" t="s">
        <v>8448</v>
      </c>
      <c r="M1472" s="63">
        <v>44480</v>
      </c>
    </row>
    <row r="1473" customHeight="1" spans="1:13">
      <c r="A1473" s="11">
        <v>269</v>
      </c>
      <c r="B1473" s="11" t="s">
        <v>6468</v>
      </c>
      <c r="C1473" s="11" t="s">
        <v>6469</v>
      </c>
      <c r="D1473" s="11" t="s">
        <v>64</v>
      </c>
      <c r="E1473" s="11" t="s">
        <v>7891</v>
      </c>
      <c r="F1473" s="11" t="s">
        <v>7892</v>
      </c>
      <c r="G1473" s="11" t="s">
        <v>67</v>
      </c>
      <c r="H1473" s="12" t="s">
        <v>43</v>
      </c>
      <c r="I1473" s="18"/>
      <c r="J1473" s="11"/>
      <c r="K1473" s="11"/>
      <c r="L1473" s="11" t="s">
        <v>8448</v>
      </c>
      <c r="M1473" s="63">
        <v>44480</v>
      </c>
    </row>
    <row r="1474" customHeight="1" spans="1:13">
      <c r="A1474" s="11">
        <v>270</v>
      </c>
      <c r="B1474" s="11" t="s">
        <v>6468</v>
      </c>
      <c r="C1474" s="11" t="s">
        <v>6469</v>
      </c>
      <c r="D1474" s="11" t="s">
        <v>64</v>
      </c>
      <c r="E1474" s="11" t="s">
        <v>7893</v>
      </c>
      <c r="F1474" s="11" t="s">
        <v>7894</v>
      </c>
      <c r="G1474" s="11" t="s">
        <v>67</v>
      </c>
      <c r="H1474" s="12" t="s">
        <v>43</v>
      </c>
      <c r="I1474" s="18"/>
      <c r="J1474" s="11"/>
      <c r="K1474" s="11"/>
      <c r="L1474" s="11" t="s">
        <v>8448</v>
      </c>
      <c r="M1474" s="63">
        <v>44480</v>
      </c>
    </row>
    <row r="1475" customHeight="1" spans="1:13">
      <c r="A1475" s="11">
        <v>272</v>
      </c>
      <c r="B1475" s="11" t="s">
        <v>6468</v>
      </c>
      <c r="C1475" s="11" t="s">
        <v>6469</v>
      </c>
      <c r="D1475" s="11" t="s">
        <v>64</v>
      </c>
      <c r="E1475" s="11" t="s">
        <v>7895</v>
      </c>
      <c r="F1475" s="11" t="s">
        <v>7896</v>
      </c>
      <c r="G1475" s="11" t="s">
        <v>67</v>
      </c>
      <c r="H1475" s="12" t="s">
        <v>43</v>
      </c>
      <c r="I1475" s="18"/>
      <c r="J1475" s="11"/>
      <c r="K1475" s="11"/>
      <c r="L1475" s="11" t="s">
        <v>8448</v>
      </c>
      <c r="M1475" s="63">
        <v>44480</v>
      </c>
    </row>
    <row r="1476" customHeight="1" spans="1:13">
      <c r="A1476" s="11">
        <v>273</v>
      </c>
      <c r="B1476" s="11" t="s">
        <v>6468</v>
      </c>
      <c r="C1476" s="11" t="s">
        <v>6469</v>
      </c>
      <c r="D1476" s="11" t="s">
        <v>64</v>
      </c>
      <c r="E1476" s="11" t="s">
        <v>7897</v>
      </c>
      <c r="F1476" s="11" t="s">
        <v>7898</v>
      </c>
      <c r="G1476" s="11" t="s">
        <v>67</v>
      </c>
      <c r="H1476" s="12" t="s">
        <v>43</v>
      </c>
      <c r="I1476" s="18"/>
      <c r="J1476" s="11"/>
      <c r="K1476" s="11"/>
      <c r="L1476" s="11" t="s">
        <v>8448</v>
      </c>
      <c r="M1476" s="63">
        <v>44480</v>
      </c>
    </row>
    <row r="1477" customHeight="1" spans="1:13">
      <c r="A1477" s="11">
        <v>217</v>
      </c>
      <c r="B1477" s="11" t="s">
        <v>8710</v>
      </c>
      <c r="C1477" s="11" t="s">
        <v>8710</v>
      </c>
      <c r="D1477" s="11" t="s">
        <v>64</v>
      </c>
      <c r="E1477" s="11" t="s">
        <v>8711</v>
      </c>
      <c r="F1477" s="11" t="s">
        <v>8712</v>
      </c>
      <c r="G1477" s="11" t="s">
        <v>67</v>
      </c>
      <c r="H1477" s="12" t="s">
        <v>15</v>
      </c>
      <c r="I1477" s="18"/>
      <c r="J1477" s="11"/>
      <c r="K1477" s="11"/>
      <c r="L1477" s="11" t="s">
        <v>8448</v>
      </c>
      <c r="M1477" s="63">
        <v>44480</v>
      </c>
    </row>
    <row r="1478" customHeight="1" spans="1:13">
      <c r="A1478" s="11">
        <v>218</v>
      </c>
      <c r="B1478" s="11" t="s">
        <v>8710</v>
      </c>
      <c r="C1478" s="11" t="s">
        <v>8710</v>
      </c>
      <c r="D1478" s="11" t="s">
        <v>64</v>
      </c>
      <c r="E1478" s="11" t="s">
        <v>8713</v>
      </c>
      <c r="F1478" s="11" t="s">
        <v>8714</v>
      </c>
      <c r="G1478" s="11" t="s">
        <v>67</v>
      </c>
      <c r="H1478" s="12" t="s">
        <v>15</v>
      </c>
      <c r="I1478" s="18"/>
      <c r="J1478" s="11"/>
      <c r="K1478" s="11"/>
      <c r="L1478" s="11" t="s">
        <v>8448</v>
      </c>
      <c r="M1478" s="63">
        <v>44480</v>
      </c>
    </row>
    <row r="1479" customHeight="1" spans="1:13">
      <c r="A1479" s="11">
        <v>219</v>
      </c>
      <c r="B1479" s="11" t="s">
        <v>8710</v>
      </c>
      <c r="C1479" s="11" t="s">
        <v>8710</v>
      </c>
      <c r="D1479" s="11" t="s">
        <v>64</v>
      </c>
      <c r="E1479" s="11" t="s">
        <v>8715</v>
      </c>
      <c r="F1479" s="11" t="s">
        <v>8716</v>
      </c>
      <c r="G1479" s="11" t="s">
        <v>67</v>
      </c>
      <c r="H1479" s="12" t="s">
        <v>15</v>
      </c>
      <c r="I1479" s="18"/>
      <c r="J1479" s="11"/>
      <c r="K1479" s="11"/>
      <c r="L1479" s="11" t="s">
        <v>8448</v>
      </c>
      <c r="M1479" s="63">
        <v>44480</v>
      </c>
    </row>
    <row r="1480" customHeight="1" spans="1:13">
      <c r="A1480" s="11">
        <v>220</v>
      </c>
      <c r="B1480" s="11" t="s">
        <v>8710</v>
      </c>
      <c r="C1480" s="11" t="s">
        <v>8710</v>
      </c>
      <c r="D1480" s="11" t="s">
        <v>64</v>
      </c>
      <c r="E1480" s="11" t="s">
        <v>8715</v>
      </c>
      <c r="F1480" s="11" t="s">
        <v>8717</v>
      </c>
      <c r="G1480" s="11" t="s">
        <v>67</v>
      </c>
      <c r="H1480" s="12" t="s">
        <v>15</v>
      </c>
      <c r="I1480" s="18"/>
      <c r="J1480" s="11"/>
      <c r="K1480" s="11"/>
      <c r="L1480" s="11" t="s">
        <v>8448</v>
      </c>
      <c r="M1480" s="63">
        <v>44480</v>
      </c>
    </row>
    <row r="1481" customHeight="1" spans="1:13">
      <c r="A1481" s="11">
        <v>221</v>
      </c>
      <c r="B1481" s="11" t="s">
        <v>8710</v>
      </c>
      <c r="C1481" s="11" t="s">
        <v>8710</v>
      </c>
      <c r="D1481" s="11" t="s">
        <v>64</v>
      </c>
      <c r="E1481" s="11" t="s">
        <v>8715</v>
      </c>
      <c r="F1481" s="11" t="s">
        <v>8718</v>
      </c>
      <c r="G1481" s="11" t="s">
        <v>67</v>
      </c>
      <c r="H1481" s="12" t="s">
        <v>15</v>
      </c>
      <c r="I1481" s="18"/>
      <c r="J1481" s="11"/>
      <c r="K1481" s="11"/>
      <c r="L1481" s="11" t="s">
        <v>8448</v>
      </c>
      <c r="M1481" s="63">
        <v>44480</v>
      </c>
    </row>
    <row r="1482" customHeight="1" spans="1:13">
      <c r="A1482" s="11">
        <v>222</v>
      </c>
      <c r="B1482" s="11" t="s">
        <v>8710</v>
      </c>
      <c r="C1482" s="11" t="s">
        <v>8710</v>
      </c>
      <c r="D1482" s="11" t="s">
        <v>64</v>
      </c>
      <c r="E1482" s="11" t="s">
        <v>8715</v>
      </c>
      <c r="F1482" s="11" t="s">
        <v>8719</v>
      </c>
      <c r="G1482" s="11" t="s">
        <v>67</v>
      </c>
      <c r="H1482" s="12" t="s">
        <v>15</v>
      </c>
      <c r="I1482" s="18"/>
      <c r="J1482" s="11"/>
      <c r="K1482" s="11"/>
      <c r="L1482" s="11" t="s">
        <v>8448</v>
      </c>
      <c r="M1482" s="63">
        <v>44480</v>
      </c>
    </row>
    <row r="1483" customHeight="1" spans="1:13">
      <c r="A1483" s="11">
        <v>223</v>
      </c>
      <c r="B1483" s="11" t="s">
        <v>8710</v>
      </c>
      <c r="C1483" s="11" t="s">
        <v>8710</v>
      </c>
      <c r="D1483" s="11" t="s">
        <v>64</v>
      </c>
      <c r="E1483" s="11" t="s">
        <v>8715</v>
      </c>
      <c r="F1483" s="11" t="s">
        <v>8720</v>
      </c>
      <c r="G1483" s="11" t="s">
        <v>67</v>
      </c>
      <c r="H1483" s="12" t="s">
        <v>15</v>
      </c>
      <c r="I1483" s="18"/>
      <c r="J1483" s="11"/>
      <c r="K1483" s="11"/>
      <c r="L1483" s="11" t="s">
        <v>8448</v>
      </c>
      <c r="M1483" s="63">
        <v>44480</v>
      </c>
    </row>
    <row r="1484" customHeight="1" spans="1:13">
      <c r="A1484" s="11">
        <v>224</v>
      </c>
      <c r="B1484" s="11" t="s">
        <v>8710</v>
      </c>
      <c r="C1484" s="11" t="s">
        <v>8710</v>
      </c>
      <c r="D1484" s="11" t="s">
        <v>64</v>
      </c>
      <c r="E1484" s="11" t="s">
        <v>8715</v>
      </c>
      <c r="F1484" s="11" t="s">
        <v>8721</v>
      </c>
      <c r="G1484" s="11" t="s">
        <v>67</v>
      </c>
      <c r="H1484" s="12" t="s">
        <v>15</v>
      </c>
      <c r="I1484" s="18"/>
      <c r="J1484" s="11"/>
      <c r="K1484" s="11"/>
      <c r="L1484" s="11" t="s">
        <v>8448</v>
      </c>
      <c r="M1484" s="63">
        <v>44480</v>
      </c>
    </row>
    <row r="1485" customHeight="1" spans="1:13">
      <c r="A1485" s="11">
        <v>225</v>
      </c>
      <c r="B1485" s="11" t="s">
        <v>8710</v>
      </c>
      <c r="C1485" s="11" t="s">
        <v>8710</v>
      </c>
      <c r="D1485" s="11" t="s">
        <v>64</v>
      </c>
      <c r="E1485" s="11" t="s">
        <v>8722</v>
      </c>
      <c r="F1485" s="11" t="s">
        <v>8723</v>
      </c>
      <c r="G1485" s="11" t="s">
        <v>67</v>
      </c>
      <c r="H1485" s="12" t="s">
        <v>15</v>
      </c>
      <c r="I1485" s="18"/>
      <c r="J1485" s="11"/>
      <c r="K1485" s="11"/>
      <c r="L1485" s="11" t="s">
        <v>8448</v>
      </c>
      <c r="M1485" s="63">
        <v>44480</v>
      </c>
    </row>
    <row r="1486" customHeight="1" spans="1:13">
      <c r="A1486" s="11">
        <v>45</v>
      </c>
      <c r="B1486" s="11" t="s">
        <v>279</v>
      </c>
      <c r="C1486" s="11" t="s">
        <v>279</v>
      </c>
      <c r="D1486" s="11" t="s">
        <v>64</v>
      </c>
      <c r="E1486" s="11" t="s">
        <v>8724</v>
      </c>
      <c r="F1486" s="11" t="s">
        <v>8725</v>
      </c>
      <c r="G1486" s="11" t="s">
        <v>487</v>
      </c>
      <c r="H1486" s="12" t="s">
        <v>15</v>
      </c>
      <c r="I1486" s="18"/>
      <c r="J1486" s="11"/>
      <c r="K1486" s="11"/>
      <c r="L1486" s="11" t="s">
        <v>8448</v>
      </c>
      <c r="M1486" s="63">
        <v>44480</v>
      </c>
    </row>
    <row r="1487" customHeight="1" spans="1:13">
      <c r="A1487" s="11">
        <v>46</v>
      </c>
      <c r="B1487" s="11" t="s">
        <v>279</v>
      </c>
      <c r="C1487" s="11" t="s">
        <v>279</v>
      </c>
      <c r="D1487" s="11" t="s">
        <v>64</v>
      </c>
      <c r="E1487" s="11" t="s">
        <v>8726</v>
      </c>
      <c r="F1487" s="11" t="s">
        <v>8727</v>
      </c>
      <c r="G1487" s="11" t="s">
        <v>487</v>
      </c>
      <c r="H1487" s="12" t="s">
        <v>15</v>
      </c>
      <c r="I1487" s="18"/>
      <c r="J1487" s="11"/>
      <c r="K1487" s="11"/>
      <c r="L1487" s="11" t="s">
        <v>8448</v>
      </c>
      <c r="M1487" s="63">
        <v>44480</v>
      </c>
    </row>
    <row r="1488" customHeight="1" spans="1:13">
      <c r="A1488" s="11">
        <v>47</v>
      </c>
      <c r="B1488" s="11" t="s">
        <v>279</v>
      </c>
      <c r="C1488" s="11" t="s">
        <v>279</v>
      </c>
      <c r="D1488" s="11" t="s">
        <v>64</v>
      </c>
      <c r="E1488" s="11" t="s">
        <v>284</v>
      </c>
      <c r="F1488" s="11" t="s">
        <v>8728</v>
      </c>
      <c r="G1488" s="11" t="s">
        <v>487</v>
      </c>
      <c r="H1488" s="12" t="s">
        <v>15</v>
      </c>
      <c r="I1488" s="18"/>
      <c r="J1488" s="11"/>
      <c r="K1488" s="11"/>
      <c r="L1488" s="11" t="s">
        <v>8448</v>
      </c>
      <c r="M1488" s="63">
        <v>44480</v>
      </c>
    </row>
    <row r="1489" customHeight="1" spans="1:13">
      <c r="A1489" s="11">
        <v>48</v>
      </c>
      <c r="B1489" s="11" t="s">
        <v>279</v>
      </c>
      <c r="C1489" s="11" t="s">
        <v>279</v>
      </c>
      <c r="D1489" s="11" t="s">
        <v>64</v>
      </c>
      <c r="E1489" s="11" t="s">
        <v>8729</v>
      </c>
      <c r="F1489" s="11" t="s">
        <v>8730</v>
      </c>
      <c r="G1489" s="11" t="s">
        <v>487</v>
      </c>
      <c r="H1489" s="12" t="s">
        <v>15</v>
      </c>
      <c r="I1489" s="18"/>
      <c r="J1489" s="11"/>
      <c r="K1489" s="11"/>
      <c r="L1489" s="11" t="s">
        <v>8448</v>
      </c>
      <c r="M1489" s="63">
        <v>44480</v>
      </c>
    </row>
    <row r="1490" customHeight="1" spans="1:13">
      <c r="A1490" s="11">
        <v>50</v>
      </c>
      <c r="B1490" s="11" t="s">
        <v>279</v>
      </c>
      <c r="C1490" s="11" t="s">
        <v>279</v>
      </c>
      <c r="D1490" s="11" t="s">
        <v>64</v>
      </c>
      <c r="E1490" s="11" t="s">
        <v>8731</v>
      </c>
      <c r="F1490" s="11" t="s">
        <v>8732</v>
      </c>
      <c r="G1490" s="11" t="s">
        <v>487</v>
      </c>
      <c r="H1490" s="12" t="s">
        <v>15</v>
      </c>
      <c r="I1490" s="18"/>
      <c r="J1490" s="11"/>
      <c r="K1490" s="11"/>
      <c r="L1490" s="11" t="s">
        <v>8448</v>
      </c>
      <c r="M1490" s="63">
        <v>44480</v>
      </c>
    </row>
    <row r="1491" customHeight="1" spans="1:13">
      <c r="A1491" s="11">
        <v>51</v>
      </c>
      <c r="B1491" s="11" t="s">
        <v>279</v>
      </c>
      <c r="C1491" s="11" t="s">
        <v>279</v>
      </c>
      <c r="D1491" s="11" t="s">
        <v>64</v>
      </c>
      <c r="E1491" s="11" t="s">
        <v>8733</v>
      </c>
      <c r="F1491" s="11" t="s">
        <v>8734</v>
      </c>
      <c r="G1491" s="11" t="s">
        <v>487</v>
      </c>
      <c r="H1491" s="12" t="s">
        <v>15</v>
      </c>
      <c r="I1491" s="18"/>
      <c r="J1491" s="11"/>
      <c r="K1491" s="11"/>
      <c r="L1491" s="11" t="s">
        <v>8448</v>
      </c>
      <c r="M1491" s="63">
        <v>44480</v>
      </c>
    </row>
    <row r="1492" customHeight="1" spans="1:13">
      <c r="A1492" s="11">
        <v>105</v>
      </c>
      <c r="B1492" s="11" t="s">
        <v>3634</v>
      </c>
      <c r="C1492" s="11" t="s">
        <v>3634</v>
      </c>
      <c r="D1492" s="11" t="s">
        <v>64</v>
      </c>
      <c r="E1492" s="11" t="s">
        <v>3635</v>
      </c>
      <c r="F1492" s="11" t="s">
        <v>8735</v>
      </c>
      <c r="G1492" s="11" t="s">
        <v>487</v>
      </c>
      <c r="H1492" s="12" t="s">
        <v>32</v>
      </c>
      <c r="I1492" s="18"/>
      <c r="J1492" s="11"/>
      <c r="K1492" s="11"/>
      <c r="L1492" s="11" t="s">
        <v>8448</v>
      </c>
      <c r="M1492" s="63">
        <v>44480</v>
      </c>
    </row>
    <row r="1493" customHeight="1" spans="1:13">
      <c r="A1493" s="11">
        <v>106</v>
      </c>
      <c r="B1493" s="11" t="s">
        <v>3634</v>
      </c>
      <c r="C1493" s="11" t="s">
        <v>3634</v>
      </c>
      <c r="D1493" s="11" t="s">
        <v>64</v>
      </c>
      <c r="E1493" s="11" t="s">
        <v>3637</v>
      </c>
      <c r="F1493" s="11" t="s">
        <v>8736</v>
      </c>
      <c r="G1493" s="11" t="s">
        <v>487</v>
      </c>
      <c r="H1493" s="12" t="s">
        <v>32</v>
      </c>
      <c r="I1493" s="18"/>
      <c r="J1493" s="11"/>
      <c r="K1493" s="11"/>
      <c r="L1493" s="11" t="s">
        <v>8448</v>
      </c>
      <c r="M1493" s="63">
        <v>44480</v>
      </c>
    </row>
    <row r="1494" customHeight="1" spans="1:13">
      <c r="A1494" s="11">
        <v>107</v>
      </c>
      <c r="B1494" s="11" t="s">
        <v>3634</v>
      </c>
      <c r="C1494" s="11" t="s">
        <v>3634</v>
      </c>
      <c r="D1494" s="11" t="s">
        <v>64</v>
      </c>
      <c r="E1494" s="11" t="s">
        <v>3639</v>
      </c>
      <c r="F1494" s="11" t="s">
        <v>8737</v>
      </c>
      <c r="G1494" s="11" t="s">
        <v>487</v>
      </c>
      <c r="H1494" s="12" t="s">
        <v>32</v>
      </c>
      <c r="I1494" s="18"/>
      <c r="J1494" s="11"/>
      <c r="K1494" s="11"/>
      <c r="L1494" s="11" t="s">
        <v>8448</v>
      </c>
      <c r="M1494" s="63">
        <v>44480</v>
      </c>
    </row>
    <row r="1495" customHeight="1" spans="1:13">
      <c r="A1495" s="11">
        <v>108</v>
      </c>
      <c r="B1495" s="11" t="s">
        <v>3634</v>
      </c>
      <c r="C1495" s="11" t="s">
        <v>3634</v>
      </c>
      <c r="D1495" s="11" t="s">
        <v>64</v>
      </c>
      <c r="E1495" s="11" t="s">
        <v>3641</v>
      </c>
      <c r="F1495" s="11" t="s">
        <v>8738</v>
      </c>
      <c r="G1495" s="11" t="s">
        <v>487</v>
      </c>
      <c r="H1495" s="12" t="s">
        <v>32</v>
      </c>
      <c r="I1495" s="18"/>
      <c r="J1495" s="11"/>
      <c r="K1495" s="11"/>
      <c r="L1495" s="11" t="s">
        <v>8448</v>
      </c>
      <c r="M1495" s="63">
        <v>44480</v>
      </c>
    </row>
    <row r="1496" customHeight="1" spans="1:13">
      <c r="A1496" s="11">
        <v>109</v>
      </c>
      <c r="B1496" s="11" t="s">
        <v>3634</v>
      </c>
      <c r="C1496" s="11" t="s">
        <v>3634</v>
      </c>
      <c r="D1496" s="11" t="s">
        <v>64</v>
      </c>
      <c r="E1496" s="11" t="s">
        <v>3643</v>
      </c>
      <c r="F1496" s="11" t="s">
        <v>8739</v>
      </c>
      <c r="G1496" s="11" t="s">
        <v>487</v>
      </c>
      <c r="H1496" s="12" t="s">
        <v>32</v>
      </c>
      <c r="I1496" s="18"/>
      <c r="J1496" s="11"/>
      <c r="K1496" s="11"/>
      <c r="L1496" s="11" t="s">
        <v>8448</v>
      </c>
      <c r="M1496" s="63">
        <v>44480</v>
      </c>
    </row>
    <row r="1497" customHeight="1" spans="1:13">
      <c r="A1497" s="11">
        <v>110</v>
      </c>
      <c r="B1497" s="11" t="s">
        <v>3634</v>
      </c>
      <c r="C1497" s="11" t="s">
        <v>3634</v>
      </c>
      <c r="D1497" s="11" t="s">
        <v>64</v>
      </c>
      <c r="E1497" s="11" t="s">
        <v>3645</v>
      </c>
      <c r="F1497" s="11" t="s">
        <v>8740</v>
      </c>
      <c r="G1497" s="11" t="s">
        <v>487</v>
      </c>
      <c r="H1497" s="12" t="s">
        <v>32</v>
      </c>
      <c r="I1497" s="18"/>
      <c r="J1497" s="11"/>
      <c r="K1497" s="11"/>
      <c r="L1497" s="11" t="s">
        <v>8448</v>
      </c>
      <c r="M1497" s="63">
        <v>44480</v>
      </c>
    </row>
    <row r="1498" customHeight="1" spans="1:13">
      <c r="A1498" s="11">
        <v>81</v>
      </c>
      <c r="B1498" s="11" t="s">
        <v>4137</v>
      </c>
      <c r="C1498" s="11" t="s">
        <v>8741</v>
      </c>
      <c r="D1498" s="11" t="s">
        <v>64</v>
      </c>
      <c r="E1498" s="11" t="s">
        <v>8742</v>
      </c>
      <c r="F1498" s="11" t="s">
        <v>8743</v>
      </c>
      <c r="G1498" s="11" t="s">
        <v>67</v>
      </c>
      <c r="H1498" s="12" t="s">
        <v>32</v>
      </c>
      <c r="I1498" s="18"/>
      <c r="J1498" s="11"/>
      <c r="K1498" s="11"/>
      <c r="L1498" s="11" t="s">
        <v>8448</v>
      </c>
      <c r="M1498" s="63">
        <v>44480</v>
      </c>
    </row>
    <row r="1499" customHeight="1" spans="1:13">
      <c r="A1499" s="11">
        <v>82</v>
      </c>
      <c r="B1499" s="11" t="s">
        <v>4137</v>
      </c>
      <c r="C1499" s="11" t="s">
        <v>8741</v>
      </c>
      <c r="D1499" s="11" t="s">
        <v>64</v>
      </c>
      <c r="E1499" s="11" t="s">
        <v>8744</v>
      </c>
      <c r="F1499" s="11" t="s">
        <v>8745</v>
      </c>
      <c r="G1499" s="11" t="s">
        <v>67</v>
      </c>
      <c r="H1499" s="12" t="s">
        <v>32</v>
      </c>
      <c r="I1499" s="18"/>
      <c r="J1499" s="11"/>
      <c r="K1499" s="11"/>
      <c r="L1499" s="11" t="s">
        <v>8448</v>
      </c>
      <c r="M1499" s="63">
        <v>44480</v>
      </c>
    </row>
    <row r="1500" customHeight="1" spans="1:13">
      <c r="A1500" s="11">
        <v>83</v>
      </c>
      <c r="B1500" s="11" t="s">
        <v>4137</v>
      </c>
      <c r="C1500" s="11" t="s">
        <v>8741</v>
      </c>
      <c r="D1500" s="11" t="s">
        <v>64</v>
      </c>
      <c r="E1500" s="11" t="s">
        <v>8746</v>
      </c>
      <c r="F1500" s="11" t="s">
        <v>8747</v>
      </c>
      <c r="G1500" s="11" t="s">
        <v>67</v>
      </c>
      <c r="H1500" s="12" t="s">
        <v>32</v>
      </c>
      <c r="I1500" s="18"/>
      <c r="J1500" s="11"/>
      <c r="K1500" s="11"/>
      <c r="L1500" s="11" t="s">
        <v>8448</v>
      </c>
      <c r="M1500" s="63">
        <v>44480</v>
      </c>
    </row>
    <row r="1501" customHeight="1" spans="1:13">
      <c r="A1501" s="11">
        <v>84</v>
      </c>
      <c r="B1501" s="11" t="s">
        <v>4137</v>
      </c>
      <c r="C1501" s="11" t="s">
        <v>8741</v>
      </c>
      <c r="D1501" s="11" t="s">
        <v>64</v>
      </c>
      <c r="E1501" s="11" t="s">
        <v>8748</v>
      </c>
      <c r="F1501" s="11" t="s">
        <v>8749</v>
      </c>
      <c r="G1501" s="11" t="s">
        <v>67</v>
      </c>
      <c r="H1501" s="12" t="s">
        <v>32</v>
      </c>
      <c r="I1501" s="18"/>
      <c r="J1501" s="11"/>
      <c r="K1501" s="11"/>
      <c r="L1501" s="11" t="s">
        <v>8448</v>
      </c>
      <c r="M1501" s="63">
        <v>44480</v>
      </c>
    </row>
    <row r="1502" customHeight="1" spans="1:13">
      <c r="A1502" s="11">
        <v>85</v>
      </c>
      <c r="B1502" s="11" t="s">
        <v>4137</v>
      </c>
      <c r="C1502" s="11" t="s">
        <v>8741</v>
      </c>
      <c r="D1502" s="11" t="s">
        <v>64</v>
      </c>
      <c r="E1502" s="11" t="s">
        <v>8750</v>
      </c>
      <c r="F1502" s="11" t="s">
        <v>8751</v>
      </c>
      <c r="G1502" s="11" t="s">
        <v>67</v>
      </c>
      <c r="H1502" s="12" t="s">
        <v>32</v>
      </c>
      <c r="I1502" s="18"/>
      <c r="J1502" s="11"/>
      <c r="K1502" s="11"/>
      <c r="L1502" s="11" t="s">
        <v>8448</v>
      </c>
      <c r="M1502" s="63">
        <v>44480</v>
      </c>
    </row>
    <row r="1503" customHeight="1" spans="1:13">
      <c r="A1503" s="11">
        <v>86</v>
      </c>
      <c r="B1503" s="11" t="s">
        <v>4137</v>
      </c>
      <c r="C1503" s="11" t="s">
        <v>8741</v>
      </c>
      <c r="D1503" s="11" t="s">
        <v>64</v>
      </c>
      <c r="E1503" s="11" t="s">
        <v>8752</v>
      </c>
      <c r="F1503" s="11" t="s">
        <v>8753</v>
      </c>
      <c r="G1503" s="11" t="s">
        <v>67</v>
      </c>
      <c r="H1503" s="12" t="s">
        <v>32</v>
      </c>
      <c r="I1503" s="18"/>
      <c r="J1503" s="11"/>
      <c r="K1503" s="11"/>
      <c r="L1503" s="11" t="s">
        <v>8448</v>
      </c>
      <c r="M1503" s="63">
        <v>44480</v>
      </c>
    </row>
    <row r="1504" customHeight="1" spans="1:13">
      <c r="A1504" s="11">
        <v>164</v>
      </c>
      <c r="B1504" s="11" t="s">
        <v>8754</v>
      </c>
      <c r="C1504" s="11" t="s">
        <v>8754</v>
      </c>
      <c r="D1504" s="11" t="s">
        <v>64</v>
      </c>
      <c r="E1504" s="11" t="s">
        <v>8755</v>
      </c>
      <c r="F1504" s="11" t="s">
        <v>8756</v>
      </c>
      <c r="G1504" s="11" t="s">
        <v>67</v>
      </c>
      <c r="H1504" s="12" t="s">
        <v>4</v>
      </c>
      <c r="I1504" s="18"/>
      <c r="J1504" s="11"/>
      <c r="K1504" s="11"/>
      <c r="L1504" s="11" t="s">
        <v>8448</v>
      </c>
      <c r="M1504" s="63">
        <v>44480</v>
      </c>
    </row>
    <row r="1505" customHeight="1" spans="1:13">
      <c r="A1505" s="11">
        <v>165</v>
      </c>
      <c r="B1505" s="11" t="s">
        <v>8754</v>
      </c>
      <c r="C1505" s="11" t="s">
        <v>8754</v>
      </c>
      <c r="D1505" s="11" t="s">
        <v>64</v>
      </c>
      <c r="E1505" s="11" t="s">
        <v>8755</v>
      </c>
      <c r="F1505" s="11" t="s">
        <v>8757</v>
      </c>
      <c r="G1505" s="11" t="s">
        <v>67</v>
      </c>
      <c r="H1505" s="12" t="s">
        <v>4</v>
      </c>
      <c r="I1505" s="18"/>
      <c r="J1505" s="11"/>
      <c r="K1505" s="11"/>
      <c r="L1505" s="11" t="s">
        <v>8448</v>
      </c>
      <c r="M1505" s="63">
        <v>44480</v>
      </c>
    </row>
    <row r="1506" customHeight="1" spans="1:13">
      <c r="A1506" s="11">
        <v>166</v>
      </c>
      <c r="B1506" s="11" t="s">
        <v>8754</v>
      </c>
      <c r="C1506" s="11" t="s">
        <v>8754</v>
      </c>
      <c r="D1506" s="11" t="s">
        <v>64</v>
      </c>
      <c r="E1506" s="11" t="s">
        <v>8755</v>
      </c>
      <c r="F1506" s="11" t="s">
        <v>8758</v>
      </c>
      <c r="G1506" s="11" t="s">
        <v>67</v>
      </c>
      <c r="H1506" s="12" t="s">
        <v>4</v>
      </c>
      <c r="I1506" s="18"/>
      <c r="J1506" s="11"/>
      <c r="K1506" s="11"/>
      <c r="L1506" s="11" t="s">
        <v>8448</v>
      </c>
      <c r="M1506" s="63">
        <v>44480</v>
      </c>
    </row>
    <row r="1507" customHeight="1" spans="1:13">
      <c r="A1507" s="11">
        <v>60</v>
      </c>
      <c r="B1507" s="11" t="s">
        <v>8759</v>
      </c>
      <c r="C1507" s="11" t="s">
        <v>8759</v>
      </c>
      <c r="D1507" s="11" t="s">
        <v>64</v>
      </c>
      <c r="E1507" s="11" t="s">
        <v>8760</v>
      </c>
      <c r="F1507" s="11" t="s">
        <v>8761</v>
      </c>
      <c r="G1507" s="11" t="s">
        <v>67</v>
      </c>
      <c r="H1507" s="12" t="s">
        <v>4</v>
      </c>
      <c r="I1507" s="18"/>
      <c r="J1507" s="11"/>
      <c r="K1507" s="11"/>
      <c r="L1507" s="11" t="s">
        <v>8448</v>
      </c>
      <c r="M1507" s="63">
        <v>44480</v>
      </c>
    </row>
    <row r="1508" customHeight="1" spans="1:13">
      <c r="A1508" s="11">
        <v>61</v>
      </c>
      <c r="B1508" s="11" t="s">
        <v>8759</v>
      </c>
      <c r="C1508" s="11" t="s">
        <v>8759</v>
      </c>
      <c r="D1508" s="11" t="s">
        <v>64</v>
      </c>
      <c r="E1508" s="11" t="s">
        <v>8760</v>
      </c>
      <c r="F1508" s="11" t="s">
        <v>8762</v>
      </c>
      <c r="G1508" s="11" t="s">
        <v>67</v>
      </c>
      <c r="H1508" s="12" t="s">
        <v>4</v>
      </c>
      <c r="I1508" s="18"/>
      <c r="J1508" s="11"/>
      <c r="K1508" s="11"/>
      <c r="L1508" s="11" t="s">
        <v>8448</v>
      </c>
      <c r="M1508" s="63">
        <v>44480</v>
      </c>
    </row>
    <row r="1509" customHeight="1" spans="1:13">
      <c r="A1509" s="11">
        <v>185</v>
      </c>
      <c r="B1509" s="11" t="s">
        <v>8763</v>
      </c>
      <c r="C1509" s="11" t="s">
        <v>8763</v>
      </c>
      <c r="D1509" s="11" t="s">
        <v>64</v>
      </c>
      <c r="E1509" s="11" t="s">
        <v>8764</v>
      </c>
      <c r="F1509" s="11" t="s">
        <v>8765</v>
      </c>
      <c r="G1509" s="11" t="s">
        <v>67</v>
      </c>
      <c r="H1509" s="12" t="s">
        <v>4</v>
      </c>
      <c r="I1509" s="18"/>
      <c r="J1509" s="11"/>
      <c r="K1509" s="11"/>
      <c r="L1509" s="11" t="s">
        <v>8448</v>
      </c>
      <c r="M1509" s="63">
        <v>44480</v>
      </c>
    </row>
    <row r="1510" customHeight="1" spans="1:13">
      <c r="A1510" s="11">
        <v>59</v>
      </c>
      <c r="B1510" s="11" t="s">
        <v>8766</v>
      </c>
      <c r="C1510" s="11" t="s">
        <v>8766</v>
      </c>
      <c r="D1510" s="11" t="s">
        <v>64</v>
      </c>
      <c r="E1510" s="11" t="s">
        <v>8767</v>
      </c>
      <c r="F1510" s="11" t="s">
        <v>8766</v>
      </c>
      <c r="G1510" s="11" t="s">
        <v>67</v>
      </c>
      <c r="H1510" s="12" t="s">
        <v>4</v>
      </c>
      <c r="I1510" s="18"/>
      <c r="J1510" s="11"/>
      <c r="K1510" s="11"/>
      <c r="L1510" s="11" t="s">
        <v>8448</v>
      </c>
      <c r="M1510" s="63">
        <v>44480</v>
      </c>
    </row>
    <row r="1511" customHeight="1" spans="1:13">
      <c r="A1511" s="11">
        <v>3</v>
      </c>
      <c r="B1511" s="11" t="s">
        <v>8768</v>
      </c>
      <c r="C1511" s="11" t="s">
        <v>8768</v>
      </c>
      <c r="D1511" s="11" t="s">
        <v>64</v>
      </c>
      <c r="E1511" s="11" t="s">
        <v>1359</v>
      </c>
      <c r="F1511" s="11" t="s">
        <v>8769</v>
      </c>
      <c r="G1511" s="11" t="s">
        <v>67</v>
      </c>
      <c r="H1511" s="12" t="s">
        <v>4</v>
      </c>
      <c r="I1511" s="18"/>
      <c r="J1511" s="11"/>
      <c r="K1511" s="11"/>
      <c r="L1511" s="11" t="s">
        <v>8448</v>
      </c>
      <c r="M1511" s="63">
        <v>44480</v>
      </c>
    </row>
    <row r="1512" customHeight="1" spans="1:13">
      <c r="A1512" s="11">
        <v>159</v>
      </c>
      <c r="B1512" s="11" t="s">
        <v>8770</v>
      </c>
      <c r="C1512" s="11" t="s">
        <v>8770</v>
      </c>
      <c r="D1512" s="11" t="s">
        <v>64</v>
      </c>
      <c r="E1512" s="11" t="s">
        <v>8771</v>
      </c>
      <c r="F1512" s="11" t="s">
        <v>8770</v>
      </c>
      <c r="G1512" s="11" t="s">
        <v>67</v>
      </c>
      <c r="H1512" s="12" t="s">
        <v>44</v>
      </c>
      <c r="I1512" s="18"/>
      <c r="J1512" s="11"/>
      <c r="K1512" s="11"/>
      <c r="L1512" s="11" t="s">
        <v>8448</v>
      </c>
      <c r="M1512" s="63">
        <v>44480</v>
      </c>
    </row>
    <row r="1513" customHeight="1" spans="1:13">
      <c r="A1513" s="11">
        <v>47</v>
      </c>
      <c r="B1513" s="11" t="s">
        <v>8772</v>
      </c>
      <c r="C1513" s="11" t="s">
        <v>8772</v>
      </c>
      <c r="D1513" s="11" t="s">
        <v>64</v>
      </c>
      <c r="E1513" s="11" t="s">
        <v>8773</v>
      </c>
      <c r="F1513" s="11" t="s">
        <v>8772</v>
      </c>
      <c r="G1513" s="11" t="s">
        <v>89</v>
      </c>
      <c r="H1513" s="12" t="s">
        <v>48</v>
      </c>
      <c r="I1513" s="18"/>
      <c r="J1513" s="11"/>
      <c r="K1513" s="11"/>
      <c r="L1513" s="11" t="s">
        <v>8448</v>
      </c>
      <c r="M1513" s="63">
        <v>44480</v>
      </c>
    </row>
    <row r="1514" customHeight="1" spans="1:13">
      <c r="A1514" s="11">
        <v>48</v>
      </c>
      <c r="B1514" s="11" t="s">
        <v>8772</v>
      </c>
      <c r="C1514" s="11" t="s">
        <v>8772</v>
      </c>
      <c r="D1514" s="11" t="s">
        <v>64</v>
      </c>
      <c r="E1514" s="11" t="s">
        <v>8774</v>
      </c>
      <c r="F1514" s="11" t="s">
        <v>8775</v>
      </c>
      <c r="G1514" s="11" t="s">
        <v>89</v>
      </c>
      <c r="H1514" s="12" t="s">
        <v>48</v>
      </c>
      <c r="I1514" s="18"/>
      <c r="J1514" s="11"/>
      <c r="K1514" s="11"/>
      <c r="L1514" s="11" t="s">
        <v>8448</v>
      </c>
      <c r="M1514" s="63">
        <v>44480</v>
      </c>
    </row>
    <row r="1515" customHeight="1" spans="1:13">
      <c r="A1515" s="11">
        <v>49</v>
      </c>
      <c r="B1515" s="11" t="s">
        <v>8772</v>
      </c>
      <c r="C1515" s="11" t="s">
        <v>8772</v>
      </c>
      <c r="D1515" s="11" t="s">
        <v>64</v>
      </c>
      <c r="E1515" s="11" t="s">
        <v>8776</v>
      </c>
      <c r="F1515" s="11" t="s">
        <v>8777</v>
      </c>
      <c r="G1515" s="11" t="s">
        <v>89</v>
      </c>
      <c r="H1515" s="12" t="s">
        <v>48</v>
      </c>
      <c r="I1515" s="18"/>
      <c r="J1515" s="11"/>
      <c r="K1515" s="11"/>
      <c r="L1515" s="11" t="s">
        <v>8448</v>
      </c>
      <c r="M1515" s="63">
        <v>44480</v>
      </c>
    </row>
    <row r="1516" customHeight="1" spans="1:13">
      <c r="A1516" s="11">
        <v>50</v>
      </c>
      <c r="B1516" s="11" t="s">
        <v>8772</v>
      </c>
      <c r="C1516" s="11" t="s">
        <v>8772</v>
      </c>
      <c r="D1516" s="11" t="s">
        <v>64</v>
      </c>
      <c r="E1516" s="11" t="s">
        <v>8778</v>
      </c>
      <c r="F1516" s="11" t="s">
        <v>8779</v>
      </c>
      <c r="G1516" s="11" t="s">
        <v>89</v>
      </c>
      <c r="H1516" s="12" t="s">
        <v>48</v>
      </c>
      <c r="I1516" s="18"/>
      <c r="J1516" s="11"/>
      <c r="K1516" s="11"/>
      <c r="L1516" s="11" t="s">
        <v>8448</v>
      </c>
      <c r="M1516" s="63">
        <v>44480</v>
      </c>
    </row>
    <row r="1517" customHeight="1" spans="1:13">
      <c r="A1517" s="11">
        <v>49</v>
      </c>
      <c r="B1517" s="11" t="s">
        <v>8780</v>
      </c>
      <c r="C1517" s="11" t="s">
        <v>8780</v>
      </c>
      <c r="D1517" s="11" t="s">
        <v>64</v>
      </c>
      <c r="E1517" s="11" t="s">
        <v>8781</v>
      </c>
      <c r="F1517" s="11" t="s">
        <v>8782</v>
      </c>
      <c r="G1517" s="11" t="s">
        <v>67</v>
      </c>
      <c r="H1517" s="12" t="s">
        <v>40</v>
      </c>
      <c r="I1517" s="18"/>
      <c r="J1517" s="11"/>
      <c r="K1517" s="11"/>
      <c r="L1517" s="11" t="s">
        <v>8448</v>
      </c>
      <c r="M1517" s="63">
        <v>44480</v>
      </c>
    </row>
    <row r="1518" customHeight="1" spans="1:13">
      <c r="A1518" s="11">
        <v>50</v>
      </c>
      <c r="B1518" s="11" t="s">
        <v>8780</v>
      </c>
      <c r="C1518" s="11" t="s">
        <v>8780</v>
      </c>
      <c r="D1518" s="11" t="s">
        <v>64</v>
      </c>
      <c r="E1518" s="11" t="s">
        <v>8783</v>
      </c>
      <c r="F1518" s="11" t="s">
        <v>8784</v>
      </c>
      <c r="G1518" s="11" t="s">
        <v>67</v>
      </c>
      <c r="H1518" s="12" t="s">
        <v>40</v>
      </c>
      <c r="I1518" s="18"/>
      <c r="J1518" s="11"/>
      <c r="K1518" s="11"/>
      <c r="L1518" s="11" t="s">
        <v>8448</v>
      </c>
      <c r="M1518" s="63">
        <v>44480</v>
      </c>
    </row>
    <row r="1519" customHeight="1" spans="1:13">
      <c r="A1519" s="11">
        <v>51</v>
      </c>
      <c r="B1519" s="11" t="s">
        <v>8780</v>
      </c>
      <c r="C1519" s="11" t="s">
        <v>8780</v>
      </c>
      <c r="D1519" s="11" t="s">
        <v>64</v>
      </c>
      <c r="E1519" s="11" t="s">
        <v>8785</v>
      </c>
      <c r="F1519" s="11" t="s">
        <v>8786</v>
      </c>
      <c r="G1519" s="11" t="s">
        <v>67</v>
      </c>
      <c r="H1519" s="12" t="s">
        <v>40</v>
      </c>
      <c r="I1519" s="18"/>
      <c r="J1519" s="11"/>
      <c r="K1519" s="11"/>
      <c r="L1519" s="11" t="s">
        <v>8448</v>
      </c>
      <c r="M1519" s="63">
        <v>44480</v>
      </c>
    </row>
    <row r="1520" customHeight="1" spans="1:13">
      <c r="A1520" s="11">
        <v>52</v>
      </c>
      <c r="B1520" s="11" t="s">
        <v>8780</v>
      </c>
      <c r="C1520" s="11" t="s">
        <v>8780</v>
      </c>
      <c r="D1520" s="11" t="s">
        <v>64</v>
      </c>
      <c r="E1520" s="11" t="s">
        <v>8787</v>
      </c>
      <c r="F1520" s="11" t="s">
        <v>8788</v>
      </c>
      <c r="G1520" s="11" t="s">
        <v>67</v>
      </c>
      <c r="H1520" s="12" t="s">
        <v>40</v>
      </c>
      <c r="I1520" s="18"/>
      <c r="J1520" s="11"/>
      <c r="K1520" s="11"/>
      <c r="L1520" s="11" t="s">
        <v>8448</v>
      </c>
      <c r="M1520" s="63">
        <v>44480</v>
      </c>
    </row>
    <row r="1521" customHeight="1" spans="1:21">
      <c r="A1521" s="11">
        <v>8</v>
      </c>
      <c r="B1521" s="11" t="s">
        <v>8789</v>
      </c>
      <c r="C1521" s="11" t="s">
        <v>8789</v>
      </c>
      <c r="D1521" s="11" t="s">
        <v>64</v>
      </c>
      <c r="E1521" s="11" t="s">
        <v>8790</v>
      </c>
      <c r="F1521" s="11" t="s">
        <v>8789</v>
      </c>
      <c r="G1521" s="11" t="s">
        <v>89</v>
      </c>
      <c r="H1521" s="12" t="s">
        <v>16</v>
      </c>
      <c r="I1521" s="18"/>
      <c r="J1521" s="11"/>
      <c r="K1521" s="11"/>
      <c r="L1521" s="11" t="s">
        <v>8448</v>
      </c>
      <c r="M1521" s="63">
        <v>44480</v>
      </c>
    </row>
    <row r="1522" customHeight="1" spans="1:21">
      <c r="A1522" s="11">
        <v>43</v>
      </c>
      <c r="B1522" s="11" t="s">
        <v>8791</v>
      </c>
      <c r="C1522" s="11" t="s">
        <v>8791</v>
      </c>
      <c r="D1522" s="11" t="s">
        <v>64</v>
      </c>
      <c r="E1522" s="11" t="s">
        <v>838</v>
      </c>
      <c r="F1522" s="11" t="s">
        <v>8792</v>
      </c>
      <c r="G1522" s="11" t="s">
        <v>67</v>
      </c>
      <c r="H1522" s="12" t="s">
        <v>16</v>
      </c>
      <c r="I1522" s="18"/>
      <c r="J1522" s="11"/>
      <c r="K1522" s="11"/>
      <c r="L1522" s="11" t="s">
        <v>8448</v>
      </c>
      <c r="M1522" s="63">
        <v>44480</v>
      </c>
    </row>
    <row r="1523" customHeight="1" spans="1:21">
      <c r="A1523" s="11">
        <v>30</v>
      </c>
      <c r="B1523" s="11" t="s">
        <v>2725</v>
      </c>
      <c r="C1523" s="11" t="s">
        <v>2726</v>
      </c>
      <c r="D1523" s="11" t="s">
        <v>64</v>
      </c>
      <c r="E1523" s="11" t="s">
        <v>2727</v>
      </c>
      <c r="F1523" s="11" t="s">
        <v>8793</v>
      </c>
      <c r="G1523" s="11" t="s">
        <v>126</v>
      </c>
      <c r="H1523" s="12" t="s">
        <v>18</v>
      </c>
      <c r="I1523" s="18"/>
      <c r="J1523" s="11"/>
      <c r="K1523" s="11"/>
      <c r="L1523" s="11" t="s">
        <v>7718</v>
      </c>
      <c r="M1523" s="63">
        <v>44480</v>
      </c>
      <c r="O1523" s="11" t="s">
        <v>2725</v>
      </c>
      <c r="P1523" s="11" t="s">
        <v>2726</v>
      </c>
      <c r="Q1523" s="11" t="s">
        <v>64</v>
      </c>
      <c r="R1523" s="11" t="s">
        <v>2727</v>
      </c>
      <c r="S1523" s="11" t="s">
        <v>8794</v>
      </c>
      <c r="T1523" s="11" t="s">
        <v>126</v>
      </c>
      <c r="U1523" s="11" t="s">
        <v>18</v>
      </c>
    </row>
    <row r="1524" customHeight="1" spans="1:21">
      <c r="A1524" s="11">
        <v>31</v>
      </c>
      <c r="B1524" s="11" t="s">
        <v>2725</v>
      </c>
      <c r="C1524" s="11" t="s">
        <v>2726</v>
      </c>
      <c r="D1524" s="11" t="s">
        <v>64</v>
      </c>
      <c r="E1524" s="11" t="s">
        <v>2727</v>
      </c>
      <c r="F1524" s="11" t="s">
        <v>2730</v>
      </c>
      <c r="G1524" s="11" t="s">
        <v>67</v>
      </c>
      <c r="H1524" s="12" t="s">
        <v>18</v>
      </c>
      <c r="I1524" s="18"/>
      <c r="J1524" s="11"/>
      <c r="K1524" s="11"/>
      <c r="L1524" s="11" t="s">
        <v>7718</v>
      </c>
      <c r="M1524" s="63">
        <v>44480</v>
      </c>
      <c r="O1524" s="11" t="s">
        <v>2725</v>
      </c>
      <c r="P1524" s="11" t="s">
        <v>2726</v>
      </c>
      <c r="Q1524" s="11" t="s">
        <v>64</v>
      </c>
      <c r="R1524" s="11" t="s">
        <v>2727</v>
      </c>
      <c r="S1524" s="11" t="s">
        <v>8795</v>
      </c>
      <c r="T1524" s="11" t="s">
        <v>67</v>
      </c>
      <c r="U1524" s="11" t="s">
        <v>18</v>
      </c>
    </row>
    <row r="1525" customHeight="1" spans="1:21">
      <c r="A1525" s="11">
        <v>32</v>
      </c>
      <c r="B1525" s="11" t="s">
        <v>2725</v>
      </c>
      <c r="C1525" s="11" t="s">
        <v>2726</v>
      </c>
      <c r="D1525" s="11" t="s">
        <v>64</v>
      </c>
      <c r="E1525" s="11" t="s">
        <v>2727</v>
      </c>
      <c r="F1525" s="11" t="s">
        <v>8796</v>
      </c>
      <c r="G1525" s="11" t="s">
        <v>126</v>
      </c>
      <c r="H1525" s="12" t="s">
        <v>18</v>
      </c>
      <c r="I1525" s="18"/>
      <c r="J1525" s="11"/>
      <c r="K1525" s="11"/>
      <c r="L1525" s="11" t="s">
        <v>7718</v>
      </c>
      <c r="M1525" s="63">
        <v>44480</v>
      </c>
      <c r="O1525" s="11" t="s">
        <v>2725</v>
      </c>
      <c r="P1525" s="11" t="s">
        <v>2726</v>
      </c>
      <c r="Q1525" s="11" t="s">
        <v>64</v>
      </c>
      <c r="R1525" s="11" t="s">
        <v>2727</v>
      </c>
      <c r="S1525" s="11" t="s">
        <v>8797</v>
      </c>
      <c r="T1525" s="11" t="s">
        <v>126</v>
      </c>
      <c r="U1525" s="11" t="s">
        <v>18</v>
      </c>
    </row>
    <row r="1526" customHeight="1" spans="1:21">
      <c r="A1526" s="11">
        <v>33</v>
      </c>
      <c r="B1526" s="11" t="s">
        <v>2725</v>
      </c>
      <c r="C1526" s="11" t="s">
        <v>2726</v>
      </c>
      <c r="D1526" s="11" t="s">
        <v>64</v>
      </c>
      <c r="E1526" s="11" t="s">
        <v>2727</v>
      </c>
      <c r="F1526" s="11" t="s">
        <v>8798</v>
      </c>
      <c r="G1526" s="11" t="s">
        <v>67</v>
      </c>
      <c r="H1526" s="12" t="s">
        <v>18</v>
      </c>
      <c r="I1526" s="18"/>
      <c r="J1526" s="11"/>
      <c r="K1526" s="11"/>
      <c r="L1526" s="11" t="s">
        <v>7718</v>
      </c>
      <c r="M1526" s="63">
        <v>44480</v>
      </c>
      <c r="O1526" s="11" t="s">
        <v>2725</v>
      </c>
      <c r="P1526" s="11" t="s">
        <v>2726</v>
      </c>
      <c r="Q1526" s="11" t="s">
        <v>64</v>
      </c>
      <c r="R1526" s="11" t="s">
        <v>2727</v>
      </c>
      <c r="S1526" s="11" t="s">
        <v>8799</v>
      </c>
      <c r="T1526" s="11" t="s">
        <v>67</v>
      </c>
      <c r="U1526" s="11" t="s">
        <v>18</v>
      </c>
    </row>
    <row r="1527" customHeight="1" spans="1:21">
      <c r="A1527" s="11">
        <v>39</v>
      </c>
      <c r="B1527" s="11" t="s">
        <v>2725</v>
      </c>
      <c r="C1527" s="11" t="s">
        <v>2726</v>
      </c>
      <c r="D1527" s="11" t="s">
        <v>64</v>
      </c>
      <c r="E1527" s="11" t="s">
        <v>2727</v>
      </c>
      <c r="F1527" s="11" t="s">
        <v>8800</v>
      </c>
      <c r="G1527" s="11" t="s">
        <v>67</v>
      </c>
      <c r="H1527" s="12" t="s">
        <v>18</v>
      </c>
      <c r="I1527" s="18"/>
      <c r="J1527" s="11"/>
      <c r="K1527" s="11"/>
      <c r="L1527" s="11" t="s">
        <v>7718</v>
      </c>
      <c r="M1527" s="63">
        <v>44480</v>
      </c>
      <c r="O1527" s="11" t="s">
        <v>2725</v>
      </c>
      <c r="P1527" s="11" t="s">
        <v>2726</v>
      </c>
      <c r="Q1527" s="11" t="s">
        <v>64</v>
      </c>
      <c r="R1527" s="11" t="s">
        <v>2727</v>
      </c>
      <c r="S1527" s="11" t="s">
        <v>8801</v>
      </c>
      <c r="T1527" s="11" t="s">
        <v>67</v>
      </c>
      <c r="U1527" s="11" t="s">
        <v>18</v>
      </c>
    </row>
    <row r="1528" customHeight="1" spans="1:21">
      <c r="A1528" s="11">
        <v>41</v>
      </c>
      <c r="B1528" s="11" t="s">
        <v>2725</v>
      </c>
      <c r="C1528" s="11" t="s">
        <v>2726</v>
      </c>
      <c r="D1528" s="11" t="s">
        <v>64</v>
      </c>
      <c r="E1528" s="11" t="s">
        <v>2727</v>
      </c>
      <c r="F1528" s="11" t="s">
        <v>8802</v>
      </c>
      <c r="G1528" s="11" t="s">
        <v>67</v>
      </c>
      <c r="H1528" s="12" t="s">
        <v>18</v>
      </c>
      <c r="I1528" s="18"/>
      <c r="J1528" s="11"/>
      <c r="K1528" s="11"/>
      <c r="L1528" s="11" t="s">
        <v>7718</v>
      </c>
      <c r="M1528" s="63">
        <v>44480</v>
      </c>
      <c r="O1528" s="11" t="s">
        <v>2725</v>
      </c>
      <c r="P1528" s="11" t="s">
        <v>2726</v>
      </c>
      <c r="Q1528" s="11" t="s">
        <v>64</v>
      </c>
      <c r="R1528" s="11" t="s">
        <v>2727</v>
      </c>
      <c r="S1528" s="11" t="s">
        <v>8803</v>
      </c>
      <c r="T1528" s="11" t="s">
        <v>67</v>
      </c>
      <c r="U1528" s="11" t="s">
        <v>18</v>
      </c>
    </row>
    <row r="1529" customHeight="1" spans="1:21">
      <c r="A1529" s="11">
        <v>44</v>
      </c>
      <c r="B1529" s="11" t="s">
        <v>2725</v>
      </c>
      <c r="C1529" s="11" t="s">
        <v>2726</v>
      </c>
      <c r="D1529" s="11" t="s">
        <v>64</v>
      </c>
      <c r="E1529" s="11" t="s">
        <v>2727</v>
      </c>
      <c r="F1529" s="11" t="s">
        <v>8804</v>
      </c>
      <c r="G1529" s="11" t="s">
        <v>67</v>
      </c>
      <c r="H1529" s="12" t="s">
        <v>18</v>
      </c>
      <c r="I1529" s="18"/>
      <c r="J1529" s="11"/>
      <c r="K1529" s="11"/>
      <c r="L1529" s="11" t="s">
        <v>7718</v>
      </c>
      <c r="M1529" s="63">
        <v>44480</v>
      </c>
      <c r="O1529" s="11" t="s">
        <v>2725</v>
      </c>
      <c r="P1529" s="11" t="s">
        <v>2726</v>
      </c>
      <c r="Q1529" s="11" t="s">
        <v>64</v>
      </c>
      <c r="R1529" s="11" t="s">
        <v>2727</v>
      </c>
      <c r="S1529" s="11" t="s">
        <v>8805</v>
      </c>
      <c r="T1529" s="11" t="s">
        <v>67</v>
      </c>
      <c r="U1529" s="11" t="s">
        <v>18</v>
      </c>
    </row>
    <row r="1530" customHeight="1" spans="1:21">
      <c r="A1530" s="11">
        <v>47</v>
      </c>
      <c r="B1530" s="11" t="s">
        <v>2725</v>
      </c>
      <c r="C1530" s="11" t="s">
        <v>2726</v>
      </c>
      <c r="D1530" s="11" t="s">
        <v>64</v>
      </c>
      <c r="E1530" s="11" t="s">
        <v>2727</v>
      </c>
      <c r="F1530" s="11" t="s">
        <v>8806</v>
      </c>
      <c r="G1530" s="11" t="s">
        <v>67</v>
      </c>
      <c r="H1530" s="12" t="s">
        <v>18</v>
      </c>
      <c r="I1530" s="18"/>
      <c r="J1530" s="11"/>
      <c r="K1530" s="11"/>
      <c r="L1530" s="11" t="s">
        <v>7718</v>
      </c>
      <c r="M1530" s="63">
        <v>44480</v>
      </c>
      <c r="O1530" s="11" t="s">
        <v>2725</v>
      </c>
      <c r="P1530" s="11" t="s">
        <v>2726</v>
      </c>
      <c r="Q1530" s="11" t="s">
        <v>64</v>
      </c>
      <c r="R1530" s="11" t="s">
        <v>2727</v>
      </c>
      <c r="S1530" s="11" t="s">
        <v>8807</v>
      </c>
      <c r="T1530" s="11" t="s">
        <v>67</v>
      </c>
      <c r="U1530" s="11" t="s">
        <v>18</v>
      </c>
    </row>
    <row r="1531" customHeight="1" spans="1:21">
      <c r="A1531" s="11">
        <v>50</v>
      </c>
      <c r="B1531" s="11" t="s">
        <v>2725</v>
      </c>
      <c r="C1531" s="11" t="s">
        <v>2726</v>
      </c>
      <c r="D1531" s="11" t="s">
        <v>64</v>
      </c>
      <c r="E1531" s="11" t="s">
        <v>2727</v>
      </c>
      <c r="F1531" s="11" t="s">
        <v>8808</v>
      </c>
      <c r="G1531" s="11" t="s">
        <v>67</v>
      </c>
      <c r="H1531" s="12" t="s">
        <v>18</v>
      </c>
      <c r="I1531" s="18"/>
      <c r="J1531" s="11"/>
      <c r="K1531" s="11"/>
      <c r="L1531" s="11" t="s">
        <v>7718</v>
      </c>
      <c r="M1531" s="63">
        <v>44480</v>
      </c>
      <c r="O1531" s="11" t="s">
        <v>2725</v>
      </c>
      <c r="P1531" s="11" t="s">
        <v>2726</v>
      </c>
      <c r="Q1531" s="11" t="s">
        <v>64</v>
      </c>
      <c r="R1531" s="11" t="s">
        <v>2727</v>
      </c>
      <c r="S1531" s="11" t="s">
        <v>8809</v>
      </c>
      <c r="T1531" s="11" t="s">
        <v>67</v>
      </c>
      <c r="U1531" s="11" t="s">
        <v>18</v>
      </c>
    </row>
    <row r="1532" customHeight="1" spans="1:21">
      <c r="A1532" s="11">
        <v>26</v>
      </c>
      <c r="B1532" s="11" t="s">
        <v>2725</v>
      </c>
      <c r="C1532" s="11" t="s">
        <v>2726</v>
      </c>
      <c r="D1532" s="11" t="s">
        <v>64</v>
      </c>
      <c r="E1532" s="11" t="s">
        <v>2727</v>
      </c>
      <c r="F1532" s="11" t="s">
        <v>8810</v>
      </c>
      <c r="G1532" s="11" t="s">
        <v>126</v>
      </c>
      <c r="H1532" s="12" t="s">
        <v>18</v>
      </c>
      <c r="I1532" s="18"/>
      <c r="J1532" s="11"/>
      <c r="K1532" s="11"/>
      <c r="L1532" s="11" t="s">
        <v>7718</v>
      </c>
      <c r="M1532" s="63">
        <v>44480</v>
      </c>
      <c r="O1532" s="11" t="s">
        <v>2725</v>
      </c>
      <c r="P1532" s="11" t="s">
        <v>2726</v>
      </c>
      <c r="Q1532" s="11" t="s">
        <v>64</v>
      </c>
      <c r="R1532" s="11" t="s">
        <v>2727</v>
      </c>
      <c r="S1532" s="11" t="s">
        <v>8811</v>
      </c>
      <c r="T1532" s="11" t="s">
        <v>126</v>
      </c>
      <c r="U1532" s="11" t="s">
        <v>18</v>
      </c>
    </row>
    <row r="1533" customHeight="1" spans="1:21">
      <c r="A1533" s="11">
        <v>27</v>
      </c>
      <c r="B1533" s="11" t="s">
        <v>2725</v>
      </c>
      <c r="C1533" s="11" t="s">
        <v>2726</v>
      </c>
      <c r="D1533" s="11" t="s">
        <v>64</v>
      </c>
      <c r="E1533" s="11" t="s">
        <v>2727</v>
      </c>
      <c r="F1533" s="11" t="s">
        <v>8812</v>
      </c>
      <c r="G1533" s="11" t="s">
        <v>67</v>
      </c>
      <c r="H1533" s="12" t="s">
        <v>18</v>
      </c>
      <c r="I1533" s="18"/>
      <c r="J1533" s="11"/>
      <c r="K1533" s="11"/>
      <c r="L1533" s="11" t="s">
        <v>7718</v>
      </c>
      <c r="M1533" s="63">
        <v>44480</v>
      </c>
      <c r="O1533" s="11" t="s">
        <v>2725</v>
      </c>
      <c r="P1533" s="11" t="s">
        <v>2726</v>
      </c>
      <c r="Q1533" s="11" t="s">
        <v>64</v>
      </c>
      <c r="R1533" s="11" t="s">
        <v>2727</v>
      </c>
      <c r="S1533" s="11" t="s">
        <v>8813</v>
      </c>
      <c r="T1533" s="11" t="s">
        <v>67</v>
      </c>
      <c r="U1533" s="11" t="s">
        <v>18</v>
      </c>
    </row>
    <row r="1534" customHeight="1" spans="1:21">
      <c r="A1534" s="11">
        <v>28</v>
      </c>
      <c r="B1534" s="11" t="s">
        <v>2725</v>
      </c>
      <c r="C1534" s="11" t="s">
        <v>2726</v>
      </c>
      <c r="D1534" s="11" t="s">
        <v>64</v>
      </c>
      <c r="E1534" s="11" t="s">
        <v>2727</v>
      </c>
      <c r="F1534" s="11" t="s">
        <v>8814</v>
      </c>
      <c r="G1534" s="11" t="s">
        <v>126</v>
      </c>
      <c r="H1534" s="12" t="s">
        <v>18</v>
      </c>
      <c r="I1534" s="18"/>
      <c r="J1534" s="11"/>
      <c r="K1534" s="11"/>
      <c r="L1534" s="11" t="s">
        <v>7718</v>
      </c>
      <c r="M1534" s="63">
        <v>44480</v>
      </c>
      <c r="O1534" s="11" t="s">
        <v>2725</v>
      </c>
      <c r="P1534" s="11" t="s">
        <v>2726</v>
      </c>
      <c r="Q1534" s="11" t="s">
        <v>64</v>
      </c>
      <c r="R1534" s="11" t="s">
        <v>2727</v>
      </c>
      <c r="S1534" s="11" t="s">
        <v>8815</v>
      </c>
      <c r="T1534" s="11" t="s">
        <v>126</v>
      </c>
      <c r="U1534" s="11" t="s">
        <v>18</v>
      </c>
    </row>
    <row r="1535" customHeight="1" spans="1:21">
      <c r="A1535" s="11">
        <v>29</v>
      </c>
      <c r="B1535" s="11" t="s">
        <v>2725</v>
      </c>
      <c r="C1535" s="11" t="s">
        <v>2726</v>
      </c>
      <c r="D1535" s="11" t="s">
        <v>64</v>
      </c>
      <c r="E1535" s="11" t="s">
        <v>2727</v>
      </c>
      <c r="F1535" s="11" t="s">
        <v>8816</v>
      </c>
      <c r="G1535" s="11" t="s">
        <v>67</v>
      </c>
      <c r="H1535" s="12" t="s">
        <v>18</v>
      </c>
      <c r="I1535" s="18"/>
      <c r="J1535" s="11"/>
      <c r="K1535" s="11"/>
      <c r="L1535" s="11" t="s">
        <v>7718</v>
      </c>
      <c r="M1535" s="63">
        <v>44480</v>
      </c>
      <c r="O1535" s="11" t="s">
        <v>2725</v>
      </c>
      <c r="P1535" s="11" t="s">
        <v>2726</v>
      </c>
      <c r="Q1535" s="11" t="s">
        <v>64</v>
      </c>
      <c r="R1535" s="11" t="s">
        <v>2727</v>
      </c>
      <c r="S1535" s="11" t="s">
        <v>8817</v>
      </c>
      <c r="T1535" s="11" t="s">
        <v>67</v>
      </c>
      <c r="U1535" s="11" t="s">
        <v>18</v>
      </c>
    </row>
    <row r="1536" customHeight="1" spans="1:21">
      <c r="A1536" s="11">
        <v>34</v>
      </c>
      <c r="B1536" s="11" t="s">
        <v>2725</v>
      </c>
      <c r="C1536" s="11" t="s">
        <v>2726</v>
      </c>
      <c r="D1536" s="11" t="s">
        <v>64</v>
      </c>
      <c r="E1536" s="11" t="s">
        <v>2727</v>
      </c>
      <c r="F1536" s="11" t="s">
        <v>8818</v>
      </c>
      <c r="G1536" s="11" t="s">
        <v>67</v>
      </c>
      <c r="H1536" s="12" t="s">
        <v>18</v>
      </c>
      <c r="I1536" s="18"/>
      <c r="J1536" s="11"/>
      <c r="K1536" s="11"/>
      <c r="L1536" s="11" t="s">
        <v>7718</v>
      </c>
      <c r="M1536" s="63">
        <v>44480</v>
      </c>
      <c r="O1536" s="11" t="s">
        <v>2725</v>
      </c>
      <c r="P1536" s="11" t="s">
        <v>2726</v>
      </c>
      <c r="Q1536" s="11" t="s">
        <v>64</v>
      </c>
      <c r="R1536" s="11" t="s">
        <v>2727</v>
      </c>
      <c r="S1536" s="11" t="s">
        <v>7909</v>
      </c>
      <c r="T1536" s="11" t="s">
        <v>67</v>
      </c>
      <c r="U1536" s="11" t="s">
        <v>18</v>
      </c>
    </row>
    <row r="1537" customHeight="1" spans="1:21">
      <c r="A1537" s="11">
        <v>35</v>
      </c>
      <c r="B1537" s="11" t="s">
        <v>2725</v>
      </c>
      <c r="C1537" s="11" t="s">
        <v>2726</v>
      </c>
      <c r="D1537" s="11" t="s">
        <v>64</v>
      </c>
      <c r="E1537" s="11" t="s">
        <v>2727</v>
      </c>
      <c r="F1537" s="11" t="s">
        <v>8819</v>
      </c>
      <c r="G1537" s="11" t="s">
        <v>126</v>
      </c>
      <c r="H1537" s="12" t="s">
        <v>18</v>
      </c>
      <c r="I1537" s="18"/>
      <c r="J1537" s="11"/>
      <c r="K1537" s="11"/>
      <c r="L1537" s="11" t="s">
        <v>7718</v>
      </c>
      <c r="M1537" s="63">
        <v>44480</v>
      </c>
      <c r="O1537" s="11" t="s">
        <v>2725</v>
      </c>
      <c r="P1537" s="11" t="s">
        <v>2726</v>
      </c>
      <c r="Q1537" s="11" t="s">
        <v>64</v>
      </c>
      <c r="R1537" s="11" t="s">
        <v>2727</v>
      </c>
      <c r="S1537" s="11" t="s">
        <v>7911</v>
      </c>
      <c r="T1537" s="11" t="s">
        <v>126</v>
      </c>
      <c r="U1537" s="11" t="s">
        <v>18</v>
      </c>
    </row>
    <row r="1538" customHeight="1" spans="1:21">
      <c r="A1538" s="11">
        <v>36</v>
      </c>
      <c r="B1538" s="11" t="s">
        <v>2725</v>
      </c>
      <c r="C1538" s="11" t="s">
        <v>2726</v>
      </c>
      <c r="D1538" s="11" t="s">
        <v>64</v>
      </c>
      <c r="E1538" s="11" t="s">
        <v>2727</v>
      </c>
      <c r="F1538" s="11" t="s">
        <v>8820</v>
      </c>
      <c r="G1538" s="11" t="s">
        <v>67</v>
      </c>
      <c r="H1538" s="12" t="s">
        <v>18</v>
      </c>
      <c r="I1538" s="18"/>
      <c r="J1538" s="11"/>
      <c r="K1538" s="11"/>
      <c r="L1538" s="11" t="s">
        <v>7718</v>
      </c>
      <c r="M1538" s="63">
        <v>44480</v>
      </c>
      <c r="O1538" s="11" t="s">
        <v>2725</v>
      </c>
      <c r="P1538" s="11" t="s">
        <v>2726</v>
      </c>
      <c r="Q1538" s="11" t="s">
        <v>64</v>
      </c>
      <c r="R1538" s="11" t="s">
        <v>2727</v>
      </c>
      <c r="S1538" s="11" t="s">
        <v>7912</v>
      </c>
      <c r="T1538" s="11" t="s">
        <v>67</v>
      </c>
      <c r="U1538" s="11" t="s">
        <v>18</v>
      </c>
    </row>
    <row r="1539" customHeight="1" spans="1:21">
      <c r="A1539" s="11">
        <v>37</v>
      </c>
      <c r="B1539" s="11" t="s">
        <v>2725</v>
      </c>
      <c r="C1539" s="11" t="s">
        <v>2726</v>
      </c>
      <c r="D1539" s="11" t="s">
        <v>64</v>
      </c>
      <c r="E1539" s="11" t="s">
        <v>2727</v>
      </c>
      <c r="F1539" s="11" t="s">
        <v>8821</v>
      </c>
      <c r="G1539" s="11" t="s">
        <v>126</v>
      </c>
      <c r="H1539" s="12" t="s">
        <v>18</v>
      </c>
      <c r="I1539" s="18"/>
      <c r="J1539" s="11"/>
      <c r="K1539" s="11"/>
      <c r="L1539" s="11" t="s">
        <v>7718</v>
      </c>
      <c r="M1539" s="63">
        <v>44480</v>
      </c>
      <c r="O1539" s="11" t="s">
        <v>2725</v>
      </c>
      <c r="P1539" s="11" t="s">
        <v>2726</v>
      </c>
      <c r="Q1539" s="11" t="s">
        <v>64</v>
      </c>
      <c r="R1539" s="11" t="s">
        <v>2727</v>
      </c>
      <c r="S1539" s="11" t="s">
        <v>7913</v>
      </c>
      <c r="T1539" s="11" t="s">
        <v>126</v>
      </c>
      <c r="U1539" s="11" t="s">
        <v>18</v>
      </c>
    </row>
    <row r="1540" customHeight="1" spans="1:21">
      <c r="A1540" s="11">
        <v>38</v>
      </c>
      <c r="B1540" s="11" t="s">
        <v>2725</v>
      </c>
      <c r="C1540" s="11" t="s">
        <v>2726</v>
      </c>
      <c r="D1540" s="11" t="s">
        <v>64</v>
      </c>
      <c r="E1540" s="11" t="s">
        <v>2727</v>
      </c>
      <c r="F1540" s="11" t="s">
        <v>8822</v>
      </c>
      <c r="G1540" s="11" t="s">
        <v>67</v>
      </c>
      <c r="H1540" s="12" t="s">
        <v>18</v>
      </c>
      <c r="I1540" s="18"/>
      <c r="J1540" s="11"/>
      <c r="K1540" s="11"/>
      <c r="L1540" s="11" t="s">
        <v>7718</v>
      </c>
      <c r="M1540" s="63">
        <v>44480</v>
      </c>
      <c r="O1540" s="11" t="s">
        <v>2725</v>
      </c>
      <c r="P1540" s="11" t="s">
        <v>2726</v>
      </c>
      <c r="Q1540" s="11" t="s">
        <v>64</v>
      </c>
      <c r="R1540" s="11" t="s">
        <v>2727</v>
      </c>
      <c r="S1540" s="11" t="s">
        <v>8823</v>
      </c>
      <c r="T1540" s="11" t="s">
        <v>67</v>
      </c>
      <c r="U1540" s="11" t="s">
        <v>18</v>
      </c>
    </row>
    <row r="1541" customHeight="1" spans="1:21">
      <c r="A1541" s="11">
        <v>40</v>
      </c>
      <c r="B1541" s="11" t="s">
        <v>2725</v>
      </c>
      <c r="C1541" s="11" t="s">
        <v>2726</v>
      </c>
      <c r="D1541" s="11" t="s">
        <v>64</v>
      </c>
      <c r="E1541" s="11" t="s">
        <v>2727</v>
      </c>
      <c r="F1541" s="11" t="s">
        <v>8824</v>
      </c>
      <c r="G1541" s="11" t="s">
        <v>67</v>
      </c>
      <c r="H1541" s="12" t="s">
        <v>18</v>
      </c>
      <c r="I1541" s="18"/>
      <c r="J1541" s="11"/>
      <c r="K1541" s="11"/>
      <c r="L1541" s="11" t="s">
        <v>7718</v>
      </c>
      <c r="M1541" s="63">
        <v>44480</v>
      </c>
      <c r="O1541" s="11" t="s">
        <v>2725</v>
      </c>
      <c r="P1541" s="11" t="s">
        <v>2726</v>
      </c>
      <c r="Q1541" s="11" t="s">
        <v>64</v>
      </c>
      <c r="R1541" s="11" t="s">
        <v>2727</v>
      </c>
      <c r="S1541" s="11" t="s">
        <v>8825</v>
      </c>
      <c r="T1541" s="11" t="s">
        <v>67</v>
      </c>
      <c r="U1541" s="11" t="s">
        <v>18</v>
      </c>
    </row>
    <row r="1542" customHeight="1" spans="1:21">
      <c r="A1542" s="11">
        <v>42</v>
      </c>
      <c r="B1542" s="11" t="s">
        <v>2725</v>
      </c>
      <c r="C1542" s="11" t="s">
        <v>2726</v>
      </c>
      <c r="D1542" s="11" t="s">
        <v>64</v>
      </c>
      <c r="E1542" s="11" t="s">
        <v>2727</v>
      </c>
      <c r="F1542" s="11" t="s">
        <v>8826</v>
      </c>
      <c r="G1542" s="11" t="s">
        <v>67</v>
      </c>
      <c r="H1542" s="12" t="s">
        <v>18</v>
      </c>
      <c r="I1542" s="18"/>
      <c r="J1542" s="11"/>
      <c r="K1542" s="11"/>
      <c r="L1542" s="11" t="s">
        <v>7718</v>
      </c>
      <c r="M1542" s="63">
        <v>44480</v>
      </c>
      <c r="O1542" s="11" t="s">
        <v>2725</v>
      </c>
      <c r="P1542" s="11" t="s">
        <v>2726</v>
      </c>
      <c r="Q1542" s="11" t="s">
        <v>64</v>
      </c>
      <c r="R1542" s="11" t="s">
        <v>2727</v>
      </c>
      <c r="S1542" s="11" t="s">
        <v>8827</v>
      </c>
      <c r="T1542" s="11" t="s">
        <v>67</v>
      </c>
      <c r="U1542" s="11" t="s">
        <v>18</v>
      </c>
    </row>
    <row r="1543" customHeight="1" spans="1:21">
      <c r="A1543" s="11">
        <v>43</v>
      </c>
      <c r="B1543" s="11" t="s">
        <v>2725</v>
      </c>
      <c r="C1543" s="11" t="s">
        <v>2726</v>
      </c>
      <c r="D1543" s="11" t="s">
        <v>64</v>
      </c>
      <c r="E1543" s="11" t="s">
        <v>2727</v>
      </c>
      <c r="F1543" s="11" t="s">
        <v>8828</v>
      </c>
      <c r="G1543" s="11" t="s">
        <v>67</v>
      </c>
      <c r="H1543" s="12" t="s">
        <v>18</v>
      </c>
      <c r="I1543" s="18"/>
      <c r="J1543" s="11"/>
      <c r="K1543" s="11"/>
      <c r="L1543" s="11" t="s">
        <v>7718</v>
      </c>
      <c r="M1543" s="63">
        <v>44480</v>
      </c>
      <c r="O1543" s="11" t="s">
        <v>2725</v>
      </c>
      <c r="P1543" s="11" t="s">
        <v>2726</v>
      </c>
      <c r="Q1543" s="11" t="s">
        <v>64</v>
      </c>
      <c r="R1543" s="11" t="s">
        <v>2727</v>
      </c>
      <c r="S1543" s="11" t="s">
        <v>8829</v>
      </c>
      <c r="T1543" s="11" t="s">
        <v>67</v>
      </c>
      <c r="U1543" s="11" t="s">
        <v>18</v>
      </c>
    </row>
    <row r="1544" customHeight="1" spans="1:21">
      <c r="A1544" s="11">
        <v>45</v>
      </c>
      <c r="B1544" s="11" t="s">
        <v>2725</v>
      </c>
      <c r="C1544" s="11" t="s">
        <v>2726</v>
      </c>
      <c r="D1544" s="11" t="s">
        <v>64</v>
      </c>
      <c r="E1544" s="11" t="s">
        <v>2727</v>
      </c>
      <c r="F1544" s="11" t="s">
        <v>8830</v>
      </c>
      <c r="G1544" s="11" t="s">
        <v>67</v>
      </c>
      <c r="H1544" s="12" t="s">
        <v>18</v>
      </c>
      <c r="I1544" s="18"/>
      <c r="J1544" s="11"/>
      <c r="K1544" s="11"/>
      <c r="L1544" s="11" t="s">
        <v>7718</v>
      </c>
      <c r="M1544" s="63">
        <v>44480</v>
      </c>
      <c r="O1544" s="11" t="s">
        <v>2725</v>
      </c>
      <c r="P1544" s="11" t="s">
        <v>2726</v>
      </c>
      <c r="Q1544" s="11" t="s">
        <v>64</v>
      </c>
      <c r="R1544" s="11" t="s">
        <v>2727</v>
      </c>
      <c r="S1544" s="11" t="s">
        <v>8831</v>
      </c>
      <c r="T1544" s="11" t="s">
        <v>67</v>
      </c>
      <c r="U1544" s="11" t="s">
        <v>18</v>
      </c>
    </row>
    <row r="1545" customHeight="1" spans="1:21">
      <c r="A1545" s="11">
        <v>46</v>
      </c>
      <c r="B1545" s="11" t="s">
        <v>2725</v>
      </c>
      <c r="C1545" s="11" t="s">
        <v>2726</v>
      </c>
      <c r="D1545" s="11" t="s">
        <v>64</v>
      </c>
      <c r="E1545" s="11" t="s">
        <v>2727</v>
      </c>
      <c r="F1545" s="11" t="s">
        <v>8832</v>
      </c>
      <c r="G1545" s="11" t="s">
        <v>67</v>
      </c>
      <c r="H1545" s="12" t="s">
        <v>18</v>
      </c>
      <c r="I1545" s="18"/>
      <c r="J1545" s="11"/>
      <c r="K1545" s="11"/>
      <c r="L1545" s="11" t="s">
        <v>7718</v>
      </c>
      <c r="M1545" s="63">
        <v>44480</v>
      </c>
      <c r="O1545" s="11" t="s">
        <v>2725</v>
      </c>
      <c r="P1545" s="11" t="s">
        <v>2726</v>
      </c>
      <c r="Q1545" s="11" t="s">
        <v>64</v>
      </c>
      <c r="R1545" s="11" t="s">
        <v>2727</v>
      </c>
      <c r="S1545" s="11" t="s">
        <v>8833</v>
      </c>
      <c r="T1545" s="11" t="s">
        <v>67</v>
      </c>
      <c r="U1545" s="11" t="s">
        <v>18</v>
      </c>
    </row>
    <row r="1546" customHeight="1" spans="1:21">
      <c r="A1546" s="11">
        <v>48</v>
      </c>
      <c r="B1546" s="11" t="s">
        <v>2725</v>
      </c>
      <c r="C1546" s="11" t="s">
        <v>2726</v>
      </c>
      <c r="D1546" s="11" t="s">
        <v>64</v>
      </c>
      <c r="E1546" s="11" t="s">
        <v>2727</v>
      </c>
      <c r="F1546" s="11" t="s">
        <v>8834</v>
      </c>
      <c r="G1546" s="11" t="s">
        <v>67</v>
      </c>
      <c r="H1546" s="12" t="s">
        <v>18</v>
      </c>
      <c r="I1546" s="18"/>
      <c r="J1546" s="11"/>
      <c r="K1546" s="11"/>
      <c r="L1546" s="11" t="s">
        <v>7718</v>
      </c>
      <c r="M1546" s="63">
        <v>44480</v>
      </c>
      <c r="O1546" s="11" t="s">
        <v>2725</v>
      </c>
      <c r="P1546" s="11" t="s">
        <v>2726</v>
      </c>
      <c r="Q1546" s="11" t="s">
        <v>64</v>
      </c>
      <c r="R1546" s="11" t="s">
        <v>2727</v>
      </c>
      <c r="S1546" s="11" t="s">
        <v>8835</v>
      </c>
      <c r="T1546" s="11" t="s">
        <v>67</v>
      </c>
      <c r="U1546" s="11" t="s">
        <v>18</v>
      </c>
    </row>
    <row r="1547" customHeight="1" spans="1:21">
      <c r="A1547" s="11">
        <v>49</v>
      </c>
      <c r="B1547" s="11" t="s">
        <v>2725</v>
      </c>
      <c r="C1547" s="11" t="s">
        <v>2726</v>
      </c>
      <c r="D1547" s="11" t="s">
        <v>64</v>
      </c>
      <c r="E1547" s="11" t="s">
        <v>2727</v>
      </c>
      <c r="F1547" s="11" t="s">
        <v>8836</v>
      </c>
      <c r="G1547" s="11" t="s">
        <v>67</v>
      </c>
      <c r="H1547" s="12" t="s">
        <v>18</v>
      </c>
      <c r="I1547" s="18"/>
      <c r="J1547" s="11"/>
      <c r="K1547" s="11"/>
      <c r="L1547" s="11" t="s">
        <v>7718</v>
      </c>
      <c r="M1547" s="63">
        <v>44480</v>
      </c>
      <c r="O1547" s="11" t="s">
        <v>2725</v>
      </c>
      <c r="P1547" s="11" t="s">
        <v>2726</v>
      </c>
      <c r="Q1547" s="11" t="s">
        <v>64</v>
      </c>
      <c r="R1547" s="11" t="s">
        <v>2727</v>
      </c>
      <c r="S1547" s="11" t="s">
        <v>8837</v>
      </c>
      <c r="T1547" s="11" t="s">
        <v>67</v>
      </c>
      <c r="U1547" s="11" t="s">
        <v>18</v>
      </c>
    </row>
    <row r="1548" customHeight="1" spans="1:21">
      <c r="A1548" s="11">
        <v>51</v>
      </c>
      <c r="B1548" s="11" t="s">
        <v>2725</v>
      </c>
      <c r="C1548" s="11" t="s">
        <v>2726</v>
      </c>
      <c r="D1548" s="11" t="s">
        <v>64</v>
      </c>
      <c r="E1548" s="11" t="s">
        <v>2727</v>
      </c>
      <c r="F1548" s="11" t="s">
        <v>8838</v>
      </c>
      <c r="G1548" s="11" t="s">
        <v>67</v>
      </c>
      <c r="H1548" s="12" t="s">
        <v>18</v>
      </c>
      <c r="I1548" s="18"/>
      <c r="J1548" s="11"/>
      <c r="K1548" s="11"/>
      <c r="L1548" s="11" t="s">
        <v>7718</v>
      </c>
      <c r="M1548" s="63">
        <v>44480</v>
      </c>
      <c r="O1548" s="11" t="s">
        <v>2725</v>
      </c>
      <c r="P1548" s="11" t="s">
        <v>2726</v>
      </c>
      <c r="Q1548" s="11" t="s">
        <v>64</v>
      </c>
      <c r="R1548" s="11" t="s">
        <v>2727</v>
      </c>
      <c r="S1548" s="11" t="s">
        <v>8839</v>
      </c>
      <c r="T1548" s="11" t="s">
        <v>67</v>
      </c>
      <c r="U1548" s="11" t="s">
        <v>18</v>
      </c>
    </row>
    <row r="1549" customHeight="1" spans="1:21">
      <c r="A1549" s="11">
        <v>52</v>
      </c>
      <c r="B1549" s="11" t="s">
        <v>2725</v>
      </c>
      <c r="C1549" s="11" t="s">
        <v>2726</v>
      </c>
      <c r="D1549" s="11" t="s">
        <v>64</v>
      </c>
      <c r="E1549" s="11" t="s">
        <v>2727</v>
      </c>
      <c r="F1549" s="11" t="s">
        <v>8840</v>
      </c>
      <c r="G1549" s="11" t="s">
        <v>67</v>
      </c>
      <c r="H1549" s="12" t="s">
        <v>18</v>
      </c>
      <c r="I1549" s="18"/>
      <c r="J1549" s="11"/>
      <c r="K1549" s="11"/>
      <c r="L1549" s="11" t="s">
        <v>7718</v>
      </c>
      <c r="M1549" s="63">
        <v>44480</v>
      </c>
      <c r="O1549" s="11" t="s">
        <v>2725</v>
      </c>
      <c r="P1549" s="11" t="s">
        <v>2726</v>
      </c>
      <c r="Q1549" s="11" t="s">
        <v>64</v>
      </c>
      <c r="R1549" s="11" t="s">
        <v>2727</v>
      </c>
      <c r="S1549" s="11" t="s">
        <v>8841</v>
      </c>
      <c r="T1549" s="11" t="s">
        <v>67</v>
      </c>
      <c r="U1549" s="11" t="s">
        <v>18</v>
      </c>
    </row>
    <row r="1550" customHeight="1" spans="1:21">
      <c r="A1550" s="11">
        <v>28</v>
      </c>
      <c r="B1550" s="11" t="s">
        <v>8492</v>
      </c>
      <c r="C1550" s="11" t="s">
        <v>8492</v>
      </c>
      <c r="D1550" s="11" t="s">
        <v>64</v>
      </c>
      <c r="E1550" s="11" t="s">
        <v>8493</v>
      </c>
      <c r="F1550" s="11" t="s">
        <v>8492</v>
      </c>
      <c r="G1550" s="11" t="s">
        <v>8505</v>
      </c>
      <c r="H1550" s="12" t="s">
        <v>13</v>
      </c>
      <c r="I1550" s="18"/>
      <c r="J1550" s="11"/>
      <c r="K1550" s="11"/>
      <c r="L1550" s="11" t="s">
        <v>8448</v>
      </c>
      <c r="M1550" s="63">
        <v>44480</v>
      </c>
    </row>
    <row r="1551" customHeight="1" spans="1:21">
      <c r="A1551" s="11">
        <v>29</v>
      </c>
      <c r="B1551" s="11" t="s">
        <v>8492</v>
      </c>
      <c r="C1551" s="11" t="s">
        <v>8492</v>
      </c>
      <c r="D1551" s="11" t="s">
        <v>64</v>
      </c>
      <c r="E1551" s="11" t="s">
        <v>8493</v>
      </c>
      <c r="F1551" s="11" t="s">
        <v>8521</v>
      </c>
      <c r="G1551" s="11" t="s">
        <v>8505</v>
      </c>
      <c r="H1551" s="12" t="s">
        <v>13</v>
      </c>
      <c r="I1551" s="18"/>
      <c r="J1551" s="11"/>
      <c r="K1551" s="11"/>
      <c r="L1551" s="11" t="s">
        <v>8448</v>
      </c>
      <c r="M1551" s="63">
        <v>44480</v>
      </c>
    </row>
    <row r="1552" customHeight="1" spans="1:21">
      <c r="A1552" s="11">
        <v>30</v>
      </c>
      <c r="B1552" s="11" t="s">
        <v>8492</v>
      </c>
      <c r="C1552" s="11" t="s">
        <v>8492</v>
      </c>
      <c r="D1552" s="11" t="s">
        <v>64</v>
      </c>
      <c r="E1552" s="11" t="s">
        <v>8493</v>
      </c>
      <c r="F1552" s="11" t="s">
        <v>8494</v>
      </c>
      <c r="G1552" s="11" t="s">
        <v>8505</v>
      </c>
      <c r="H1552" s="12" t="s">
        <v>13</v>
      </c>
      <c r="I1552" s="18"/>
      <c r="J1552" s="11"/>
      <c r="K1552" s="11"/>
      <c r="L1552" s="11" t="s">
        <v>8448</v>
      </c>
      <c r="M1552" s="63">
        <v>44480</v>
      </c>
    </row>
    <row r="1553" customHeight="1" spans="1:13">
      <c r="A1553" s="11">
        <v>31</v>
      </c>
      <c r="B1553" s="11" t="s">
        <v>8492</v>
      </c>
      <c r="C1553" s="11" t="s">
        <v>8492</v>
      </c>
      <c r="D1553" s="11" t="s">
        <v>64</v>
      </c>
      <c r="E1553" s="11" t="s">
        <v>8493</v>
      </c>
      <c r="F1553" s="11" t="s">
        <v>8522</v>
      </c>
      <c r="G1553" s="11" t="s">
        <v>8505</v>
      </c>
      <c r="H1553" s="12" t="s">
        <v>13</v>
      </c>
      <c r="I1553" s="18"/>
      <c r="J1553" s="11"/>
      <c r="K1553" s="11"/>
      <c r="L1553" s="11" t="s">
        <v>8448</v>
      </c>
      <c r="M1553" s="63">
        <v>44480</v>
      </c>
    </row>
    <row r="1554" customHeight="1" spans="1:13">
      <c r="A1554" s="11">
        <v>32</v>
      </c>
      <c r="B1554" s="11" t="s">
        <v>8492</v>
      </c>
      <c r="C1554" s="11" t="s">
        <v>8492</v>
      </c>
      <c r="D1554" s="11" t="s">
        <v>64</v>
      </c>
      <c r="E1554" s="11" t="s">
        <v>8493</v>
      </c>
      <c r="F1554" s="11" t="s">
        <v>8523</v>
      </c>
      <c r="G1554" s="11" t="s">
        <v>8505</v>
      </c>
      <c r="H1554" s="12" t="s">
        <v>13</v>
      </c>
      <c r="I1554" s="18"/>
      <c r="J1554" s="11"/>
      <c r="K1554" s="11"/>
      <c r="L1554" s="11" t="s">
        <v>8448</v>
      </c>
      <c r="M1554" s="63">
        <v>44480</v>
      </c>
    </row>
    <row r="1555" customHeight="1" spans="1:13">
      <c r="A1555" s="11">
        <v>33</v>
      </c>
      <c r="B1555" s="11" t="s">
        <v>8492</v>
      </c>
      <c r="C1555" s="11" t="s">
        <v>8492</v>
      </c>
      <c r="D1555" s="11" t="s">
        <v>64</v>
      </c>
      <c r="E1555" s="11" t="s">
        <v>8493</v>
      </c>
      <c r="F1555" s="11" t="s">
        <v>8524</v>
      </c>
      <c r="G1555" s="11" t="s">
        <v>8505</v>
      </c>
      <c r="H1555" s="12" t="s">
        <v>13</v>
      </c>
      <c r="I1555" s="18"/>
      <c r="J1555" s="11"/>
      <c r="K1555" s="11"/>
      <c r="L1555" s="11" t="s">
        <v>8448</v>
      </c>
      <c r="M1555" s="63">
        <v>44480</v>
      </c>
    </row>
    <row r="1556" customHeight="1" spans="1:13">
      <c r="A1556" s="11">
        <v>34</v>
      </c>
      <c r="B1556" s="11" t="s">
        <v>8492</v>
      </c>
      <c r="C1556" s="11" t="s">
        <v>8492</v>
      </c>
      <c r="D1556" s="11" t="s">
        <v>64</v>
      </c>
      <c r="E1556" s="11" t="s">
        <v>8493</v>
      </c>
      <c r="F1556" s="11" t="s">
        <v>8525</v>
      </c>
      <c r="G1556" s="11" t="s">
        <v>8505</v>
      </c>
      <c r="H1556" s="12" t="s">
        <v>13</v>
      </c>
      <c r="I1556" s="18"/>
      <c r="J1556" s="11"/>
      <c r="K1556" s="11"/>
      <c r="L1556" s="11" t="s">
        <v>8448</v>
      </c>
      <c r="M1556" s="63">
        <v>44480</v>
      </c>
    </row>
    <row r="1557" customHeight="1" spans="1:13">
      <c r="A1557" s="11">
        <v>35</v>
      </c>
      <c r="B1557" s="11" t="s">
        <v>8492</v>
      </c>
      <c r="C1557" s="11" t="s">
        <v>8492</v>
      </c>
      <c r="D1557" s="11" t="s">
        <v>64</v>
      </c>
      <c r="E1557" s="11" t="s">
        <v>8493</v>
      </c>
      <c r="F1557" s="11" t="s">
        <v>8526</v>
      </c>
      <c r="G1557" s="11" t="s">
        <v>8505</v>
      </c>
      <c r="H1557" s="12" t="s">
        <v>13</v>
      </c>
      <c r="I1557" s="18"/>
      <c r="J1557" s="11"/>
      <c r="K1557" s="11"/>
      <c r="L1557" s="11" t="s">
        <v>8448</v>
      </c>
      <c r="M1557" s="63">
        <v>44480</v>
      </c>
    </row>
    <row r="1558" customHeight="1" spans="1:13">
      <c r="A1558" s="11">
        <v>36</v>
      </c>
      <c r="B1558" s="11" t="s">
        <v>8492</v>
      </c>
      <c r="C1558" s="11" t="s">
        <v>8492</v>
      </c>
      <c r="D1558" s="11" t="s">
        <v>64</v>
      </c>
      <c r="E1558" s="11" t="s">
        <v>8493</v>
      </c>
      <c r="F1558" s="11" t="s">
        <v>8527</v>
      </c>
      <c r="G1558" s="11" t="s">
        <v>8505</v>
      </c>
      <c r="H1558" s="12" t="s">
        <v>13</v>
      </c>
      <c r="I1558" s="18"/>
      <c r="J1558" s="11"/>
      <c r="K1558" s="11"/>
      <c r="L1558" s="11" t="s">
        <v>8448</v>
      </c>
      <c r="M1558" s="63">
        <v>44480</v>
      </c>
    </row>
    <row r="1559" customHeight="1" spans="1:13">
      <c r="A1559" s="11">
        <v>10</v>
      </c>
      <c r="B1559" s="11" t="s">
        <v>8486</v>
      </c>
      <c r="C1559" s="11" t="s">
        <v>8486</v>
      </c>
      <c r="D1559" s="11" t="s">
        <v>64</v>
      </c>
      <c r="E1559" s="11" t="s">
        <v>8487</v>
      </c>
      <c r="F1559" s="11" t="s">
        <v>8504</v>
      </c>
      <c r="G1559" s="11" t="s">
        <v>8505</v>
      </c>
      <c r="H1559" s="12" t="s">
        <v>13</v>
      </c>
      <c r="I1559" s="18"/>
      <c r="J1559" s="11"/>
      <c r="K1559" s="11"/>
      <c r="L1559" s="11" t="s">
        <v>8448</v>
      </c>
      <c r="M1559" s="63">
        <v>44480</v>
      </c>
    </row>
    <row r="1560" customHeight="1" spans="1:13">
      <c r="A1560" s="11">
        <v>11</v>
      </c>
      <c r="B1560" s="11" t="s">
        <v>8486</v>
      </c>
      <c r="C1560" s="11" t="s">
        <v>8486</v>
      </c>
      <c r="D1560" s="11" t="s">
        <v>64</v>
      </c>
      <c r="E1560" s="11" t="s">
        <v>8487</v>
      </c>
      <c r="F1560" s="11" t="s">
        <v>8506</v>
      </c>
      <c r="G1560" s="11" t="s">
        <v>8505</v>
      </c>
      <c r="H1560" s="12" t="s">
        <v>13</v>
      </c>
      <c r="I1560" s="18"/>
      <c r="J1560" s="11"/>
      <c r="K1560" s="11"/>
      <c r="L1560" s="11" t="s">
        <v>8448</v>
      </c>
      <c r="M1560" s="63">
        <v>44480</v>
      </c>
    </row>
    <row r="1561" customHeight="1" spans="1:13">
      <c r="A1561" s="11">
        <v>12</v>
      </c>
      <c r="B1561" s="11" t="s">
        <v>8486</v>
      </c>
      <c r="C1561" s="11" t="s">
        <v>8486</v>
      </c>
      <c r="D1561" s="11" t="s">
        <v>64</v>
      </c>
      <c r="E1561" s="11" t="s">
        <v>8487</v>
      </c>
      <c r="F1561" s="11" t="s">
        <v>8507</v>
      </c>
      <c r="G1561" s="11" t="s">
        <v>8505</v>
      </c>
      <c r="H1561" s="12" t="s">
        <v>13</v>
      </c>
      <c r="I1561" s="18"/>
      <c r="J1561" s="11"/>
      <c r="K1561" s="11"/>
      <c r="L1561" s="11" t="s">
        <v>8448</v>
      </c>
      <c r="M1561" s="63">
        <v>44480</v>
      </c>
    </row>
    <row r="1562" customHeight="1" spans="1:13">
      <c r="A1562" s="11">
        <v>13</v>
      </c>
      <c r="B1562" s="11" t="s">
        <v>8486</v>
      </c>
      <c r="C1562" s="11" t="s">
        <v>8486</v>
      </c>
      <c r="D1562" s="11" t="s">
        <v>64</v>
      </c>
      <c r="E1562" s="11" t="s">
        <v>8487</v>
      </c>
      <c r="F1562" s="11" t="s">
        <v>8488</v>
      </c>
      <c r="G1562" s="11" t="s">
        <v>8505</v>
      </c>
      <c r="H1562" s="12" t="s">
        <v>13</v>
      </c>
      <c r="I1562" s="18"/>
      <c r="J1562" s="11"/>
      <c r="K1562" s="11"/>
      <c r="L1562" s="11" t="s">
        <v>8448</v>
      </c>
      <c r="M1562" s="63">
        <v>44480</v>
      </c>
    </row>
    <row r="1563" customHeight="1" spans="1:13">
      <c r="A1563" s="11">
        <v>14</v>
      </c>
      <c r="B1563" s="11" t="s">
        <v>8486</v>
      </c>
      <c r="C1563" s="11" t="s">
        <v>8486</v>
      </c>
      <c r="D1563" s="11" t="s">
        <v>64</v>
      </c>
      <c r="E1563" s="11" t="s">
        <v>8487</v>
      </c>
      <c r="F1563" s="11" t="s">
        <v>8508</v>
      </c>
      <c r="G1563" s="11" t="s">
        <v>8505</v>
      </c>
      <c r="H1563" s="12" t="s">
        <v>13</v>
      </c>
      <c r="I1563" s="18"/>
      <c r="J1563" s="11"/>
      <c r="K1563" s="11"/>
      <c r="L1563" s="11" t="s">
        <v>8448</v>
      </c>
      <c r="M1563" s="63">
        <v>44480</v>
      </c>
    </row>
    <row r="1564" customHeight="1" spans="1:13">
      <c r="A1564" s="11">
        <v>15</v>
      </c>
      <c r="B1564" s="11" t="s">
        <v>8486</v>
      </c>
      <c r="C1564" s="11" t="s">
        <v>8486</v>
      </c>
      <c r="D1564" s="11" t="s">
        <v>64</v>
      </c>
      <c r="E1564" s="11" t="s">
        <v>8487</v>
      </c>
      <c r="F1564" s="11" t="s">
        <v>8509</v>
      </c>
      <c r="G1564" s="11" t="s">
        <v>8505</v>
      </c>
      <c r="H1564" s="12" t="s">
        <v>13</v>
      </c>
      <c r="I1564" s="18"/>
      <c r="J1564" s="11"/>
      <c r="K1564" s="11"/>
      <c r="L1564" s="11" t="s">
        <v>8448</v>
      </c>
      <c r="M1564" s="63">
        <v>44480</v>
      </c>
    </row>
    <row r="1565" customHeight="1" spans="1:13">
      <c r="A1565" s="11">
        <v>16</v>
      </c>
      <c r="B1565" s="11" t="s">
        <v>8486</v>
      </c>
      <c r="C1565" s="11" t="s">
        <v>8486</v>
      </c>
      <c r="D1565" s="11" t="s">
        <v>64</v>
      </c>
      <c r="E1565" s="11" t="s">
        <v>8487</v>
      </c>
      <c r="F1565" s="11" t="s">
        <v>8510</v>
      </c>
      <c r="G1565" s="11" t="s">
        <v>8505</v>
      </c>
      <c r="H1565" s="12" t="s">
        <v>13</v>
      </c>
      <c r="I1565" s="18"/>
      <c r="J1565" s="11"/>
      <c r="K1565" s="11"/>
      <c r="L1565" s="11" t="s">
        <v>8448</v>
      </c>
      <c r="M1565" s="63">
        <v>44480</v>
      </c>
    </row>
    <row r="1566" customHeight="1" spans="1:13">
      <c r="A1566" s="11">
        <v>17</v>
      </c>
      <c r="B1566" s="11" t="s">
        <v>8486</v>
      </c>
      <c r="C1566" s="11" t="s">
        <v>8486</v>
      </c>
      <c r="D1566" s="11" t="s">
        <v>64</v>
      </c>
      <c r="E1566" s="11" t="s">
        <v>8487</v>
      </c>
      <c r="F1566" s="11" t="s">
        <v>8511</v>
      </c>
      <c r="G1566" s="11" t="s">
        <v>8505</v>
      </c>
      <c r="H1566" s="12" t="s">
        <v>13</v>
      </c>
      <c r="I1566" s="18"/>
      <c r="J1566" s="11"/>
      <c r="K1566" s="11"/>
      <c r="L1566" s="11" t="s">
        <v>8448</v>
      </c>
      <c r="M1566" s="63">
        <v>44480</v>
      </c>
    </row>
    <row r="1567" customHeight="1" spans="1:13">
      <c r="A1567" s="11">
        <v>18</v>
      </c>
      <c r="B1567" s="11" t="s">
        <v>8486</v>
      </c>
      <c r="C1567" s="11" t="s">
        <v>8486</v>
      </c>
      <c r="D1567" s="11" t="s">
        <v>64</v>
      </c>
      <c r="E1567" s="11" t="s">
        <v>8487</v>
      </c>
      <c r="F1567" s="11" t="s">
        <v>8512</v>
      </c>
      <c r="G1567" s="11" t="s">
        <v>8505</v>
      </c>
      <c r="H1567" s="12" t="s">
        <v>13</v>
      </c>
      <c r="I1567" s="18"/>
      <c r="J1567" s="11"/>
      <c r="K1567" s="11"/>
      <c r="L1567" s="11" t="s">
        <v>8448</v>
      </c>
      <c r="M1567" s="63">
        <v>44480</v>
      </c>
    </row>
    <row r="1568" customHeight="1" spans="1:13">
      <c r="A1568" s="11">
        <v>19</v>
      </c>
      <c r="B1568" s="11" t="s">
        <v>8486</v>
      </c>
      <c r="C1568" s="11" t="s">
        <v>8486</v>
      </c>
      <c r="D1568" s="11" t="s">
        <v>64</v>
      </c>
      <c r="E1568" s="11" t="s">
        <v>8487</v>
      </c>
      <c r="F1568" s="11" t="s">
        <v>8513</v>
      </c>
      <c r="G1568" s="11" t="s">
        <v>8505</v>
      </c>
      <c r="H1568" s="12" t="s">
        <v>13</v>
      </c>
      <c r="I1568" s="18"/>
      <c r="J1568" s="11"/>
      <c r="K1568" s="11"/>
      <c r="L1568" s="11" t="s">
        <v>8448</v>
      </c>
      <c r="M1568" s="63">
        <v>44480</v>
      </c>
    </row>
    <row r="1569" customHeight="1" spans="1:21">
      <c r="A1569" s="11">
        <v>20</v>
      </c>
      <c r="B1569" s="11" t="s">
        <v>8486</v>
      </c>
      <c r="C1569" s="11" t="s">
        <v>8486</v>
      </c>
      <c r="D1569" s="11" t="s">
        <v>64</v>
      </c>
      <c r="E1569" s="11" t="s">
        <v>8487</v>
      </c>
      <c r="F1569" s="11" t="s">
        <v>8514</v>
      </c>
      <c r="G1569" s="11" t="s">
        <v>8505</v>
      </c>
      <c r="H1569" s="12" t="s">
        <v>13</v>
      </c>
      <c r="I1569" s="18"/>
      <c r="J1569" s="11"/>
      <c r="K1569" s="11"/>
      <c r="L1569" s="11" t="s">
        <v>8448</v>
      </c>
      <c r="M1569" s="63">
        <v>44480</v>
      </c>
    </row>
    <row r="1570" customHeight="1" spans="1:21">
      <c r="A1570" s="11">
        <v>21</v>
      </c>
      <c r="B1570" s="11" t="s">
        <v>8486</v>
      </c>
      <c r="C1570" s="11" t="s">
        <v>8486</v>
      </c>
      <c r="D1570" s="11" t="s">
        <v>64</v>
      </c>
      <c r="E1570" s="11" t="s">
        <v>8487</v>
      </c>
      <c r="F1570" s="11" t="s">
        <v>8515</v>
      </c>
      <c r="G1570" s="11" t="s">
        <v>8505</v>
      </c>
      <c r="H1570" s="12" t="s">
        <v>13</v>
      </c>
      <c r="I1570" s="18"/>
      <c r="J1570" s="11"/>
      <c r="K1570" s="11"/>
      <c r="L1570" s="11" t="s">
        <v>8448</v>
      </c>
      <c r="M1570" s="63">
        <v>44480</v>
      </c>
    </row>
    <row r="1571" customHeight="1" spans="1:21">
      <c r="A1571" s="11">
        <v>22</v>
      </c>
      <c r="B1571" s="11" t="s">
        <v>8486</v>
      </c>
      <c r="C1571" s="11" t="s">
        <v>8486</v>
      </c>
      <c r="D1571" s="11" t="s">
        <v>64</v>
      </c>
      <c r="E1571" s="11" t="s">
        <v>8487</v>
      </c>
      <c r="F1571" s="11" t="s">
        <v>8490</v>
      </c>
      <c r="G1571" s="11" t="s">
        <v>8505</v>
      </c>
      <c r="H1571" s="12" t="s">
        <v>13</v>
      </c>
      <c r="I1571" s="18"/>
      <c r="J1571" s="11"/>
      <c r="K1571" s="11"/>
      <c r="L1571" s="11" t="s">
        <v>8448</v>
      </c>
      <c r="M1571" s="63">
        <v>44480</v>
      </c>
    </row>
    <row r="1572" customHeight="1" spans="1:21">
      <c r="A1572" s="11">
        <v>23</v>
      </c>
      <c r="B1572" s="11" t="s">
        <v>8486</v>
      </c>
      <c r="C1572" s="11" t="s">
        <v>8486</v>
      </c>
      <c r="D1572" s="11" t="s">
        <v>64</v>
      </c>
      <c r="E1572" s="11" t="s">
        <v>8487</v>
      </c>
      <c r="F1572" s="11" t="s">
        <v>8516</v>
      </c>
      <c r="G1572" s="11" t="s">
        <v>8505</v>
      </c>
      <c r="H1572" s="12" t="s">
        <v>13</v>
      </c>
      <c r="I1572" s="18"/>
      <c r="J1572" s="11"/>
      <c r="K1572" s="11"/>
      <c r="L1572" s="11" t="s">
        <v>8448</v>
      </c>
      <c r="M1572" s="63">
        <v>44480</v>
      </c>
    </row>
    <row r="1573" customHeight="1" spans="1:21">
      <c r="A1573" s="11">
        <v>24</v>
      </c>
      <c r="B1573" s="11" t="s">
        <v>8486</v>
      </c>
      <c r="C1573" s="11" t="s">
        <v>8486</v>
      </c>
      <c r="D1573" s="11" t="s">
        <v>64</v>
      </c>
      <c r="E1573" s="11" t="s">
        <v>8487</v>
      </c>
      <c r="F1573" s="11" t="s">
        <v>8517</v>
      </c>
      <c r="G1573" s="11" t="s">
        <v>8505</v>
      </c>
      <c r="H1573" s="12" t="s">
        <v>13</v>
      </c>
      <c r="I1573" s="18"/>
      <c r="J1573" s="11"/>
      <c r="K1573" s="11"/>
      <c r="L1573" s="11" t="s">
        <v>8448</v>
      </c>
      <c r="M1573" s="63">
        <v>44480</v>
      </c>
    </row>
    <row r="1574" customHeight="1" spans="1:21">
      <c r="A1574" s="11">
        <v>25</v>
      </c>
      <c r="B1574" s="11" t="s">
        <v>8486</v>
      </c>
      <c r="C1574" s="11" t="s">
        <v>8486</v>
      </c>
      <c r="D1574" s="11" t="s">
        <v>64</v>
      </c>
      <c r="E1574" s="11" t="s">
        <v>8487</v>
      </c>
      <c r="F1574" s="11" t="s">
        <v>8518</v>
      </c>
      <c r="G1574" s="11" t="s">
        <v>8505</v>
      </c>
      <c r="H1574" s="12" t="s">
        <v>13</v>
      </c>
      <c r="I1574" s="18"/>
      <c r="J1574" s="11"/>
      <c r="K1574" s="11"/>
      <c r="L1574" s="11" t="s">
        <v>8448</v>
      </c>
      <c r="M1574" s="63">
        <v>44480</v>
      </c>
    </row>
    <row r="1575" customHeight="1" spans="1:21">
      <c r="A1575" s="11">
        <v>26</v>
      </c>
      <c r="B1575" s="11" t="s">
        <v>8486</v>
      </c>
      <c r="C1575" s="11" t="s">
        <v>8486</v>
      </c>
      <c r="D1575" s="11" t="s">
        <v>64</v>
      </c>
      <c r="E1575" s="11" t="s">
        <v>8487</v>
      </c>
      <c r="F1575" s="11" t="s">
        <v>8519</v>
      </c>
      <c r="G1575" s="11" t="s">
        <v>8505</v>
      </c>
      <c r="H1575" s="12" t="s">
        <v>13</v>
      </c>
      <c r="I1575" s="18"/>
      <c r="J1575" s="11"/>
      <c r="K1575" s="11"/>
      <c r="L1575" s="11" t="s">
        <v>8448</v>
      </c>
      <c r="M1575" s="63">
        <v>44480</v>
      </c>
    </row>
    <row r="1576" customHeight="1" spans="1:21">
      <c r="A1576" s="11">
        <v>27</v>
      </c>
      <c r="B1576" s="11" t="s">
        <v>8486</v>
      </c>
      <c r="C1576" s="11" t="s">
        <v>8486</v>
      </c>
      <c r="D1576" s="11" t="s">
        <v>64</v>
      </c>
      <c r="E1576" s="11" t="s">
        <v>8487</v>
      </c>
      <c r="F1576" s="11" t="s">
        <v>8520</v>
      </c>
      <c r="G1576" s="11" t="s">
        <v>8505</v>
      </c>
      <c r="H1576" s="12" t="s">
        <v>13</v>
      </c>
      <c r="I1576" s="18"/>
      <c r="J1576" s="11"/>
      <c r="K1576" s="11"/>
      <c r="L1576" s="11" t="s">
        <v>8448</v>
      </c>
      <c r="M1576" s="63">
        <v>44480</v>
      </c>
    </row>
    <row r="1577" customHeight="1" spans="1:21">
      <c r="A1577" s="11">
        <v>117</v>
      </c>
      <c r="B1577" s="11" t="s">
        <v>3678</v>
      </c>
      <c r="C1577" s="11" t="s">
        <v>3678</v>
      </c>
      <c r="D1577" s="11" t="s">
        <v>64</v>
      </c>
      <c r="E1577" s="11" t="s">
        <v>3679</v>
      </c>
      <c r="F1577" s="11" t="s">
        <v>3680</v>
      </c>
      <c r="G1577" s="11" t="s">
        <v>78</v>
      </c>
      <c r="H1577" s="12" t="s">
        <v>32</v>
      </c>
      <c r="I1577" s="18"/>
      <c r="J1577" s="11"/>
      <c r="K1577" s="11"/>
      <c r="L1577" s="11" t="s">
        <v>7718</v>
      </c>
      <c r="M1577" s="63">
        <v>44480</v>
      </c>
      <c r="O1577" s="11" t="s">
        <v>3678</v>
      </c>
      <c r="P1577" s="11" t="s">
        <v>3678</v>
      </c>
      <c r="Q1577" s="11" t="s">
        <v>64</v>
      </c>
      <c r="R1577" s="11" t="s">
        <v>3679</v>
      </c>
      <c r="S1577" s="11" t="s">
        <v>8842</v>
      </c>
      <c r="T1577" s="11" t="s">
        <v>78</v>
      </c>
      <c r="U1577" s="11" t="s">
        <v>32</v>
      </c>
    </row>
    <row r="1578" customHeight="1" spans="1:21">
      <c r="A1578" s="11">
        <v>118</v>
      </c>
      <c r="B1578" s="11" t="s">
        <v>3678</v>
      </c>
      <c r="C1578" s="11" t="s">
        <v>3678</v>
      </c>
      <c r="D1578" s="11" t="s">
        <v>64</v>
      </c>
      <c r="E1578" s="11" t="s">
        <v>3681</v>
      </c>
      <c r="F1578" s="11" t="s">
        <v>3682</v>
      </c>
      <c r="G1578" s="11" t="s">
        <v>78</v>
      </c>
      <c r="H1578" s="12" t="s">
        <v>32</v>
      </c>
      <c r="I1578" s="18"/>
      <c r="J1578" s="11"/>
      <c r="K1578" s="11"/>
      <c r="L1578" s="11" t="s">
        <v>7718</v>
      </c>
      <c r="M1578" s="63">
        <v>44480</v>
      </c>
      <c r="O1578" s="11" t="s">
        <v>3678</v>
      </c>
      <c r="P1578" s="11" t="s">
        <v>3678</v>
      </c>
      <c r="Q1578" s="11" t="s">
        <v>64</v>
      </c>
      <c r="R1578" s="11" t="s">
        <v>3681</v>
      </c>
      <c r="S1578" s="11" t="s">
        <v>8843</v>
      </c>
      <c r="T1578" s="11" t="s">
        <v>78</v>
      </c>
      <c r="U1578" s="11" t="s">
        <v>32</v>
      </c>
    </row>
    <row r="1579" customHeight="1" spans="1:21">
      <c r="A1579" s="11">
        <v>119</v>
      </c>
      <c r="B1579" s="11" t="s">
        <v>3678</v>
      </c>
      <c r="C1579" s="11" t="s">
        <v>3678</v>
      </c>
      <c r="D1579" s="11" t="s">
        <v>64</v>
      </c>
      <c r="E1579" s="11" t="s">
        <v>3683</v>
      </c>
      <c r="F1579" s="11" t="s">
        <v>3684</v>
      </c>
      <c r="G1579" s="11" t="s">
        <v>78</v>
      </c>
      <c r="H1579" s="12" t="s">
        <v>32</v>
      </c>
      <c r="I1579" s="18"/>
      <c r="J1579" s="11"/>
      <c r="K1579" s="11"/>
      <c r="L1579" s="11" t="s">
        <v>7718</v>
      </c>
      <c r="M1579" s="63">
        <v>44480</v>
      </c>
      <c r="O1579" s="11" t="s">
        <v>3678</v>
      </c>
      <c r="P1579" s="11" t="s">
        <v>3678</v>
      </c>
      <c r="Q1579" s="11" t="s">
        <v>64</v>
      </c>
      <c r="R1579" s="11" t="s">
        <v>3683</v>
      </c>
      <c r="S1579" s="11" t="s">
        <v>8844</v>
      </c>
      <c r="T1579" s="11" t="s">
        <v>78</v>
      </c>
      <c r="U1579" s="11" t="s">
        <v>32</v>
      </c>
    </row>
    <row r="1580" customHeight="1" spans="1:21">
      <c r="A1580" s="11">
        <v>120</v>
      </c>
      <c r="B1580" s="11" t="s">
        <v>3678</v>
      </c>
      <c r="C1580" s="11" t="s">
        <v>3678</v>
      </c>
      <c r="D1580" s="11" t="s">
        <v>64</v>
      </c>
      <c r="E1580" s="11" t="s">
        <v>3685</v>
      </c>
      <c r="F1580" s="11" t="s">
        <v>3686</v>
      </c>
      <c r="G1580" s="11" t="s">
        <v>78</v>
      </c>
      <c r="H1580" s="12" t="s">
        <v>32</v>
      </c>
      <c r="I1580" s="18"/>
      <c r="J1580" s="11"/>
      <c r="K1580" s="11"/>
      <c r="L1580" s="11" t="s">
        <v>7718</v>
      </c>
      <c r="M1580" s="63">
        <v>44480</v>
      </c>
      <c r="O1580" s="11" t="s">
        <v>3678</v>
      </c>
      <c r="P1580" s="11" t="s">
        <v>3678</v>
      </c>
      <c r="Q1580" s="11" t="s">
        <v>64</v>
      </c>
      <c r="R1580" s="11" t="s">
        <v>3685</v>
      </c>
      <c r="S1580" s="11" t="s">
        <v>8845</v>
      </c>
      <c r="T1580" s="11" t="s">
        <v>78</v>
      </c>
      <c r="U1580" s="11" t="s">
        <v>32</v>
      </c>
    </row>
    <row r="1581" customHeight="1" spans="1:21">
      <c r="A1581" s="11">
        <v>1</v>
      </c>
      <c r="B1581" s="11" t="s">
        <v>2820</v>
      </c>
      <c r="C1581" s="11" t="s">
        <v>2820</v>
      </c>
      <c r="D1581" s="11" t="s">
        <v>98</v>
      </c>
      <c r="E1581" s="11" t="s">
        <v>2821</v>
      </c>
      <c r="F1581" s="11" t="s">
        <v>2822</v>
      </c>
      <c r="G1581" s="11" t="s">
        <v>78</v>
      </c>
      <c r="H1581" s="12" t="s">
        <v>22</v>
      </c>
      <c r="I1581" s="18"/>
      <c r="J1581" s="11"/>
      <c r="K1581" s="11"/>
      <c r="L1581" s="11" t="s">
        <v>8681</v>
      </c>
      <c r="M1581" s="63">
        <v>44480</v>
      </c>
    </row>
    <row r="1582" customHeight="1" spans="1:21">
      <c r="A1582" s="11">
        <v>2</v>
      </c>
      <c r="B1582" s="11" t="s">
        <v>2820</v>
      </c>
      <c r="C1582" s="11" t="s">
        <v>2820</v>
      </c>
      <c r="D1582" s="11" t="s">
        <v>98</v>
      </c>
      <c r="E1582" s="11" t="s">
        <v>2821</v>
      </c>
      <c r="F1582" s="11" t="s">
        <v>2823</v>
      </c>
      <c r="G1582" s="11" t="s">
        <v>78</v>
      </c>
      <c r="H1582" s="12" t="s">
        <v>22</v>
      </c>
      <c r="I1582" s="18"/>
      <c r="J1582" s="11"/>
      <c r="K1582" s="11"/>
      <c r="L1582" s="11" t="s">
        <v>8681</v>
      </c>
      <c r="M1582" s="63">
        <v>44480</v>
      </c>
    </row>
    <row r="1583" customHeight="1" spans="1:21">
      <c r="A1583" s="11">
        <v>3</v>
      </c>
      <c r="B1583" s="11" t="s">
        <v>2820</v>
      </c>
      <c r="C1583" s="11" t="s">
        <v>2820</v>
      </c>
      <c r="D1583" s="11" t="s">
        <v>98</v>
      </c>
      <c r="E1583" s="11" t="s">
        <v>2821</v>
      </c>
      <c r="F1583" s="11" t="s">
        <v>2824</v>
      </c>
      <c r="G1583" s="11" t="s">
        <v>78</v>
      </c>
      <c r="H1583" s="12" t="s">
        <v>22</v>
      </c>
      <c r="I1583" s="18"/>
      <c r="J1583" s="11"/>
      <c r="K1583" s="11"/>
      <c r="L1583" s="11" t="s">
        <v>8681</v>
      </c>
      <c r="M1583" s="63">
        <v>44480</v>
      </c>
    </row>
    <row r="1584" customHeight="1" spans="1:21">
      <c r="A1584" s="11">
        <v>2</v>
      </c>
      <c r="B1584" s="11" t="s">
        <v>2383</v>
      </c>
      <c r="C1584" s="11" t="s">
        <v>2383</v>
      </c>
      <c r="D1584" s="11" t="s">
        <v>64</v>
      </c>
      <c r="E1584" s="11" t="s">
        <v>2384</v>
      </c>
      <c r="F1584" s="11" t="s">
        <v>2386</v>
      </c>
      <c r="G1584" s="11" t="s">
        <v>89</v>
      </c>
      <c r="H1584" s="11" t="s">
        <v>10</v>
      </c>
      <c r="I1584" s="18"/>
      <c r="J1584" s="11"/>
      <c r="K1584" s="11"/>
      <c r="L1584" s="11" t="s">
        <v>7719</v>
      </c>
      <c r="M1584" s="63">
        <v>44480</v>
      </c>
    </row>
    <row r="1585" customHeight="1" spans="1:21">
      <c r="A1585" s="11">
        <v>166</v>
      </c>
      <c r="B1585" s="11" t="s">
        <v>6927</v>
      </c>
      <c r="C1585" s="11" t="s">
        <v>6927</v>
      </c>
      <c r="D1585" s="11" t="s">
        <v>64</v>
      </c>
      <c r="E1585" s="11" t="s">
        <v>6928</v>
      </c>
      <c r="F1585" s="11" t="s">
        <v>6938</v>
      </c>
      <c r="G1585" s="11" t="s">
        <v>1014</v>
      </c>
      <c r="H1585" s="12" t="s">
        <v>48</v>
      </c>
      <c r="I1585" s="18"/>
      <c r="J1585" s="11"/>
      <c r="K1585" s="11"/>
      <c r="L1585" s="11" t="s">
        <v>7719</v>
      </c>
      <c r="M1585" s="63">
        <v>44480</v>
      </c>
    </row>
    <row r="1586" customHeight="1" spans="1:21">
      <c r="A1586" s="11">
        <v>247</v>
      </c>
      <c r="B1586" s="11" t="s">
        <v>6542</v>
      </c>
      <c r="C1586" s="11" t="s">
        <v>6542</v>
      </c>
      <c r="D1586" s="11" t="s">
        <v>114</v>
      </c>
      <c r="E1586" s="11" t="s">
        <v>6543</v>
      </c>
      <c r="F1586" s="11" t="s">
        <v>6542</v>
      </c>
      <c r="G1586" s="11" t="s">
        <v>67</v>
      </c>
      <c r="H1586" s="12" t="s">
        <v>43</v>
      </c>
      <c r="I1586" s="18"/>
      <c r="J1586" s="11"/>
      <c r="K1586" s="11"/>
      <c r="L1586" s="11" t="s">
        <v>7719</v>
      </c>
      <c r="M1586" s="63">
        <v>44480</v>
      </c>
    </row>
    <row r="1587" customHeight="1" spans="1:21">
      <c r="A1587" s="11">
        <v>35</v>
      </c>
      <c r="B1587" s="11" t="s">
        <v>2192</v>
      </c>
      <c r="C1587" s="11" t="s">
        <v>2192</v>
      </c>
      <c r="D1587" s="11" t="s">
        <v>98</v>
      </c>
      <c r="E1587" s="11" t="s">
        <v>2193</v>
      </c>
      <c r="F1587" s="11" t="s">
        <v>2195</v>
      </c>
      <c r="G1587" s="11" t="s">
        <v>1014</v>
      </c>
      <c r="H1587" s="11" t="s">
        <v>13</v>
      </c>
      <c r="I1587" s="18"/>
      <c r="J1587" s="11"/>
      <c r="K1587" s="11"/>
      <c r="L1587" s="11" t="s">
        <v>7719</v>
      </c>
      <c r="M1587" s="63">
        <v>44480</v>
      </c>
    </row>
    <row r="1588" customHeight="1" spans="1:21">
      <c r="A1588" s="18">
        <v>180</v>
      </c>
      <c r="B1588" s="11" t="s">
        <v>7326</v>
      </c>
      <c r="C1588" s="11" t="s">
        <v>7326</v>
      </c>
      <c r="D1588" s="11" t="s">
        <v>87</v>
      </c>
      <c r="E1588" s="11" t="s">
        <v>7327</v>
      </c>
      <c r="F1588" s="11" t="s">
        <v>7326</v>
      </c>
      <c r="G1588" s="11" t="s">
        <v>67</v>
      </c>
      <c r="H1588" s="11" t="s">
        <v>44</v>
      </c>
      <c r="I1588" s="18"/>
      <c r="J1588" s="11"/>
      <c r="K1588" s="11"/>
      <c r="L1588" s="70" t="s">
        <v>8846</v>
      </c>
      <c r="M1588" s="63">
        <v>44480</v>
      </c>
      <c r="O1588" s="11" t="s">
        <v>7326</v>
      </c>
      <c r="P1588" s="11" t="s">
        <v>7326</v>
      </c>
      <c r="Q1588" s="11" t="s">
        <v>87</v>
      </c>
      <c r="R1588" s="11" t="s">
        <v>7327</v>
      </c>
      <c r="S1588" s="11" t="s">
        <v>7326</v>
      </c>
      <c r="T1588" s="11" t="s">
        <v>2447</v>
      </c>
      <c r="U1588" s="11" t="s">
        <v>44</v>
      </c>
    </row>
    <row r="1589" customHeight="1" spans="1:21">
      <c r="A1589" s="18">
        <v>181</v>
      </c>
      <c r="B1589" s="11" t="s">
        <v>7326</v>
      </c>
      <c r="C1589" s="11" t="s">
        <v>7326</v>
      </c>
      <c r="D1589" s="11" t="s">
        <v>87</v>
      </c>
      <c r="E1589" s="11" t="s">
        <v>7327</v>
      </c>
      <c r="F1589" s="11" t="s">
        <v>7328</v>
      </c>
      <c r="G1589" s="11" t="s">
        <v>520</v>
      </c>
      <c r="H1589" s="11" t="s">
        <v>44</v>
      </c>
      <c r="I1589" s="18"/>
      <c r="J1589" s="11"/>
      <c r="K1589" s="11"/>
      <c r="L1589" s="70" t="s">
        <v>8846</v>
      </c>
      <c r="M1589" s="63">
        <v>44480</v>
      </c>
    </row>
    <row r="1590" customHeight="1" spans="1:21">
      <c r="A1590" s="18">
        <v>342</v>
      </c>
      <c r="B1590" s="11" t="s">
        <v>8847</v>
      </c>
      <c r="C1590" s="11" t="s">
        <v>8847</v>
      </c>
      <c r="D1590" s="11" t="s">
        <v>87</v>
      </c>
      <c r="E1590" s="11" t="s">
        <v>8848</v>
      </c>
      <c r="F1590" s="11" t="s">
        <v>8849</v>
      </c>
      <c r="G1590" s="11" t="s">
        <v>67</v>
      </c>
      <c r="H1590" s="11" t="s">
        <v>29</v>
      </c>
      <c r="I1590" s="18"/>
      <c r="J1590" s="11"/>
      <c r="K1590" s="11"/>
      <c r="L1590" s="70" t="s">
        <v>8448</v>
      </c>
      <c r="M1590" s="63">
        <v>44480</v>
      </c>
    </row>
    <row r="1591" customHeight="1" spans="1:21">
      <c r="A1591" s="18">
        <v>188</v>
      </c>
      <c r="B1591" s="11" t="s">
        <v>8850</v>
      </c>
      <c r="C1591" s="11" t="s">
        <v>8850</v>
      </c>
      <c r="D1591" s="11" t="s">
        <v>64</v>
      </c>
      <c r="E1591" s="11" t="s">
        <v>8851</v>
      </c>
      <c r="F1591" s="11" t="s">
        <v>8852</v>
      </c>
      <c r="G1591" s="11" t="s">
        <v>2447</v>
      </c>
      <c r="H1591" s="11" t="s">
        <v>25</v>
      </c>
      <c r="I1591" s="18"/>
      <c r="J1591" s="11"/>
      <c r="K1591" s="11"/>
      <c r="L1591" s="70" t="s">
        <v>8448</v>
      </c>
      <c r="M1591" s="63">
        <v>44482</v>
      </c>
    </row>
    <row r="1592" customHeight="1" spans="1:21">
      <c r="A1592" s="18">
        <v>189</v>
      </c>
      <c r="B1592" s="11" t="s">
        <v>8850</v>
      </c>
      <c r="C1592" s="11" t="s">
        <v>8850</v>
      </c>
      <c r="D1592" s="11" t="s">
        <v>64</v>
      </c>
      <c r="E1592" s="11" t="s">
        <v>8851</v>
      </c>
      <c r="F1592" s="11" t="s">
        <v>8853</v>
      </c>
      <c r="G1592" s="11" t="s">
        <v>2447</v>
      </c>
      <c r="H1592" s="11" t="s">
        <v>25</v>
      </c>
      <c r="I1592" s="18"/>
      <c r="J1592" s="11"/>
      <c r="K1592" s="11"/>
      <c r="L1592" s="70" t="s">
        <v>8448</v>
      </c>
      <c r="M1592" s="63">
        <v>44482</v>
      </c>
    </row>
    <row r="1593" customHeight="1" spans="1:21">
      <c r="A1593" s="18">
        <v>190</v>
      </c>
      <c r="B1593" s="11" t="s">
        <v>8850</v>
      </c>
      <c r="C1593" s="11" t="s">
        <v>8850</v>
      </c>
      <c r="D1593" s="11" t="s">
        <v>64</v>
      </c>
      <c r="E1593" s="11" t="s">
        <v>8851</v>
      </c>
      <c r="F1593" s="11" t="s">
        <v>8854</v>
      </c>
      <c r="G1593" s="11" t="s">
        <v>2447</v>
      </c>
      <c r="H1593" s="11" t="s">
        <v>25</v>
      </c>
      <c r="I1593" s="18"/>
      <c r="J1593" s="11"/>
      <c r="K1593" s="11"/>
      <c r="L1593" s="70" t="s">
        <v>8448</v>
      </c>
      <c r="M1593" s="63">
        <v>44482</v>
      </c>
    </row>
    <row r="1594" customHeight="1" spans="1:21">
      <c r="A1594" s="18">
        <v>191</v>
      </c>
      <c r="B1594" s="11" t="s">
        <v>8850</v>
      </c>
      <c r="C1594" s="11" t="s">
        <v>8850</v>
      </c>
      <c r="D1594" s="11" t="s">
        <v>64</v>
      </c>
      <c r="E1594" s="11" t="s">
        <v>8851</v>
      </c>
      <c r="F1594" s="11" t="s">
        <v>8855</v>
      </c>
      <c r="G1594" s="11" t="s">
        <v>2447</v>
      </c>
      <c r="H1594" s="11" t="s">
        <v>25</v>
      </c>
      <c r="I1594" s="18"/>
      <c r="J1594" s="11"/>
      <c r="K1594" s="11"/>
      <c r="L1594" s="70" t="s">
        <v>8448</v>
      </c>
      <c r="M1594" s="63">
        <v>44482</v>
      </c>
    </row>
    <row r="1595" customHeight="1" spans="1:21">
      <c r="A1595" s="18">
        <v>192</v>
      </c>
      <c r="B1595" s="11" t="s">
        <v>8850</v>
      </c>
      <c r="C1595" s="11" t="s">
        <v>8850</v>
      </c>
      <c r="D1595" s="11" t="s">
        <v>64</v>
      </c>
      <c r="E1595" s="11" t="s">
        <v>8851</v>
      </c>
      <c r="F1595" s="11" t="s">
        <v>8856</v>
      </c>
      <c r="G1595" s="11" t="s">
        <v>2447</v>
      </c>
      <c r="H1595" s="11" t="s">
        <v>25</v>
      </c>
      <c r="I1595" s="18"/>
      <c r="J1595" s="11"/>
      <c r="K1595" s="11"/>
      <c r="L1595" s="70" t="s">
        <v>8448</v>
      </c>
      <c r="M1595" s="63">
        <v>44482</v>
      </c>
    </row>
    <row r="1596" customHeight="1" spans="1:21">
      <c r="A1596" s="18">
        <v>193</v>
      </c>
      <c r="B1596" s="11" t="s">
        <v>8850</v>
      </c>
      <c r="C1596" s="11" t="s">
        <v>8850</v>
      </c>
      <c r="D1596" s="11" t="s">
        <v>64</v>
      </c>
      <c r="E1596" s="11" t="s">
        <v>8851</v>
      </c>
      <c r="F1596" s="11" t="s">
        <v>8857</v>
      </c>
      <c r="G1596" s="11" t="s">
        <v>2447</v>
      </c>
      <c r="H1596" s="11" t="s">
        <v>25</v>
      </c>
      <c r="I1596" s="18"/>
      <c r="J1596" s="11"/>
      <c r="K1596" s="11"/>
      <c r="L1596" s="70" t="s">
        <v>8448</v>
      </c>
      <c r="M1596" s="63">
        <v>44482</v>
      </c>
    </row>
    <row r="1597" customHeight="1" spans="1:21">
      <c r="A1597" s="18">
        <v>194</v>
      </c>
      <c r="B1597" s="11" t="s">
        <v>8850</v>
      </c>
      <c r="C1597" s="11" t="s">
        <v>8850</v>
      </c>
      <c r="D1597" s="11" t="s">
        <v>64</v>
      </c>
      <c r="E1597" s="11" t="s">
        <v>8851</v>
      </c>
      <c r="F1597" s="11" t="s">
        <v>8858</v>
      </c>
      <c r="G1597" s="11" t="s">
        <v>2447</v>
      </c>
      <c r="H1597" s="11" t="s">
        <v>25</v>
      </c>
      <c r="I1597" s="18"/>
      <c r="J1597" s="11"/>
      <c r="K1597" s="11"/>
      <c r="L1597" s="70" t="s">
        <v>8448</v>
      </c>
      <c r="M1597" s="63">
        <v>44482</v>
      </c>
    </row>
    <row r="1598" customHeight="1" spans="1:21">
      <c r="A1598" s="18">
        <v>195</v>
      </c>
      <c r="B1598" s="11" t="s">
        <v>8850</v>
      </c>
      <c r="C1598" s="11" t="s">
        <v>8850</v>
      </c>
      <c r="D1598" s="11" t="s">
        <v>64</v>
      </c>
      <c r="E1598" s="11" t="s">
        <v>8851</v>
      </c>
      <c r="F1598" s="11" t="s">
        <v>8859</v>
      </c>
      <c r="G1598" s="11" t="s">
        <v>2447</v>
      </c>
      <c r="H1598" s="11" t="s">
        <v>25</v>
      </c>
      <c r="I1598" s="18"/>
      <c r="J1598" s="11"/>
      <c r="K1598" s="11"/>
      <c r="L1598" s="70" t="s">
        <v>8448</v>
      </c>
      <c r="M1598" s="63">
        <v>44482</v>
      </c>
    </row>
    <row r="1599" customHeight="1" spans="1:21">
      <c r="A1599" s="18">
        <v>196</v>
      </c>
      <c r="B1599" s="11" t="s">
        <v>8850</v>
      </c>
      <c r="C1599" s="11" t="s">
        <v>8850</v>
      </c>
      <c r="D1599" s="11" t="s">
        <v>64</v>
      </c>
      <c r="E1599" s="11" t="s">
        <v>8851</v>
      </c>
      <c r="F1599" s="11" t="s">
        <v>8860</v>
      </c>
      <c r="G1599" s="11" t="s">
        <v>2447</v>
      </c>
      <c r="H1599" s="11" t="s">
        <v>25</v>
      </c>
      <c r="I1599" s="18"/>
      <c r="J1599" s="11"/>
      <c r="K1599" s="11"/>
      <c r="L1599" s="70" t="s">
        <v>8448</v>
      </c>
      <c r="M1599" s="63">
        <v>44482</v>
      </c>
    </row>
    <row r="1600" customHeight="1" spans="1:21">
      <c r="A1600" s="18">
        <v>197</v>
      </c>
      <c r="B1600" s="11" t="s">
        <v>8850</v>
      </c>
      <c r="C1600" s="11" t="s">
        <v>8850</v>
      </c>
      <c r="D1600" s="11" t="s">
        <v>64</v>
      </c>
      <c r="E1600" s="11" t="s">
        <v>8851</v>
      </c>
      <c r="F1600" s="11" t="s">
        <v>8861</v>
      </c>
      <c r="G1600" s="11" t="s">
        <v>2447</v>
      </c>
      <c r="H1600" s="11" t="s">
        <v>25</v>
      </c>
      <c r="I1600" s="18"/>
      <c r="J1600" s="11"/>
      <c r="K1600" s="11"/>
      <c r="L1600" s="70" t="s">
        <v>8448</v>
      </c>
      <c r="M1600" s="63">
        <v>44482</v>
      </c>
    </row>
    <row r="1601" customHeight="1" spans="1:21">
      <c r="A1601" s="18">
        <v>198</v>
      </c>
      <c r="B1601" s="11" t="s">
        <v>8850</v>
      </c>
      <c r="C1601" s="11" t="s">
        <v>8850</v>
      </c>
      <c r="D1601" s="11" t="s">
        <v>64</v>
      </c>
      <c r="E1601" s="11" t="s">
        <v>8851</v>
      </c>
      <c r="F1601" s="11" t="s">
        <v>8862</v>
      </c>
      <c r="G1601" s="11" t="s">
        <v>2447</v>
      </c>
      <c r="H1601" s="11" t="s">
        <v>25</v>
      </c>
      <c r="I1601" s="18"/>
      <c r="J1601" s="11"/>
      <c r="K1601" s="11"/>
      <c r="L1601" s="70" t="s">
        <v>8448</v>
      </c>
      <c r="M1601" s="63">
        <v>44482</v>
      </c>
    </row>
    <row r="1602" customHeight="1" spans="1:21">
      <c r="A1602" s="18">
        <v>199</v>
      </c>
      <c r="B1602" s="11" t="s">
        <v>8850</v>
      </c>
      <c r="C1602" s="11" t="s">
        <v>8850</v>
      </c>
      <c r="D1602" s="11" t="s">
        <v>64</v>
      </c>
      <c r="E1602" s="11" t="s">
        <v>8851</v>
      </c>
      <c r="F1602" s="11" t="s">
        <v>8863</v>
      </c>
      <c r="G1602" s="11" t="s">
        <v>2447</v>
      </c>
      <c r="H1602" s="11" t="s">
        <v>25</v>
      </c>
      <c r="I1602" s="18"/>
      <c r="J1602" s="11"/>
      <c r="K1602" s="11"/>
      <c r="L1602" s="70" t="s">
        <v>8448</v>
      </c>
      <c r="M1602" s="63">
        <v>44482</v>
      </c>
    </row>
    <row r="1603" customHeight="1" spans="1:21">
      <c r="A1603" s="18">
        <v>200</v>
      </c>
      <c r="B1603" s="11" t="s">
        <v>8850</v>
      </c>
      <c r="C1603" s="11" t="s">
        <v>8850</v>
      </c>
      <c r="D1603" s="11" t="s">
        <v>64</v>
      </c>
      <c r="E1603" s="11" t="s">
        <v>8851</v>
      </c>
      <c r="F1603" s="11" t="s">
        <v>8864</v>
      </c>
      <c r="G1603" s="11" t="s">
        <v>2447</v>
      </c>
      <c r="H1603" s="11" t="s">
        <v>25</v>
      </c>
      <c r="I1603" s="18"/>
      <c r="J1603" s="11"/>
      <c r="K1603" s="11"/>
      <c r="L1603" s="70" t="s">
        <v>8448</v>
      </c>
      <c r="M1603" s="63">
        <v>44482</v>
      </c>
    </row>
    <row r="1604" customHeight="1" spans="1:21">
      <c r="A1604" s="18">
        <v>201</v>
      </c>
      <c r="B1604" s="11" t="s">
        <v>8850</v>
      </c>
      <c r="C1604" s="11" t="s">
        <v>8850</v>
      </c>
      <c r="D1604" s="11" t="s">
        <v>64</v>
      </c>
      <c r="E1604" s="11" t="s">
        <v>8851</v>
      </c>
      <c r="F1604" s="11" t="s">
        <v>8865</v>
      </c>
      <c r="G1604" s="11" t="s">
        <v>2447</v>
      </c>
      <c r="H1604" s="11" t="s">
        <v>25</v>
      </c>
      <c r="I1604" s="18"/>
      <c r="J1604" s="11"/>
      <c r="K1604" s="11"/>
      <c r="L1604" s="70" t="s">
        <v>8448</v>
      </c>
      <c r="M1604" s="63">
        <v>44482</v>
      </c>
    </row>
    <row r="1605" customHeight="1" spans="1:21">
      <c r="A1605" s="18">
        <v>202</v>
      </c>
      <c r="B1605" s="11" t="s">
        <v>8850</v>
      </c>
      <c r="C1605" s="11" t="s">
        <v>8850</v>
      </c>
      <c r="D1605" s="11" t="s">
        <v>64</v>
      </c>
      <c r="E1605" s="11" t="s">
        <v>8851</v>
      </c>
      <c r="F1605" s="11" t="s">
        <v>8866</v>
      </c>
      <c r="G1605" s="11" t="s">
        <v>2447</v>
      </c>
      <c r="H1605" s="11" t="s">
        <v>25</v>
      </c>
      <c r="I1605" s="18"/>
      <c r="J1605" s="11"/>
      <c r="K1605" s="11"/>
      <c r="L1605" s="70" t="s">
        <v>8448</v>
      </c>
      <c r="M1605" s="63">
        <v>44482</v>
      </c>
    </row>
    <row r="1606" customHeight="1" spans="1:21">
      <c r="A1606" s="18">
        <v>203</v>
      </c>
      <c r="B1606" s="11" t="s">
        <v>8850</v>
      </c>
      <c r="C1606" s="11" t="s">
        <v>8850</v>
      </c>
      <c r="D1606" s="11" t="s">
        <v>64</v>
      </c>
      <c r="E1606" s="11" t="s">
        <v>8851</v>
      </c>
      <c r="F1606" s="11" t="s">
        <v>8867</v>
      </c>
      <c r="G1606" s="11" t="s">
        <v>2447</v>
      </c>
      <c r="H1606" s="11" t="s">
        <v>25</v>
      </c>
      <c r="I1606" s="18"/>
      <c r="J1606" s="11"/>
      <c r="K1606" s="11"/>
      <c r="L1606" s="70" t="s">
        <v>8448</v>
      </c>
      <c r="M1606" s="63">
        <v>44482</v>
      </c>
    </row>
    <row r="1607" customHeight="1" spans="1:21">
      <c r="A1607" s="18">
        <v>198</v>
      </c>
      <c r="B1607" s="11" t="s">
        <v>224</v>
      </c>
      <c r="C1607" s="11" t="s">
        <v>517</v>
      </c>
      <c r="D1607" s="11" t="s">
        <v>64</v>
      </c>
      <c r="E1607" s="11" t="s">
        <v>8042</v>
      </c>
      <c r="F1607" s="11" t="s">
        <v>8043</v>
      </c>
      <c r="G1607" s="11" t="s">
        <v>520</v>
      </c>
      <c r="H1607" s="11" t="s">
        <v>15</v>
      </c>
      <c r="I1607" s="18"/>
      <c r="J1607" s="11"/>
      <c r="K1607" s="11"/>
      <c r="L1607" s="70" t="s">
        <v>8448</v>
      </c>
      <c r="M1607" s="63">
        <v>44482</v>
      </c>
    </row>
    <row r="1608" customHeight="1" spans="1:21">
      <c r="A1608" s="18">
        <v>195</v>
      </c>
      <c r="B1608" s="11" t="s">
        <v>224</v>
      </c>
      <c r="C1608" s="11" t="s">
        <v>484</v>
      </c>
      <c r="D1608" s="11" t="s">
        <v>64</v>
      </c>
      <c r="E1608" s="11" t="s">
        <v>515</v>
      </c>
      <c r="F1608" s="11" t="s">
        <v>516</v>
      </c>
      <c r="G1608" s="11" t="s">
        <v>126</v>
      </c>
      <c r="H1608" s="11" t="s">
        <v>15</v>
      </c>
      <c r="I1608" s="18"/>
      <c r="J1608" s="11"/>
      <c r="K1608" s="11"/>
      <c r="L1608" s="70" t="s">
        <v>7726</v>
      </c>
      <c r="M1608" s="63">
        <v>44482</v>
      </c>
    </row>
    <row r="1609" customHeight="1" spans="1:21">
      <c r="A1609" s="18">
        <v>45</v>
      </c>
      <c r="B1609" s="11" t="s">
        <v>279</v>
      </c>
      <c r="C1609" s="11" t="s">
        <v>279</v>
      </c>
      <c r="D1609" s="11" t="s">
        <v>64</v>
      </c>
      <c r="E1609" s="11" t="s">
        <v>284</v>
      </c>
      <c r="F1609" s="11" t="s">
        <v>8728</v>
      </c>
      <c r="G1609" s="11" t="s">
        <v>487</v>
      </c>
      <c r="H1609" s="11" t="s">
        <v>15</v>
      </c>
      <c r="I1609" s="18"/>
      <c r="J1609" s="11"/>
      <c r="K1609" s="11"/>
      <c r="L1609" s="70" t="s">
        <v>7961</v>
      </c>
      <c r="M1609" s="63">
        <v>44488</v>
      </c>
    </row>
    <row r="1610" customHeight="1" spans="1:21">
      <c r="A1610" s="18">
        <v>46</v>
      </c>
      <c r="B1610" s="11" t="s">
        <v>279</v>
      </c>
      <c r="C1610" s="11" t="s">
        <v>279</v>
      </c>
      <c r="D1610" s="11" t="s">
        <v>64</v>
      </c>
      <c r="E1610" s="11" t="s">
        <v>8731</v>
      </c>
      <c r="F1610" s="11" t="s">
        <v>8732</v>
      </c>
      <c r="G1610" s="11" t="s">
        <v>487</v>
      </c>
      <c r="H1610" s="11" t="s">
        <v>15</v>
      </c>
      <c r="I1610" s="18"/>
      <c r="J1610" s="11"/>
      <c r="K1610" s="11"/>
      <c r="L1610" s="70" t="s">
        <v>7961</v>
      </c>
      <c r="M1610" s="63">
        <v>44488</v>
      </c>
    </row>
    <row r="1611" customHeight="1" spans="1:21">
      <c r="A1611" s="18">
        <v>47</v>
      </c>
      <c r="B1611" s="11" t="s">
        <v>279</v>
      </c>
      <c r="C1611" s="11" t="s">
        <v>279</v>
      </c>
      <c r="D1611" s="11" t="s">
        <v>64</v>
      </c>
      <c r="E1611" s="11" t="s">
        <v>8729</v>
      </c>
      <c r="F1611" s="11" t="s">
        <v>8730</v>
      </c>
      <c r="G1611" s="11" t="s">
        <v>487</v>
      </c>
      <c r="H1611" s="11" t="s">
        <v>15</v>
      </c>
      <c r="I1611" s="18"/>
      <c r="J1611" s="11"/>
      <c r="K1611" s="11"/>
      <c r="L1611" s="70" t="s">
        <v>7961</v>
      </c>
      <c r="M1611" s="63">
        <v>44488</v>
      </c>
    </row>
    <row r="1612" customHeight="1" spans="1:21">
      <c r="A1612" s="18">
        <v>48</v>
      </c>
      <c r="B1612" s="11" t="s">
        <v>279</v>
      </c>
      <c r="C1612" s="11" t="s">
        <v>279</v>
      </c>
      <c r="D1612" s="11" t="s">
        <v>64</v>
      </c>
      <c r="E1612" s="11" t="s">
        <v>8733</v>
      </c>
      <c r="F1612" s="11" t="s">
        <v>8734</v>
      </c>
      <c r="G1612" s="11" t="s">
        <v>487</v>
      </c>
      <c r="H1612" s="11" t="s">
        <v>15</v>
      </c>
      <c r="I1612" s="18"/>
      <c r="J1612" s="11"/>
      <c r="K1612" s="11"/>
      <c r="L1612" s="70" t="s">
        <v>7961</v>
      </c>
      <c r="M1612" s="63">
        <v>44488</v>
      </c>
    </row>
    <row r="1613" customHeight="1" spans="1:21">
      <c r="A1613" s="18">
        <v>51</v>
      </c>
      <c r="B1613" s="11" t="s">
        <v>279</v>
      </c>
      <c r="C1613" s="11" t="s">
        <v>279</v>
      </c>
      <c r="D1613" s="11" t="s">
        <v>64</v>
      </c>
      <c r="E1613" s="11" t="s">
        <v>280</v>
      </c>
      <c r="F1613" s="11" t="s">
        <v>8868</v>
      </c>
      <c r="G1613" s="11" t="s">
        <v>487</v>
      </c>
      <c r="H1613" s="11" t="s">
        <v>15</v>
      </c>
      <c r="I1613" s="18"/>
      <c r="J1613" s="11"/>
      <c r="K1613" s="11"/>
      <c r="L1613" s="70" t="s">
        <v>8448</v>
      </c>
      <c r="M1613" s="63">
        <v>44488</v>
      </c>
    </row>
    <row r="1614" customHeight="1" spans="1:21">
      <c r="A1614" s="11">
        <v>183</v>
      </c>
      <c r="B1614" s="11" t="s">
        <v>7012</v>
      </c>
      <c r="C1614" s="11" t="s">
        <v>7012</v>
      </c>
      <c r="D1614" s="11" t="s">
        <v>64</v>
      </c>
      <c r="E1614" s="11" t="s">
        <v>7013</v>
      </c>
      <c r="F1614" s="11" t="s">
        <v>7012</v>
      </c>
      <c r="G1614" s="11" t="s">
        <v>67</v>
      </c>
      <c r="H1614" s="11" t="s">
        <v>48</v>
      </c>
      <c r="I1614" s="18"/>
      <c r="J1614" s="11"/>
      <c r="K1614" s="11"/>
      <c r="L1614" s="70" t="s">
        <v>7910</v>
      </c>
      <c r="M1614" s="63">
        <v>44505</v>
      </c>
      <c r="O1614" s="11" t="s">
        <v>7012</v>
      </c>
      <c r="P1614" s="11" t="s">
        <v>7012</v>
      </c>
      <c r="Q1614" s="11" t="s">
        <v>64</v>
      </c>
      <c r="R1614" s="11" t="s">
        <v>7013</v>
      </c>
      <c r="S1614" s="11" t="s">
        <v>8459</v>
      </c>
      <c r="T1614" s="11" t="s">
        <v>67</v>
      </c>
      <c r="U1614" s="11" t="s">
        <v>48</v>
      </c>
    </row>
    <row r="1615" customHeight="1" spans="1:21">
      <c r="A1615" s="18">
        <v>55</v>
      </c>
      <c r="B1615" s="11" t="s">
        <v>1473</v>
      </c>
      <c r="C1615" s="11" t="s">
        <v>1473</v>
      </c>
      <c r="D1615" s="11" t="s">
        <v>64</v>
      </c>
      <c r="E1615" s="11" t="s">
        <v>1474</v>
      </c>
      <c r="F1615" s="11" t="s">
        <v>1475</v>
      </c>
      <c r="G1615" s="11" t="s">
        <v>67</v>
      </c>
      <c r="H1615" s="11" t="s">
        <v>4</v>
      </c>
      <c r="L1615" s="70" t="s">
        <v>7910</v>
      </c>
      <c r="M1615" s="63">
        <v>44517</v>
      </c>
      <c r="O1615" s="11" t="s">
        <v>1473</v>
      </c>
      <c r="P1615" s="11" t="s">
        <v>1473</v>
      </c>
      <c r="Q1615" s="11" t="s">
        <v>64</v>
      </c>
      <c r="R1615" s="11" t="s">
        <v>1474</v>
      </c>
      <c r="S1615" s="11" t="s">
        <v>8869</v>
      </c>
      <c r="T1615" s="11" t="s">
        <v>67</v>
      </c>
      <c r="U1615" s="11" t="s">
        <v>4</v>
      </c>
    </row>
    <row r="1616" customHeight="1" spans="1:21">
      <c r="A1616" s="18">
        <v>56</v>
      </c>
      <c r="B1616" s="11" t="s">
        <v>1473</v>
      </c>
      <c r="C1616" s="11" t="s">
        <v>1473</v>
      </c>
      <c r="D1616" s="11" t="s">
        <v>64</v>
      </c>
      <c r="E1616" s="11" t="s">
        <v>1474</v>
      </c>
      <c r="F1616" s="11" t="s">
        <v>1476</v>
      </c>
      <c r="G1616" s="11" t="s">
        <v>67</v>
      </c>
      <c r="H1616" s="11" t="s">
        <v>4</v>
      </c>
      <c r="L1616" s="70" t="s">
        <v>7910</v>
      </c>
      <c r="M1616" s="63">
        <v>44517</v>
      </c>
      <c r="O1616" s="11" t="s">
        <v>1473</v>
      </c>
      <c r="P1616" s="11" t="s">
        <v>1473</v>
      </c>
      <c r="Q1616" s="11" t="s">
        <v>64</v>
      </c>
      <c r="R1616" s="11" t="s">
        <v>1474</v>
      </c>
      <c r="S1616" s="11" t="s">
        <v>8870</v>
      </c>
      <c r="T1616" s="11" t="s">
        <v>67</v>
      </c>
      <c r="U1616" s="11" t="s">
        <v>4</v>
      </c>
    </row>
    <row r="1617" customHeight="1" spans="1:21">
      <c r="A1617" s="18">
        <v>57</v>
      </c>
      <c r="B1617" s="11" t="s">
        <v>1473</v>
      </c>
      <c r="C1617" s="11" t="s">
        <v>1473</v>
      </c>
      <c r="D1617" s="11" t="s">
        <v>64</v>
      </c>
      <c r="E1617" s="11" t="s">
        <v>1474</v>
      </c>
      <c r="F1617" s="11" t="s">
        <v>1477</v>
      </c>
      <c r="G1617" s="11" t="s">
        <v>67</v>
      </c>
      <c r="H1617" s="11" t="s">
        <v>4</v>
      </c>
      <c r="L1617" s="70" t="s">
        <v>7910</v>
      </c>
      <c r="M1617" s="63">
        <v>44517</v>
      </c>
      <c r="O1617" s="11" t="s">
        <v>1473</v>
      </c>
      <c r="P1617" s="11" t="s">
        <v>1473</v>
      </c>
      <c r="Q1617" s="11" t="s">
        <v>64</v>
      </c>
      <c r="R1617" s="11" t="s">
        <v>1474</v>
      </c>
      <c r="S1617" s="11" t="s">
        <v>8871</v>
      </c>
      <c r="T1617" s="11" t="s">
        <v>67</v>
      </c>
      <c r="U1617" s="11" t="s">
        <v>4</v>
      </c>
    </row>
    <row r="1618" customHeight="1" spans="1:21">
      <c r="A1618" s="58">
        <v>16</v>
      </c>
      <c r="B1618" s="11" t="s">
        <v>2165</v>
      </c>
      <c r="C1618" s="11" t="s">
        <v>2165</v>
      </c>
      <c r="D1618" s="11" t="s">
        <v>64</v>
      </c>
      <c r="E1618" s="11" t="s">
        <v>2166</v>
      </c>
      <c r="F1618" s="11" t="s">
        <v>2167</v>
      </c>
      <c r="G1618" s="11" t="s">
        <v>89</v>
      </c>
      <c r="H1618" s="11" t="s">
        <v>13</v>
      </c>
      <c r="J1618" s="70" t="s">
        <v>8872</v>
      </c>
      <c r="K1618" s="63"/>
      <c r="L1618" s="70" t="s">
        <v>8223</v>
      </c>
      <c r="M1618" s="63">
        <v>44517</v>
      </c>
      <c r="O1618" s="11" t="s">
        <v>2165</v>
      </c>
      <c r="P1618" s="11" t="s">
        <v>2165</v>
      </c>
      <c r="Q1618" s="11" t="s">
        <v>64</v>
      </c>
      <c r="R1618" s="11" t="s">
        <v>2166</v>
      </c>
      <c r="S1618" s="11" t="s">
        <v>2167</v>
      </c>
      <c r="T1618" s="11" t="s">
        <v>1014</v>
      </c>
      <c r="U1618" s="11" t="s">
        <v>13</v>
      </c>
    </row>
    <row r="1619" customHeight="1" spans="1:21">
      <c r="A1619" s="58">
        <v>17</v>
      </c>
      <c r="B1619" s="11" t="s">
        <v>2165</v>
      </c>
      <c r="C1619" s="11" t="s">
        <v>2165</v>
      </c>
      <c r="D1619" s="11" t="s">
        <v>64</v>
      </c>
      <c r="E1619" s="11" t="s">
        <v>2166</v>
      </c>
      <c r="F1619" s="11" t="s">
        <v>2168</v>
      </c>
      <c r="G1619" s="11" t="s">
        <v>89</v>
      </c>
      <c r="H1619" s="11" t="s">
        <v>13</v>
      </c>
      <c r="J1619" s="70" t="s">
        <v>8872</v>
      </c>
      <c r="K1619" s="63"/>
      <c r="L1619" s="70" t="s">
        <v>8223</v>
      </c>
      <c r="M1619" s="63">
        <v>44517</v>
      </c>
      <c r="O1619" s="11" t="s">
        <v>2165</v>
      </c>
      <c r="P1619" s="11" t="s">
        <v>2165</v>
      </c>
      <c r="Q1619" s="11" t="s">
        <v>64</v>
      </c>
      <c r="R1619" s="11" t="s">
        <v>2166</v>
      </c>
      <c r="S1619" s="11" t="s">
        <v>2168</v>
      </c>
      <c r="T1619" s="11" t="s">
        <v>1014</v>
      </c>
      <c r="U1619" s="11" t="s">
        <v>13</v>
      </c>
    </row>
    <row r="1620" customHeight="1" spans="1:21">
      <c r="A1620" s="58">
        <v>18</v>
      </c>
      <c r="B1620" s="11" t="s">
        <v>2165</v>
      </c>
      <c r="C1620" s="11" t="s">
        <v>2165</v>
      </c>
      <c r="D1620" s="11" t="s">
        <v>64</v>
      </c>
      <c r="E1620" s="11" t="s">
        <v>2166</v>
      </c>
      <c r="F1620" s="11" t="s">
        <v>2169</v>
      </c>
      <c r="G1620" s="11" t="s">
        <v>89</v>
      </c>
      <c r="H1620" s="11" t="s">
        <v>13</v>
      </c>
      <c r="J1620" s="70" t="s">
        <v>8872</v>
      </c>
      <c r="K1620" s="63"/>
      <c r="L1620" s="70" t="s">
        <v>8223</v>
      </c>
      <c r="M1620" s="63">
        <v>44517</v>
      </c>
      <c r="O1620" s="11" t="s">
        <v>2165</v>
      </c>
      <c r="P1620" s="11" t="s">
        <v>2165</v>
      </c>
      <c r="Q1620" s="11" t="s">
        <v>64</v>
      </c>
      <c r="R1620" s="11" t="s">
        <v>2166</v>
      </c>
      <c r="S1620" s="11" t="s">
        <v>2169</v>
      </c>
      <c r="T1620" s="11" t="s">
        <v>1014</v>
      </c>
      <c r="U1620" s="11" t="s">
        <v>13</v>
      </c>
    </row>
    <row r="1621" customHeight="1" spans="1:21">
      <c r="A1621" s="58">
        <v>19</v>
      </c>
      <c r="B1621" s="11" t="s">
        <v>2165</v>
      </c>
      <c r="C1621" s="11" t="s">
        <v>2165</v>
      </c>
      <c r="D1621" s="11" t="s">
        <v>64</v>
      </c>
      <c r="E1621" s="11" t="s">
        <v>2166</v>
      </c>
      <c r="F1621" s="11" t="s">
        <v>2170</v>
      </c>
      <c r="G1621" s="11" t="s">
        <v>89</v>
      </c>
      <c r="H1621" s="11" t="s">
        <v>13</v>
      </c>
      <c r="J1621" s="70" t="s">
        <v>8872</v>
      </c>
      <c r="K1621" s="63"/>
      <c r="L1621" s="70" t="s">
        <v>8223</v>
      </c>
      <c r="M1621" s="63">
        <v>44517</v>
      </c>
      <c r="O1621" s="11" t="s">
        <v>2165</v>
      </c>
      <c r="P1621" s="11" t="s">
        <v>2165</v>
      </c>
      <c r="Q1621" s="11" t="s">
        <v>64</v>
      </c>
      <c r="R1621" s="11" t="s">
        <v>2166</v>
      </c>
      <c r="S1621" s="11" t="s">
        <v>2170</v>
      </c>
      <c r="T1621" s="11" t="s">
        <v>1014</v>
      </c>
      <c r="U1621" s="11" t="s">
        <v>13</v>
      </c>
    </row>
    <row r="1622" customHeight="1" spans="1:21">
      <c r="A1622" s="58">
        <v>20</v>
      </c>
      <c r="B1622" s="11" t="s">
        <v>2165</v>
      </c>
      <c r="C1622" s="11" t="s">
        <v>2165</v>
      </c>
      <c r="D1622" s="11" t="s">
        <v>64</v>
      </c>
      <c r="E1622" s="11" t="s">
        <v>2166</v>
      </c>
      <c r="F1622" s="11" t="s">
        <v>8528</v>
      </c>
      <c r="G1622" s="11" t="s">
        <v>89</v>
      </c>
      <c r="H1622" s="11" t="s">
        <v>13</v>
      </c>
      <c r="J1622" s="70" t="s">
        <v>8872</v>
      </c>
      <c r="K1622" s="63"/>
      <c r="L1622" s="70" t="s">
        <v>8223</v>
      </c>
      <c r="M1622" s="63">
        <v>44517</v>
      </c>
      <c r="O1622" s="11" t="s">
        <v>2165</v>
      </c>
      <c r="P1622" s="11" t="s">
        <v>2165</v>
      </c>
      <c r="Q1622" s="11" t="s">
        <v>64</v>
      </c>
      <c r="R1622" s="11" t="s">
        <v>2166</v>
      </c>
      <c r="S1622" s="11" t="s">
        <v>8528</v>
      </c>
      <c r="T1622" s="11" t="s">
        <v>1014</v>
      </c>
      <c r="U1622" s="11" t="s">
        <v>13</v>
      </c>
    </row>
    <row r="1623" customHeight="1" spans="1:21">
      <c r="A1623" s="58">
        <v>21</v>
      </c>
      <c r="B1623" s="11" t="s">
        <v>2165</v>
      </c>
      <c r="C1623" s="11" t="s">
        <v>2165</v>
      </c>
      <c r="D1623" s="11" t="s">
        <v>64</v>
      </c>
      <c r="E1623" s="11" t="s">
        <v>2166</v>
      </c>
      <c r="F1623" s="11" t="s">
        <v>2171</v>
      </c>
      <c r="G1623" s="11" t="s">
        <v>89</v>
      </c>
      <c r="H1623" s="11" t="s">
        <v>13</v>
      </c>
      <c r="J1623" s="70" t="s">
        <v>8872</v>
      </c>
      <c r="K1623" s="63"/>
      <c r="L1623" s="70" t="s">
        <v>8223</v>
      </c>
      <c r="M1623" s="63">
        <v>44517</v>
      </c>
      <c r="O1623" s="11" t="s">
        <v>2165</v>
      </c>
      <c r="P1623" s="11" t="s">
        <v>2165</v>
      </c>
      <c r="Q1623" s="11" t="s">
        <v>64</v>
      </c>
      <c r="R1623" s="11" t="s">
        <v>2166</v>
      </c>
      <c r="S1623" s="11" t="s">
        <v>2171</v>
      </c>
      <c r="T1623" s="11" t="s">
        <v>1014</v>
      </c>
      <c r="U1623" s="11" t="s">
        <v>13</v>
      </c>
    </row>
    <row r="1624" customHeight="1" spans="1:21">
      <c r="A1624" s="58">
        <v>22</v>
      </c>
      <c r="B1624" s="11" t="s">
        <v>2165</v>
      </c>
      <c r="C1624" s="11" t="s">
        <v>2165</v>
      </c>
      <c r="D1624" s="11" t="s">
        <v>64</v>
      </c>
      <c r="E1624" s="11" t="s">
        <v>2166</v>
      </c>
      <c r="F1624" s="11" t="s">
        <v>2172</v>
      </c>
      <c r="G1624" s="11" t="s">
        <v>89</v>
      </c>
      <c r="H1624" s="11" t="s">
        <v>13</v>
      </c>
      <c r="J1624" s="70" t="s">
        <v>8872</v>
      </c>
      <c r="K1624" s="63"/>
      <c r="L1624" s="70" t="s">
        <v>8223</v>
      </c>
      <c r="M1624" s="63">
        <v>44517</v>
      </c>
      <c r="O1624" s="11" t="s">
        <v>2165</v>
      </c>
      <c r="P1624" s="11" t="s">
        <v>2165</v>
      </c>
      <c r="Q1624" s="11" t="s">
        <v>64</v>
      </c>
      <c r="R1624" s="11" t="s">
        <v>2166</v>
      </c>
      <c r="S1624" s="11" t="s">
        <v>2172</v>
      </c>
      <c r="T1624" s="11" t="s">
        <v>1014</v>
      </c>
      <c r="U1624" s="11" t="s">
        <v>13</v>
      </c>
    </row>
    <row r="1625" customHeight="1" spans="1:21">
      <c r="A1625" s="58">
        <v>34</v>
      </c>
      <c r="B1625" s="11" t="s">
        <v>2192</v>
      </c>
      <c r="C1625" s="11" t="s">
        <v>2192</v>
      </c>
      <c r="D1625" s="11" t="s">
        <v>98</v>
      </c>
      <c r="E1625" s="11" t="s">
        <v>2193</v>
      </c>
      <c r="F1625" s="11" t="s">
        <v>2194</v>
      </c>
      <c r="G1625" s="11" t="s">
        <v>89</v>
      </c>
      <c r="H1625" s="11" t="s">
        <v>13</v>
      </c>
      <c r="J1625" s="70" t="s">
        <v>8872</v>
      </c>
      <c r="K1625" s="63"/>
      <c r="L1625" s="70" t="s">
        <v>8223</v>
      </c>
      <c r="M1625" s="63">
        <v>44517</v>
      </c>
      <c r="O1625" s="11" t="s">
        <v>2192</v>
      </c>
      <c r="P1625" s="11" t="s">
        <v>2192</v>
      </c>
      <c r="Q1625" s="11" t="s">
        <v>98</v>
      </c>
      <c r="R1625" s="11" t="s">
        <v>2193</v>
      </c>
      <c r="S1625" s="11" t="s">
        <v>2194</v>
      </c>
      <c r="T1625" s="11" t="s">
        <v>1014</v>
      </c>
      <c r="U1625" s="11" t="s">
        <v>13</v>
      </c>
    </row>
    <row r="1626" customHeight="1" spans="1:21">
      <c r="A1626" s="58">
        <v>35</v>
      </c>
      <c r="B1626" s="11" t="s">
        <v>2192</v>
      </c>
      <c r="C1626" s="11" t="s">
        <v>2192</v>
      </c>
      <c r="D1626" s="11" t="s">
        <v>98</v>
      </c>
      <c r="E1626" s="11" t="s">
        <v>2193</v>
      </c>
      <c r="F1626" s="11" t="s">
        <v>2195</v>
      </c>
      <c r="G1626" s="11" t="s">
        <v>89</v>
      </c>
      <c r="H1626" s="11" t="s">
        <v>13</v>
      </c>
      <c r="J1626" s="70" t="s">
        <v>8872</v>
      </c>
      <c r="K1626" s="63"/>
      <c r="L1626" s="70" t="s">
        <v>8223</v>
      </c>
      <c r="M1626" s="63">
        <v>44517</v>
      </c>
      <c r="O1626" s="11" t="s">
        <v>2192</v>
      </c>
      <c r="P1626" s="11" t="s">
        <v>2192</v>
      </c>
      <c r="Q1626" s="11" t="s">
        <v>98</v>
      </c>
      <c r="R1626" s="11" t="s">
        <v>2193</v>
      </c>
      <c r="S1626" s="11" t="s">
        <v>2195</v>
      </c>
      <c r="T1626" s="11" t="s">
        <v>1014</v>
      </c>
      <c r="U1626" s="11" t="s">
        <v>13</v>
      </c>
    </row>
    <row r="1627" customHeight="1" spans="1:21">
      <c r="A1627" s="58">
        <v>62</v>
      </c>
      <c r="B1627" s="11" t="s">
        <v>3447</v>
      </c>
      <c r="C1627" s="11" t="s">
        <v>8873</v>
      </c>
      <c r="D1627" s="11" t="s">
        <v>64</v>
      </c>
      <c r="E1627" s="11" t="s">
        <v>3449</v>
      </c>
      <c r="F1627" s="11" t="s">
        <v>8873</v>
      </c>
      <c r="G1627" s="11" t="s">
        <v>67</v>
      </c>
      <c r="H1627" s="11" t="s">
        <v>24</v>
      </c>
      <c r="L1627" s="70" t="s">
        <v>8874</v>
      </c>
      <c r="M1627" s="63">
        <v>44526</v>
      </c>
      <c r="O1627" s="11" t="s">
        <v>3447</v>
      </c>
      <c r="P1627" s="11" t="s">
        <v>8873</v>
      </c>
      <c r="Q1627" s="11" t="s">
        <v>64</v>
      </c>
      <c r="R1627" s="11" t="s">
        <v>3449</v>
      </c>
      <c r="S1627" s="11" t="s">
        <v>8873</v>
      </c>
      <c r="T1627" s="11" t="s">
        <v>67</v>
      </c>
      <c r="U1627" s="11" t="s">
        <v>17</v>
      </c>
    </row>
    <row r="1628" customHeight="1" spans="1:21">
      <c r="A1628" s="58">
        <v>63</v>
      </c>
      <c r="B1628" s="11" t="s">
        <v>3447</v>
      </c>
      <c r="C1628" s="11" t="s">
        <v>3450</v>
      </c>
      <c r="D1628" s="11" t="s">
        <v>64</v>
      </c>
      <c r="E1628" s="11" t="s">
        <v>3451</v>
      </c>
      <c r="F1628" s="11" t="s">
        <v>3450</v>
      </c>
      <c r="G1628" s="11" t="s">
        <v>67</v>
      </c>
      <c r="H1628" s="11" t="s">
        <v>24</v>
      </c>
      <c r="L1628" s="70" t="s">
        <v>8874</v>
      </c>
      <c r="M1628" s="63">
        <v>44526</v>
      </c>
      <c r="O1628" s="11" t="s">
        <v>3447</v>
      </c>
      <c r="P1628" s="11" t="s">
        <v>3450</v>
      </c>
      <c r="Q1628" s="11" t="s">
        <v>64</v>
      </c>
      <c r="R1628" s="11" t="s">
        <v>3451</v>
      </c>
      <c r="S1628" s="11" t="s">
        <v>3450</v>
      </c>
      <c r="T1628" s="11" t="s">
        <v>67</v>
      </c>
      <c r="U1628" s="11" t="s">
        <v>17</v>
      </c>
    </row>
    <row r="1629" customHeight="1" spans="1:21">
      <c r="A1629" s="58">
        <v>64</v>
      </c>
      <c r="B1629" s="11" t="s">
        <v>3447</v>
      </c>
      <c r="C1629" s="11" t="s">
        <v>3452</v>
      </c>
      <c r="D1629" s="11" t="s">
        <v>64</v>
      </c>
      <c r="E1629" s="11" t="s">
        <v>3453</v>
      </c>
      <c r="F1629" s="11" t="s">
        <v>8875</v>
      </c>
      <c r="G1629" s="11" t="s">
        <v>67</v>
      </c>
      <c r="H1629" s="11" t="s">
        <v>24</v>
      </c>
      <c r="L1629" s="70" t="s">
        <v>8874</v>
      </c>
      <c r="M1629" s="63">
        <v>44526</v>
      </c>
      <c r="O1629" s="11" t="s">
        <v>3447</v>
      </c>
      <c r="P1629" s="11" t="s">
        <v>3452</v>
      </c>
      <c r="Q1629" s="11" t="s">
        <v>64</v>
      </c>
      <c r="R1629" s="11" t="s">
        <v>3453</v>
      </c>
      <c r="S1629" s="11" t="s">
        <v>8875</v>
      </c>
      <c r="T1629" s="11" t="s">
        <v>67</v>
      </c>
      <c r="U1629" s="11" t="s">
        <v>17</v>
      </c>
    </row>
    <row r="1630" customHeight="1" spans="1:21">
      <c r="A1630" s="58">
        <v>65</v>
      </c>
      <c r="B1630" s="11" t="s">
        <v>3447</v>
      </c>
      <c r="C1630" s="11" t="s">
        <v>3452</v>
      </c>
      <c r="D1630" s="11" t="s">
        <v>64</v>
      </c>
      <c r="E1630" s="11" t="s">
        <v>3453</v>
      </c>
      <c r="F1630" s="11" t="s">
        <v>3455</v>
      </c>
      <c r="G1630" s="11" t="s">
        <v>67</v>
      </c>
      <c r="H1630" s="11" t="s">
        <v>24</v>
      </c>
      <c r="L1630" s="70" t="s">
        <v>8874</v>
      </c>
      <c r="M1630" s="63">
        <v>44526</v>
      </c>
      <c r="O1630" s="11" t="s">
        <v>3447</v>
      </c>
      <c r="P1630" s="11" t="s">
        <v>3452</v>
      </c>
      <c r="Q1630" s="11" t="s">
        <v>64</v>
      </c>
      <c r="R1630" s="11" t="s">
        <v>3453</v>
      </c>
      <c r="S1630" s="11" t="s">
        <v>3455</v>
      </c>
      <c r="T1630" s="11" t="s">
        <v>67</v>
      </c>
      <c r="U1630" s="11" t="s">
        <v>17</v>
      </c>
    </row>
    <row r="1631" customHeight="1" spans="1:21">
      <c r="A1631" s="58">
        <v>66</v>
      </c>
      <c r="B1631" s="11" t="s">
        <v>3447</v>
      </c>
      <c r="C1631" s="11" t="s">
        <v>3452</v>
      </c>
      <c r="D1631" s="11" t="s">
        <v>64</v>
      </c>
      <c r="E1631" s="11" t="s">
        <v>3453</v>
      </c>
      <c r="F1631" s="11" t="s">
        <v>3456</v>
      </c>
      <c r="G1631" s="11" t="s">
        <v>67</v>
      </c>
      <c r="H1631" s="11" t="s">
        <v>24</v>
      </c>
      <c r="L1631" s="70" t="s">
        <v>8874</v>
      </c>
      <c r="M1631" s="63">
        <v>44526</v>
      </c>
      <c r="O1631" s="11" t="s">
        <v>3447</v>
      </c>
      <c r="P1631" s="11" t="s">
        <v>3452</v>
      </c>
      <c r="Q1631" s="11" t="s">
        <v>64</v>
      </c>
      <c r="R1631" s="11" t="s">
        <v>3453</v>
      </c>
      <c r="S1631" s="11" t="s">
        <v>3456</v>
      </c>
      <c r="T1631" s="11" t="s">
        <v>67</v>
      </c>
      <c r="U1631" s="11" t="s">
        <v>17</v>
      </c>
    </row>
    <row r="1632" customHeight="1" spans="1:21">
      <c r="A1632" s="58">
        <v>65</v>
      </c>
      <c r="B1632" s="11" t="s">
        <v>3569</v>
      </c>
      <c r="C1632" s="11" t="s">
        <v>3569</v>
      </c>
      <c r="D1632" s="11" t="s">
        <v>64</v>
      </c>
      <c r="E1632" s="11" t="s">
        <v>3590</v>
      </c>
      <c r="F1632" s="11" t="s">
        <v>8876</v>
      </c>
      <c r="G1632" s="11" t="s">
        <v>67</v>
      </c>
      <c r="H1632" s="11" t="s">
        <v>32</v>
      </c>
      <c r="J1632" s="82" t="s">
        <v>8877</v>
      </c>
      <c r="L1632" s="82" t="s">
        <v>8878</v>
      </c>
      <c r="M1632" s="63">
        <v>44526</v>
      </c>
    </row>
    <row r="1633" customHeight="1" spans="1:21">
      <c r="A1633" s="58">
        <v>66</v>
      </c>
      <c r="B1633" s="11" t="s">
        <v>3569</v>
      </c>
      <c r="C1633" s="11" t="s">
        <v>3569</v>
      </c>
      <c r="D1633" s="11" t="s">
        <v>64</v>
      </c>
      <c r="E1633" s="11" t="s">
        <v>3592</v>
      </c>
      <c r="F1633" s="11" t="s">
        <v>8879</v>
      </c>
      <c r="G1633" s="11" t="s">
        <v>67</v>
      </c>
      <c r="H1633" s="11" t="s">
        <v>32</v>
      </c>
      <c r="J1633" s="82" t="s">
        <v>8877</v>
      </c>
      <c r="L1633" s="82" t="s">
        <v>8878</v>
      </c>
      <c r="M1633" s="63">
        <v>44526</v>
      </c>
    </row>
    <row r="1634" customHeight="1" spans="1:21">
      <c r="A1634" s="58">
        <v>67</v>
      </c>
      <c r="B1634" s="11" t="s">
        <v>3569</v>
      </c>
      <c r="C1634" s="11" t="s">
        <v>3569</v>
      </c>
      <c r="D1634" s="11" t="s">
        <v>64</v>
      </c>
      <c r="E1634" s="11" t="s">
        <v>3594</v>
      </c>
      <c r="F1634" s="11" t="s">
        <v>8880</v>
      </c>
      <c r="G1634" s="11" t="s">
        <v>67</v>
      </c>
      <c r="H1634" s="11" t="s">
        <v>32</v>
      </c>
      <c r="J1634" s="82" t="s">
        <v>8877</v>
      </c>
      <c r="L1634" s="82" t="s">
        <v>8878</v>
      </c>
      <c r="M1634" s="63">
        <v>44526</v>
      </c>
    </row>
    <row r="1635" customHeight="1" spans="1:21">
      <c r="A1635" s="58">
        <v>68</v>
      </c>
      <c r="B1635" s="11" t="s">
        <v>3569</v>
      </c>
      <c r="C1635" s="11" t="s">
        <v>3569</v>
      </c>
      <c r="D1635" s="11" t="s">
        <v>64</v>
      </c>
      <c r="E1635" s="11" t="s">
        <v>3596</v>
      </c>
      <c r="F1635" s="11" t="s">
        <v>8881</v>
      </c>
      <c r="G1635" s="11" t="s">
        <v>67</v>
      </c>
      <c r="H1635" s="11" t="s">
        <v>32</v>
      </c>
      <c r="J1635" s="82" t="s">
        <v>8877</v>
      </c>
      <c r="L1635" s="82" t="s">
        <v>8878</v>
      </c>
      <c r="M1635" s="63">
        <v>44526</v>
      </c>
    </row>
    <row r="1636" customHeight="1" spans="1:21">
      <c r="A1636" s="58">
        <v>69</v>
      </c>
      <c r="B1636" s="11" t="s">
        <v>3569</v>
      </c>
      <c r="C1636" s="11" t="s">
        <v>3569</v>
      </c>
      <c r="D1636" s="11" t="s">
        <v>64</v>
      </c>
      <c r="E1636" s="11" t="s">
        <v>3596</v>
      </c>
      <c r="F1636" s="11" t="s">
        <v>8882</v>
      </c>
      <c r="G1636" s="11" t="s">
        <v>67</v>
      </c>
      <c r="H1636" s="11" t="s">
        <v>32</v>
      </c>
      <c r="J1636" s="82" t="s">
        <v>8877</v>
      </c>
      <c r="L1636" s="82" t="s">
        <v>8878</v>
      </c>
      <c r="M1636" s="63">
        <v>44526</v>
      </c>
    </row>
    <row r="1637" customHeight="1" spans="1:21">
      <c r="A1637" s="58">
        <v>160</v>
      </c>
      <c r="B1637" s="11" t="s">
        <v>3731</v>
      </c>
      <c r="C1637" s="11" t="s">
        <v>3731</v>
      </c>
      <c r="D1637" s="11" t="s">
        <v>64</v>
      </c>
      <c r="E1637" s="11" t="s">
        <v>3732</v>
      </c>
      <c r="F1637" s="11" t="s">
        <v>8623</v>
      </c>
      <c r="G1637" s="11" t="s">
        <v>823</v>
      </c>
      <c r="H1637" s="11" t="s">
        <v>32</v>
      </c>
      <c r="J1637" s="82" t="s">
        <v>8883</v>
      </c>
      <c r="L1637" s="82" t="s">
        <v>8878</v>
      </c>
      <c r="M1637" s="63">
        <v>44526</v>
      </c>
    </row>
    <row r="1638" customHeight="1" spans="1:21">
      <c r="A1638" s="58">
        <v>161</v>
      </c>
      <c r="B1638" s="11" t="s">
        <v>3731</v>
      </c>
      <c r="C1638" s="11" t="s">
        <v>3731</v>
      </c>
      <c r="D1638" s="11" t="s">
        <v>64</v>
      </c>
      <c r="E1638" s="11" t="s">
        <v>3732</v>
      </c>
      <c r="F1638" s="11" t="s">
        <v>8624</v>
      </c>
      <c r="G1638" s="11" t="s">
        <v>823</v>
      </c>
      <c r="H1638" s="11" t="s">
        <v>32</v>
      </c>
      <c r="J1638" s="82" t="s">
        <v>8883</v>
      </c>
      <c r="L1638" s="82" t="s">
        <v>8878</v>
      </c>
      <c r="M1638" s="63">
        <v>44526</v>
      </c>
    </row>
    <row r="1639" customHeight="1" spans="1:21">
      <c r="A1639" s="58">
        <v>162</v>
      </c>
      <c r="B1639" s="11" t="s">
        <v>3731</v>
      </c>
      <c r="C1639" s="11" t="s">
        <v>3731</v>
      </c>
      <c r="D1639" s="11" t="s">
        <v>64</v>
      </c>
      <c r="E1639" s="11" t="s">
        <v>3732</v>
      </c>
      <c r="F1639" s="11" t="s">
        <v>8625</v>
      </c>
      <c r="G1639" s="11" t="s">
        <v>67</v>
      </c>
      <c r="H1639" s="11" t="s">
        <v>32</v>
      </c>
      <c r="J1639" s="82" t="s">
        <v>8883</v>
      </c>
      <c r="L1639" s="82" t="s">
        <v>8878</v>
      </c>
      <c r="M1639" s="63">
        <v>44526</v>
      </c>
    </row>
    <row r="1640" customHeight="1" spans="1:21">
      <c r="A1640" s="58">
        <v>163</v>
      </c>
      <c r="B1640" s="11" t="s">
        <v>3731</v>
      </c>
      <c r="C1640" s="11" t="s">
        <v>3731</v>
      </c>
      <c r="D1640" s="11" t="s">
        <v>64</v>
      </c>
      <c r="E1640" s="11" t="s">
        <v>3732</v>
      </c>
      <c r="F1640" s="11" t="s">
        <v>8626</v>
      </c>
      <c r="G1640" s="11" t="s">
        <v>67</v>
      </c>
      <c r="H1640" s="11" t="s">
        <v>32</v>
      </c>
      <c r="J1640" s="82" t="s">
        <v>8883</v>
      </c>
      <c r="L1640" s="82" t="s">
        <v>8878</v>
      </c>
      <c r="M1640" s="63">
        <v>44526</v>
      </c>
    </row>
    <row r="1641" customHeight="1" spans="1:21">
      <c r="A1641" s="58">
        <v>320</v>
      </c>
      <c r="B1641" s="11" t="s">
        <v>8884</v>
      </c>
      <c r="C1641" s="11" t="s">
        <v>8884</v>
      </c>
      <c r="D1641" s="11" t="s">
        <v>98</v>
      </c>
      <c r="E1641" s="11" t="s">
        <v>8885</v>
      </c>
      <c r="F1641" s="11" t="s">
        <v>8884</v>
      </c>
      <c r="G1641" s="11" t="s">
        <v>2447</v>
      </c>
      <c r="H1641" s="11" t="s">
        <v>32</v>
      </c>
      <c r="J1641" s="82" t="s">
        <v>8886</v>
      </c>
      <c r="L1641" s="82" t="s">
        <v>8878</v>
      </c>
      <c r="M1641" s="63">
        <v>44526</v>
      </c>
    </row>
    <row r="1642" customHeight="1" spans="1:21">
      <c r="A1642" s="58">
        <v>94</v>
      </c>
      <c r="B1642" s="11" t="s">
        <v>3665</v>
      </c>
      <c r="C1642" s="11" t="s">
        <v>3665</v>
      </c>
      <c r="D1642" s="11" t="s">
        <v>64</v>
      </c>
      <c r="E1642" s="11" t="s">
        <v>3666</v>
      </c>
      <c r="F1642" s="11" t="s">
        <v>3667</v>
      </c>
      <c r="G1642" s="11" t="s">
        <v>487</v>
      </c>
      <c r="H1642" s="11" t="s">
        <v>32</v>
      </c>
      <c r="J1642" s="82" t="s">
        <v>8887</v>
      </c>
      <c r="L1642" s="82" t="s">
        <v>8888</v>
      </c>
      <c r="M1642" s="63">
        <v>44526</v>
      </c>
      <c r="O1642" s="11" t="s">
        <v>3665</v>
      </c>
      <c r="P1642" s="11" t="s">
        <v>3665</v>
      </c>
      <c r="Q1642" s="11" t="s">
        <v>64</v>
      </c>
      <c r="R1642" s="11" t="s">
        <v>3666</v>
      </c>
      <c r="S1642" s="11" t="s">
        <v>3667</v>
      </c>
      <c r="T1642" s="11" t="s">
        <v>67</v>
      </c>
      <c r="U1642" s="11" t="s">
        <v>32</v>
      </c>
    </row>
    <row r="1643" customHeight="1" spans="1:21">
      <c r="A1643" s="11">
        <v>342</v>
      </c>
      <c r="B1643" s="11" t="s">
        <v>5382</v>
      </c>
      <c r="C1643" s="11" t="s">
        <v>5382</v>
      </c>
      <c r="D1643" s="11" t="s">
        <v>611</v>
      </c>
      <c r="E1643" s="11" t="s">
        <v>5383</v>
      </c>
      <c r="F1643" s="11" t="s">
        <v>5382</v>
      </c>
      <c r="G1643" s="11" t="s">
        <v>67</v>
      </c>
      <c r="H1643" s="11" t="s">
        <v>29</v>
      </c>
      <c r="J1643" s="82"/>
      <c r="L1643" s="82" t="s">
        <v>7726</v>
      </c>
      <c r="M1643" s="63">
        <v>44526</v>
      </c>
      <c r="O1643" s="11"/>
      <c r="P1643" s="11"/>
      <c r="Q1643" s="11"/>
      <c r="R1643" s="11"/>
      <c r="S1643" s="11"/>
      <c r="T1643" s="11"/>
      <c r="U1643" s="11"/>
    </row>
    <row r="1644" customHeight="1" spans="1:21">
      <c r="A1644" s="11">
        <v>343</v>
      </c>
      <c r="B1644" s="11" t="s">
        <v>5384</v>
      </c>
      <c r="C1644" s="11" t="s">
        <v>5384</v>
      </c>
      <c r="D1644" s="11" t="s">
        <v>87</v>
      </c>
      <c r="E1644" s="11" t="s">
        <v>5385</v>
      </c>
      <c r="F1644" s="11" t="s">
        <v>5384</v>
      </c>
      <c r="G1644" s="11" t="s">
        <v>67</v>
      </c>
      <c r="H1644" s="11" t="s">
        <v>29</v>
      </c>
      <c r="J1644" s="82"/>
      <c r="L1644" s="82" t="s">
        <v>7726</v>
      </c>
      <c r="M1644" s="63">
        <v>44526</v>
      </c>
      <c r="O1644" s="11"/>
      <c r="P1644" s="11"/>
      <c r="Q1644" s="11"/>
      <c r="R1644" s="11"/>
      <c r="S1644" s="11"/>
      <c r="T1644" s="11"/>
      <c r="U1644" s="11"/>
    </row>
    <row r="1645" customHeight="1" spans="1:21">
      <c r="A1645" s="11">
        <v>344</v>
      </c>
      <c r="B1645" s="11" t="s">
        <v>5386</v>
      </c>
      <c r="C1645" s="11" t="s">
        <v>5386</v>
      </c>
      <c r="D1645" s="11" t="s">
        <v>64</v>
      </c>
      <c r="E1645" s="11" t="s">
        <v>5387</v>
      </c>
      <c r="F1645" s="11" t="s">
        <v>5386</v>
      </c>
      <c r="G1645" s="11" t="s">
        <v>67</v>
      </c>
      <c r="H1645" s="11" t="s">
        <v>29</v>
      </c>
      <c r="J1645" s="82"/>
      <c r="L1645" s="82" t="s">
        <v>7726</v>
      </c>
      <c r="M1645" s="63">
        <v>44526</v>
      </c>
      <c r="O1645" s="11"/>
      <c r="P1645" s="11"/>
      <c r="Q1645" s="11"/>
      <c r="R1645" s="11"/>
      <c r="S1645" s="11"/>
      <c r="T1645" s="11"/>
      <c r="U1645" s="11"/>
    </row>
    <row r="1646" customHeight="1" spans="1:21">
      <c r="A1646" s="11">
        <v>345</v>
      </c>
      <c r="B1646" s="11" t="s">
        <v>5386</v>
      </c>
      <c r="C1646" s="11" t="s">
        <v>5386</v>
      </c>
      <c r="D1646" s="11" t="s">
        <v>64</v>
      </c>
      <c r="E1646" s="11" t="s">
        <v>5388</v>
      </c>
      <c r="F1646" s="11" t="s">
        <v>5389</v>
      </c>
      <c r="G1646" s="11" t="s">
        <v>67</v>
      </c>
      <c r="H1646" s="11" t="s">
        <v>29</v>
      </c>
      <c r="J1646" s="82"/>
      <c r="L1646" s="82" t="s">
        <v>7726</v>
      </c>
      <c r="M1646" s="63">
        <v>44526</v>
      </c>
      <c r="O1646" s="11"/>
      <c r="P1646" s="11"/>
      <c r="Q1646" s="11"/>
      <c r="R1646" s="11"/>
      <c r="S1646" s="11"/>
      <c r="T1646" s="11"/>
      <c r="U1646" s="11"/>
    </row>
    <row r="1647" customHeight="1" spans="1:21">
      <c r="A1647" s="11">
        <v>346</v>
      </c>
      <c r="B1647" s="11" t="s">
        <v>5386</v>
      </c>
      <c r="C1647" s="11" t="s">
        <v>5386</v>
      </c>
      <c r="D1647" s="11" t="s">
        <v>64</v>
      </c>
      <c r="E1647" s="11" t="s">
        <v>5388</v>
      </c>
      <c r="F1647" s="11" t="s">
        <v>5390</v>
      </c>
      <c r="G1647" s="11" t="s">
        <v>67</v>
      </c>
      <c r="H1647" s="11" t="s">
        <v>29</v>
      </c>
      <c r="J1647" s="82"/>
      <c r="L1647" s="82" t="s">
        <v>7726</v>
      </c>
      <c r="M1647" s="63">
        <v>44526</v>
      </c>
      <c r="O1647" s="11"/>
      <c r="P1647" s="11"/>
      <c r="Q1647" s="11"/>
      <c r="R1647" s="11"/>
      <c r="S1647" s="11"/>
      <c r="T1647" s="11"/>
      <c r="U1647" s="11"/>
    </row>
    <row r="1648" customHeight="1" spans="1:21">
      <c r="A1648" s="11">
        <v>347</v>
      </c>
      <c r="B1648" s="11" t="s">
        <v>5386</v>
      </c>
      <c r="C1648" s="11" t="s">
        <v>5386</v>
      </c>
      <c r="D1648" s="11" t="s">
        <v>64</v>
      </c>
      <c r="E1648" s="11" t="s">
        <v>5388</v>
      </c>
      <c r="F1648" s="11" t="s">
        <v>5391</v>
      </c>
      <c r="G1648" s="11" t="s">
        <v>67</v>
      </c>
      <c r="H1648" s="11" t="s">
        <v>29</v>
      </c>
      <c r="J1648" s="82"/>
      <c r="L1648" s="82" t="s">
        <v>7726</v>
      </c>
      <c r="M1648" s="63">
        <v>44526</v>
      </c>
      <c r="O1648" s="11"/>
      <c r="P1648" s="11"/>
      <c r="Q1648" s="11"/>
      <c r="R1648" s="11"/>
      <c r="S1648" s="11"/>
      <c r="T1648" s="11"/>
      <c r="U1648" s="11"/>
    </row>
    <row r="1649" customHeight="1" spans="1:21">
      <c r="A1649" s="11">
        <v>348</v>
      </c>
      <c r="B1649" s="11" t="s">
        <v>5386</v>
      </c>
      <c r="C1649" s="11" t="s">
        <v>5386</v>
      </c>
      <c r="D1649" s="11" t="s">
        <v>64</v>
      </c>
      <c r="E1649" s="11" t="s">
        <v>5388</v>
      </c>
      <c r="F1649" s="11" t="s">
        <v>5392</v>
      </c>
      <c r="G1649" s="11" t="s">
        <v>67</v>
      </c>
      <c r="H1649" s="11" t="s">
        <v>29</v>
      </c>
      <c r="J1649" s="82"/>
      <c r="L1649" s="82" t="s">
        <v>7726</v>
      </c>
      <c r="M1649" s="63">
        <v>44526</v>
      </c>
      <c r="O1649" s="11"/>
      <c r="P1649" s="11"/>
      <c r="Q1649" s="11"/>
      <c r="R1649" s="11"/>
      <c r="S1649" s="11"/>
      <c r="T1649" s="11"/>
      <c r="U1649" s="11"/>
    </row>
    <row r="1650" customHeight="1" spans="1:21">
      <c r="A1650" s="11">
        <v>349</v>
      </c>
      <c r="B1650" s="11" t="s">
        <v>5386</v>
      </c>
      <c r="C1650" s="11" t="s">
        <v>5386</v>
      </c>
      <c r="D1650" s="11" t="s">
        <v>64</v>
      </c>
      <c r="E1650" s="11" t="s">
        <v>5388</v>
      </c>
      <c r="F1650" s="11" t="s">
        <v>5393</v>
      </c>
      <c r="G1650" s="11" t="s">
        <v>67</v>
      </c>
      <c r="H1650" s="11" t="s">
        <v>29</v>
      </c>
      <c r="J1650" s="82"/>
      <c r="L1650" s="82" t="s">
        <v>7726</v>
      </c>
      <c r="M1650" s="63">
        <v>44526</v>
      </c>
      <c r="O1650" s="11"/>
      <c r="P1650" s="11"/>
      <c r="Q1650" s="11"/>
      <c r="R1650" s="11"/>
      <c r="S1650" s="11"/>
      <c r="T1650" s="11"/>
      <c r="U1650" s="11"/>
    </row>
    <row r="1651" customHeight="1" spans="1:21">
      <c r="A1651" s="11">
        <v>350</v>
      </c>
      <c r="B1651" s="11" t="s">
        <v>5386</v>
      </c>
      <c r="C1651" s="11" t="s">
        <v>5386</v>
      </c>
      <c r="D1651" s="11" t="s">
        <v>64</v>
      </c>
      <c r="E1651" s="11" t="s">
        <v>5387</v>
      </c>
      <c r="F1651" s="11" t="s">
        <v>5394</v>
      </c>
      <c r="G1651" s="11" t="s">
        <v>67</v>
      </c>
      <c r="H1651" s="11" t="s">
        <v>29</v>
      </c>
      <c r="J1651" s="82"/>
      <c r="L1651" s="82" t="s">
        <v>7726</v>
      </c>
      <c r="M1651" s="63">
        <v>44526</v>
      </c>
      <c r="O1651" s="11"/>
      <c r="P1651" s="11"/>
      <c r="Q1651" s="11"/>
      <c r="R1651" s="11"/>
      <c r="S1651" s="11"/>
      <c r="T1651" s="11"/>
      <c r="U1651" s="11"/>
    </row>
    <row r="1652" customHeight="1" spans="1:21">
      <c r="A1652" s="11">
        <v>351</v>
      </c>
      <c r="B1652" s="11" t="s">
        <v>5386</v>
      </c>
      <c r="C1652" s="11" t="s">
        <v>5386</v>
      </c>
      <c r="D1652" s="11" t="s">
        <v>64</v>
      </c>
      <c r="E1652" s="11" t="s">
        <v>5387</v>
      </c>
      <c r="F1652" s="11" t="s">
        <v>5395</v>
      </c>
      <c r="G1652" s="11" t="s">
        <v>67</v>
      </c>
      <c r="H1652" s="11" t="s">
        <v>29</v>
      </c>
      <c r="J1652" s="82"/>
      <c r="L1652" s="82" t="s">
        <v>7726</v>
      </c>
      <c r="M1652" s="63">
        <v>44526</v>
      </c>
      <c r="O1652" s="11"/>
      <c r="P1652" s="11"/>
      <c r="Q1652" s="11"/>
      <c r="R1652" s="11"/>
      <c r="S1652" s="11"/>
      <c r="T1652" s="11"/>
      <c r="U1652" s="11"/>
    </row>
    <row r="1653" customHeight="1" spans="1:21">
      <c r="A1653" s="11">
        <v>352</v>
      </c>
      <c r="B1653" s="11" t="s">
        <v>5386</v>
      </c>
      <c r="C1653" s="11" t="s">
        <v>5386</v>
      </c>
      <c r="D1653" s="11" t="s">
        <v>64</v>
      </c>
      <c r="E1653" s="11" t="s">
        <v>5387</v>
      </c>
      <c r="F1653" s="11" t="s">
        <v>5396</v>
      </c>
      <c r="G1653" s="11" t="s">
        <v>67</v>
      </c>
      <c r="H1653" s="11" t="s">
        <v>29</v>
      </c>
      <c r="J1653" s="82"/>
      <c r="L1653" s="82" t="s">
        <v>7726</v>
      </c>
      <c r="M1653" s="63">
        <v>44526</v>
      </c>
      <c r="O1653" s="11"/>
      <c r="P1653" s="11"/>
      <c r="Q1653" s="11"/>
      <c r="R1653" s="11"/>
      <c r="S1653" s="11"/>
      <c r="T1653" s="11"/>
      <c r="U1653" s="11"/>
    </row>
    <row r="1654" customHeight="1" spans="1:21">
      <c r="A1654" s="11">
        <v>353</v>
      </c>
      <c r="B1654" s="11" t="s">
        <v>5386</v>
      </c>
      <c r="C1654" s="11" t="s">
        <v>5386</v>
      </c>
      <c r="D1654" s="11" t="s">
        <v>64</v>
      </c>
      <c r="E1654" s="11" t="s">
        <v>5387</v>
      </c>
      <c r="F1654" s="11" t="s">
        <v>5397</v>
      </c>
      <c r="G1654" s="11" t="s">
        <v>67</v>
      </c>
      <c r="H1654" s="11" t="s">
        <v>29</v>
      </c>
      <c r="J1654" s="82"/>
      <c r="L1654" s="82" t="s">
        <v>7726</v>
      </c>
      <c r="M1654" s="63">
        <v>44526</v>
      </c>
      <c r="O1654" s="11"/>
      <c r="P1654" s="11"/>
      <c r="Q1654" s="11"/>
      <c r="R1654" s="11"/>
      <c r="S1654" s="11"/>
      <c r="T1654" s="11"/>
      <c r="U1654" s="11"/>
    </row>
    <row r="1655" customHeight="1" spans="1:21">
      <c r="A1655" s="11">
        <v>17</v>
      </c>
      <c r="B1655" s="11" t="s">
        <v>6179</v>
      </c>
      <c r="C1655" s="11" t="s">
        <v>6188</v>
      </c>
      <c r="D1655" s="11" t="s">
        <v>64</v>
      </c>
      <c r="E1655" s="11" t="s">
        <v>6193</v>
      </c>
      <c r="F1655" s="11" t="s">
        <v>6194</v>
      </c>
      <c r="G1655" s="11" t="s">
        <v>89</v>
      </c>
      <c r="H1655" s="11" t="s">
        <v>43</v>
      </c>
      <c r="J1655" s="82" t="s">
        <v>8889</v>
      </c>
      <c r="L1655" s="82" t="s">
        <v>8890</v>
      </c>
      <c r="M1655" s="63">
        <v>44539</v>
      </c>
      <c r="O1655" s="11" t="s">
        <v>6179</v>
      </c>
      <c r="P1655" s="11" t="s">
        <v>6188</v>
      </c>
      <c r="Q1655" s="11" t="s">
        <v>64</v>
      </c>
      <c r="R1655" s="11" t="s">
        <v>6193</v>
      </c>
      <c r="S1655" s="11" t="s">
        <v>8891</v>
      </c>
      <c r="T1655" s="11" t="s">
        <v>89</v>
      </c>
      <c r="U1655" s="11" t="s">
        <v>43</v>
      </c>
    </row>
    <row r="1656" customHeight="1" spans="1:21">
      <c r="O1656" s="11" t="s">
        <v>6179</v>
      </c>
      <c r="P1656" s="11" t="s">
        <v>6188</v>
      </c>
      <c r="Q1656" s="11" t="s">
        <v>64</v>
      </c>
      <c r="R1656" s="11" t="s">
        <v>8892</v>
      </c>
      <c r="S1656" s="11" t="s">
        <v>8893</v>
      </c>
      <c r="T1656" s="11" t="s">
        <v>89</v>
      </c>
      <c r="U1656" s="11" t="s">
        <v>43</v>
      </c>
    </row>
    <row r="1657" customHeight="1" spans="1:21">
      <c r="A1657" s="58">
        <v>1</v>
      </c>
      <c r="B1657" s="11" t="s">
        <v>6158</v>
      </c>
      <c r="C1657" s="11" t="s">
        <v>6159</v>
      </c>
      <c r="D1657" s="11" t="s">
        <v>64</v>
      </c>
      <c r="E1657" s="11" t="s">
        <v>6160</v>
      </c>
      <c r="F1657" s="11" t="s">
        <v>6159</v>
      </c>
      <c r="G1657" s="11" t="s">
        <v>67</v>
      </c>
      <c r="H1657" s="11" t="s">
        <v>43</v>
      </c>
      <c r="J1657" s="82" t="s">
        <v>8889</v>
      </c>
      <c r="L1657" s="82" t="s">
        <v>8894</v>
      </c>
      <c r="M1657" s="63">
        <v>44539</v>
      </c>
      <c r="O1657" s="11" t="s">
        <v>6158</v>
      </c>
      <c r="P1657" s="11" t="s">
        <v>6159</v>
      </c>
      <c r="Q1657" s="11" t="s">
        <v>64</v>
      </c>
      <c r="R1657" s="11" t="s">
        <v>6160</v>
      </c>
      <c r="S1657" s="11" t="s">
        <v>8895</v>
      </c>
      <c r="T1657" s="11" t="s">
        <v>67</v>
      </c>
      <c r="U1657" s="11" t="s">
        <v>43</v>
      </c>
    </row>
    <row r="1658" customHeight="1" spans="1:21">
      <c r="A1658" s="58">
        <v>5</v>
      </c>
      <c r="B1658" s="11" t="s">
        <v>6158</v>
      </c>
      <c r="C1658" s="11" t="s">
        <v>6167</v>
      </c>
      <c r="D1658" s="11" t="s">
        <v>64</v>
      </c>
      <c r="E1658" s="11" t="s">
        <v>6168</v>
      </c>
      <c r="F1658" s="11" t="s">
        <v>6169</v>
      </c>
      <c r="G1658" s="11" t="s">
        <v>67</v>
      </c>
      <c r="H1658" s="11" t="s">
        <v>43</v>
      </c>
      <c r="J1658" s="82" t="s">
        <v>8889</v>
      </c>
      <c r="L1658" s="82" t="s">
        <v>7910</v>
      </c>
      <c r="M1658" s="63">
        <v>44539</v>
      </c>
      <c r="O1658" s="11" t="s">
        <v>6158</v>
      </c>
      <c r="P1658" s="11" t="s">
        <v>6167</v>
      </c>
      <c r="Q1658" s="11" t="s">
        <v>64</v>
      </c>
      <c r="R1658" s="11" t="s">
        <v>6168</v>
      </c>
      <c r="S1658" s="11" t="s">
        <v>8896</v>
      </c>
      <c r="T1658" s="11" t="s">
        <v>67</v>
      </c>
      <c r="U1658" s="11" t="s">
        <v>43</v>
      </c>
    </row>
    <row r="1659" customHeight="1" spans="1:21">
      <c r="A1659" s="58">
        <v>6</v>
      </c>
      <c r="B1659" s="11" t="s">
        <v>6158</v>
      </c>
      <c r="C1659" s="11" t="s">
        <v>6167</v>
      </c>
      <c r="D1659" s="11" t="s">
        <v>64</v>
      </c>
      <c r="E1659" s="11" t="s">
        <v>6168</v>
      </c>
      <c r="F1659" s="11" t="s">
        <v>6170</v>
      </c>
      <c r="G1659" s="11" t="s">
        <v>67</v>
      </c>
      <c r="H1659" s="11" t="s">
        <v>43</v>
      </c>
      <c r="J1659" s="82" t="s">
        <v>8889</v>
      </c>
      <c r="L1659" s="82" t="s">
        <v>7910</v>
      </c>
      <c r="M1659" s="63">
        <v>44539</v>
      </c>
      <c r="O1659" s="11" t="s">
        <v>6158</v>
      </c>
      <c r="P1659" s="11" t="s">
        <v>6167</v>
      </c>
      <c r="Q1659" s="11" t="s">
        <v>64</v>
      </c>
      <c r="R1659" s="11" t="s">
        <v>6168</v>
      </c>
      <c r="S1659" s="11" t="s">
        <v>8897</v>
      </c>
      <c r="T1659" s="11" t="s">
        <v>67</v>
      </c>
      <c r="U1659" s="11" t="s">
        <v>43</v>
      </c>
    </row>
    <row r="1660" customHeight="1" spans="1:21">
      <c r="A1660" s="58">
        <v>11</v>
      </c>
      <c r="B1660" s="11" t="s">
        <v>6179</v>
      </c>
      <c r="C1660" s="11" t="s">
        <v>6180</v>
      </c>
      <c r="D1660" s="11" t="s">
        <v>64</v>
      </c>
      <c r="E1660" s="11" t="s">
        <v>6181</v>
      </c>
      <c r="F1660" s="11" t="s">
        <v>6180</v>
      </c>
      <c r="G1660" s="11" t="s">
        <v>89</v>
      </c>
      <c r="H1660" s="11" t="s">
        <v>43</v>
      </c>
      <c r="J1660" s="82" t="s">
        <v>8889</v>
      </c>
      <c r="L1660" s="82" t="s">
        <v>7910</v>
      </c>
      <c r="M1660" s="63">
        <v>44539</v>
      </c>
      <c r="O1660" s="11" t="s">
        <v>6179</v>
      </c>
      <c r="P1660" s="11" t="s">
        <v>6180</v>
      </c>
      <c r="Q1660" s="11" t="s">
        <v>64</v>
      </c>
      <c r="R1660" s="11" t="s">
        <v>6181</v>
      </c>
      <c r="S1660" s="11" t="s">
        <v>8898</v>
      </c>
      <c r="T1660" s="11" t="s">
        <v>89</v>
      </c>
      <c r="U1660" s="11" t="s">
        <v>43</v>
      </c>
    </row>
    <row r="1661" customHeight="1" spans="1:21">
      <c r="A1661" s="58">
        <v>12</v>
      </c>
      <c r="B1661" s="11" t="s">
        <v>6179</v>
      </c>
      <c r="C1661" s="11" t="s">
        <v>6182</v>
      </c>
      <c r="D1661" s="11" t="s">
        <v>64</v>
      </c>
      <c r="E1661" s="11" t="s">
        <v>6183</v>
      </c>
      <c r="F1661" s="11" t="s">
        <v>6182</v>
      </c>
      <c r="G1661" s="11" t="s">
        <v>89</v>
      </c>
      <c r="H1661" s="11" t="s">
        <v>43</v>
      </c>
      <c r="J1661" s="82" t="s">
        <v>8889</v>
      </c>
      <c r="L1661" s="82" t="s">
        <v>8894</v>
      </c>
      <c r="M1661" s="63">
        <v>44539</v>
      </c>
      <c r="O1661" s="11" t="s">
        <v>6179</v>
      </c>
      <c r="P1661" s="11" t="s">
        <v>6182</v>
      </c>
      <c r="Q1661" s="11" t="s">
        <v>64</v>
      </c>
      <c r="R1661" s="11" t="s">
        <v>6183</v>
      </c>
      <c r="S1661" s="11" t="s">
        <v>8899</v>
      </c>
      <c r="T1661" s="11" t="s">
        <v>89</v>
      </c>
      <c r="U1661" s="11" t="s">
        <v>43</v>
      </c>
    </row>
    <row r="1662" customHeight="1" spans="1:21">
      <c r="A1662" s="11">
        <v>21</v>
      </c>
      <c r="B1662" s="11" t="s">
        <v>8900</v>
      </c>
      <c r="C1662" s="11" t="s">
        <v>8900</v>
      </c>
      <c r="D1662" s="11" t="s">
        <v>114</v>
      </c>
      <c r="E1662" s="11" t="s">
        <v>8901</v>
      </c>
      <c r="F1662" s="11" t="s">
        <v>8900</v>
      </c>
      <c r="G1662" s="11" t="s">
        <v>89</v>
      </c>
      <c r="H1662" s="11" t="s">
        <v>43</v>
      </c>
      <c r="J1662" s="82" t="s">
        <v>8889</v>
      </c>
      <c r="L1662" s="82" t="s">
        <v>8448</v>
      </c>
      <c r="M1662" s="63">
        <v>44539</v>
      </c>
      <c r="O1662" s="11"/>
      <c r="P1662" s="11"/>
      <c r="Q1662" s="11"/>
      <c r="R1662" s="11"/>
      <c r="S1662" s="11"/>
      <c r="T1662" s="11"/>
      <c r="U1662" s="11"/>
    </row>
    <row r="1663" customHeight="1" spans="1:21">
      <c r="A1663" s="11">
        <v>21</v>
      </c>
      <c r="B1663" s="11" t="s">
        <v>6201</v>
      </c>
      <c r="C1663" s="11" t="s">
        <v>6202</v>
      </c>
      <c r="D1663" s="11" t="s">
        <v>114</v>
      </c>
      <c r="E1663" s="11" t="s">
        <v>6203</v>
      </c>
      <c r="F1663" s="11" t="s">
        <v>6201</v>
      </c>
      <c r="G1663" s="11" t="s">
        <v>89</v>
      </c>
      <c r="H1663" s="11" t="s">
        <v>43</v>
      </c>
      <c r="J1663" s="82" t="s">
        <v>8889</v>
      </c>
      <c r="L1663" s="82" t="s">
        <v>7726</v>
      </c>
      <c r="M1663" s="63">
        <v>44539</v>
      </c>
      <c r="O1663" s="11"/>
      <c r="P1663" s="11"/>
      <c r="Q1663" s="11"/>
      <c r="R1663" s="11"/>
      <c r="S1663" s="11"/>
      <c r="T1663" s="11"/>
      <c r="U1663" s="11"/>
    </row>
    <row r="1664" customHeight="1" spans="1:21">
      <c r="A1664" s="11">
        <v>22</v>
      </c>
      <c r="B1664" s="11" t="s">
        <v>6201</v>
      </c>
      <c r="C1664" s="11" t="s">
        <v>6204</v>
      </c>
      <c r="D1664" s="11" t="s">
        <v>114</v>
      </c>
      <c r="E1664" s="11" t="s">
        <v>6203</v>
      </c>
      <c r="F1664" s="11" t="s">
        <v>6205</v>
      </c>
      <c r="G1664" s="11" t="s">
        <v>89</v>
      </c>
      <c r="H1664" s="11" t="s">
        <v>43</v>
      </c>
      <c r="J1664" s="82" t="s">
        <v>8889</v>
      </c>
      <c r="L1664" s="82" t="s">
        <v>7726</v>
      </c>
      <c r="M1664" s="63">
        <v>44539</v>
      </c>
      <c r="O1664" s="11"/>
      <c r="P1664" s="11"/>
      <c r="Q1664" s="11"/>
      <c r="R1664" s="11"/>
      <c r="S1664" s="11"/>
      <c r="T1664" s="11"/>
      <c r="U1664" s="11"/>
    </row>
    <row r="1665" customHeight="1" spans="1:21">
      <c r="A1665" s="11">
        <v>226</v>
      </c>
      <c r="B1665" s="11" t="s">
        <v>3904</v>
      </c>
      <c r="C1665" s="11" t="s">
        <v>3904</v>
      </c>
      <c r="D1665" s="11" t="s">
        <v>64</v>
      </c>
      <c r="E1665" s="11" t="s">
        <v>3917</v>
      </c>
      <c r="F1665" s="11" t="s">
        <v>3918</v>
      </c>
      <c r="G1665" s="11" t="s">
        <v>520</v>
      </c>
      <c r="H1665" s="11" t="s">
        <v>32</v>
      </c>
      <c r="J1665" s="82"/>
      <c r="L1665" s="82" t="s">
        <v>7910</v>
      </c>
      <c r="M1665" s="63">
        <v>44539</v>
      </c>
      <c r="O1665" s="11" t="s">
        <v>3904</v>
      </c>
      <c r="P1665" s="11" t="s">
        <v>3904</v>
      </c>
      <c r="Q1665" s="11" t="s">
        <v>64</v>
      </c>
      <c r="R1665" s="11" t="s">
        <v>3917</v>
      </c>
      <c r="S1665" s="11" t="s">
        <v>8902</v>
      </c>
      <c r="T1665" s="11" t="s">
        <v>520</v>
      </c>
      <c r="U1665" s="11" t="s">
        <v>32</v>
      </c>
    </row>
    <row r="1666" customHeight="1" spans="1:21">
      <c r="A1666" s="11">
        <v>227</v>
      </c>
      <c r="B1666" s="11" t="s">
        <v>3904</v>
      </c>
      <c r="C1666" s="11" t="s">
        <v>3904</v>
      </c>
      <c r="D1666" s="11" t="s">
        <v>64</v>
      </c>
      <c r="E1666" s="11" t="s">
        <v>3919</v>
      </c>
      <c r="F1666" s="11" t="s">
        <v>3920</v>
      </c>
      <c r="G1666" s="11" t="s">
        <v>520</v>
      </c>
      <c r="H1666" s="11" t="s">
        <v>32</v>
      </c>
      <c r="J1666" s="82"/>
      <c r="L1666" s="82" t="s">
        <v>7910</v>
      </c>
      <c r="M1666" s="63">
        <v>44539</v>
      </c>
      <c r="O1666" s="11" t="s">
        <v>3904</v>
      </c>
      <c r="P1666" s="11" t="s">
        <v>3904</v>
      </c>
      <c r="Q1666" s="11" t="s">
        <v>64</v>
      </c>
      <c r="R1666" s="11" t="s">
        <v>3919</v>
      </c>
      <c r="S1666" s="11" t="s">
        <v>8903</v>
      </c>
      <c r="T1666" s="11" t="s">
        <v>520</v>
      </c>
      <c r="U1666" s="11" t="s">
        <v>32</v>
      </c>
    </row>
    <row r="1667" customHeight="1" spans="1:21">
      <c r="A1667" s="11">
        <v>228</v>
      </c>
      <c r="B1667" s="11" t="s">
        <v>3904</v>
      </c>
      <c r="C1667" s="11" t="s">
        <v>3904</v>
      </c>
      <c r="D1667" s="11" t="s">
        <v>64</v>
      </c>
      <c r="E1667" s="11" t="s">
        <v>3921</v>
      </c>
      <c r="F1667" s="11" t="s">
        <v>3922</v>
      </c>
      <c r="G1667" s="11" t="s">
        <v>520</v>
      </c>
      <c r="H1667" s="11" t="s">
        <v>32</v>
      </c>
      <c r="J1667" s="82"/>
      <c r="L1667" s="82" t="s">
        <v>7910</v>
      </c>
      <c r="M1667" s="63">
        <v>44539</v>
      </c>
      <c r="O1667" s="11" t="s">
        <v>3904</v>
      </c>
      <c r="P1667" s="11" t="s">
        <v>3904</v>
      </c>
      <c r="Q1667" s="11" t="s">
        <v>64</v>
      </c>
      <c r="R1667" s="11" t="s">
        <v>3921</v>
      </c>
      <c r="S1667" s="11" t="s">
        <v>8904</v>
      </c>
      <c r="T1667" s="11" t="s">
        <v>520</v>
      </c>
      <c r="U1667" s="11" t="s">
        <v>32</v>
      </c>
    </row>
    <row r="1668" customHeight="1" spans="1:21">
      <c r="A1668" s="11">
        <v>229</v>
      </c>
      <c r="B1668" s="11" t="s">
        <v>3904</v>
      </c>
      <c r="C1668" s="11" t="s">
        <v>3904</v>
      </c>
      <c r="D1668" s="11" t="s">
        <v>64</v>
      </c>
      <c r="E1668" s="11" t="s">
        <v>3923</v>
      </c>
      <c r="F1668" s="11" t="s">
        <v>3924</v>
      </c>
      <c r="G1668" s="11" t="s">
        <v>520</v>
      </c>
      <c r="H1668" s="11" t="s">
        <v>32</v>
      </c>
      <c r="J1668" s="82"/>
      <c r="L1668" s="82" t="s">
        <v>7910</v>
      </c>
      <c r="M1668" s="63">
        <v>44539</v>
      </c>
      <c r="O1668" s="11" t="s">
        <v>3904</v>
      </c>
      <c r="P1668" s="11" t="s">
        <v>3904</v>
      </c>
      <c r="Q1668" s="11" t="s">
        <v>64</v>
      </c>
      <c r="R1668" s="11" t="s">
        <v>3923</v>
      </c>
      <c r="S1668" s="11" t="s">
        <v>8905</v>
      </c>
      <c r="T1668" s="11" t="s">
        <v>520</v>
      </c>
      <c r="U1668" s="11" t="s">
        <v>32</v>
      </c>
    </row>
    <row r="1669" customHeight="1" spans="1:21">
      <c r="A1669" s="11">
        <v>129</v>
      </c>
      <c r="B1669" s="11" t="s">
        <v>6927</v>
      </c>
      <c r="C1669" s="11" t="s">
        <v>6927</v>
      </c>
      <c r="D1669" s="11" t="s">
        <v>64</v>
      </c>
      <c r="E1669" s="11" t="s">
        <v>6928</v>
      </c>
      <c r="F1669" s="11" t="s">
        <v>6929</v>
      </c>
      <c r="G1669" s="11" t="s">
        <v>1014</v>
      </c>
      <c r="H1669" s="11" t="s">
        <v>48</v>
      </c>
      <c r="J1669" s="82" t="s">
        <v>8906</v>
      </c>
      <c r="L1669" s="83" t="s">
        <v>8890</v>
      </c>
      <c r="M1669" s="63">
        <v>44539</v>
      </c>
      <c r="O1669" s="11" t="s">
        <v>6927</v>
      </c>
      <c r="P1669" s="11" t="s">
        <v>6927</v>
      </c>
      <c r="Q1669" s="11" t="s">
        <v>64</v>
      </c>
      <c r="R1669" s="11" t="s">
        <v>6928</v>
      </c>
      <c r="S1669" s="11" t="s">
        <v>8286</v>
      </c>
      <c r="T1669" s="11" t="s">
        <v>1014</v>
      </c>
      <c r="U1669" s="11" t="s">
        <v>48</v>
      </c>
    </row>
    <row r="1670" customHeight="1" spans="1:21">
      <c r="A1670" s="11"/>
      <c r="B1670" s="11"/>
      <c r="C1670" s="11"/>
      <c r="D1670" s="11"/>
      <c r="E1670" s="11"/>
      <c r="F1670" s="11"/>
      <c r="G1670" s="11"/>
      <c r="H1670" s="11"/>
      <c r="J1670" s="82" t="s">
        <v>8906</v>
      </c>
      <c r="L1670" s="84"/>
      <c r="M1670" s="63">
        <v>44539</v>
      </c>
      <c r="O1670" s="11" t="s">
        <v>6927</v>
      </c>
      <c r="P1670" s="11" t="s">
        <v>6927</v>
      </c>
      <c r="Q1670" s="11" t="s">
        <v>64</v>
      </c>
      <c r="R1670" s="11" t="s">
        <v>6928</v>
      </c>
      <c r="S1670" s="11" t="s">
        <v>8288</v>
      </c>
      <c r="T1670" s="11" t="s">
        <v>1014</v>
      </c>
      <c r="U1670" s="11" t="s">
        <v>48</v>
      </c>
    </row>
    <row r="1671" customHeight="1" spans="1:21">
      <c r="A1671" s="11"/>
      <c r="B1671" s="11"/>
      <c r="C1671" s="11"/>
      <c r="D1671" s="11"/>
      <c r="E1671" s="11"/>
      <c r="F1671" s="11"/>
      <c r="G1671" s="11"/>
      <c r="H1671" s="11"/>
      <c r="J1671" s="82" t="s">
        <v>8906</v>
      </c>
      <c r="L1671" s="84"/>
      <c r="M1671" s="63">
        <v>44539</v>
      </c>
      <c r="O1671" s="11" t="s">
        <v>6927</v>
      </c>
      <c r="P1671" s="11" t="s">
        <v>6927</v>
      </c>
      <c r="Q1671" s="11" t="s">
        <v>64</v>
      </c>
      <c r="R1671" s="11" t="s">
        <v>6928</v>
      </c>
      <c r="S1671" s="11" t="s">
        <v>8290</v>
      </c>
      <c r="T1671" s="11" t="s">
        <v>1014</v>
      </c>
      <c r="U1671" s="11" t="s">
        <v>48</v>
      </c>
    </row>
    <row r="1672" customHeight="1" spans="1:21">
      <c r="A1672" s="11"/>
      <c r="B1672" s="11"/>
      <c r="C1672" s="11"/>
      <c r="D1672" s="11"/>
      <c r="E1672" s="11"/>
      <c r="F1672" s="11"/>
      <c r="G1672" s="11"/>
      <c r="H1672" s="11"/>
      <c r="J1672" s="82" t="s">
        <v>8906</v>
      </c>
      <c r="L1672" s="84"/>
      <c r="M1672" s="63">
        <v>44539</v>
      </c>
      <c r="O1672" s="11" t="s">
        <v>6927</v>
      </c>
      <c r="P1672" s="11" t="s">
        <v>6927</v>
      </c>
      <c r="Q1672" s="11" t="s">
        <v>64</v>
      </c>
      <c r="R1672" s="11" t="s">
        <v>6928</v>
      </c>
      <c r="S1672" s="11" t="s">
        <v>8292</v>
      </c>
      <c r="T1672" s="11" t="s">
        <v>1014</v>
      </c>
      <c r="U1672" s="11" t="s">
        <v>48</v>
      </c>
    </row>
    <row r="1673" customHeight="1" spans="1:21">
      <c r="A1673" s="11"/>
      <c r="B1673" s="11"/>
      <c r="C1673" s="11"/>
      <c r="D1673" s="11"/>
      <c r="E1673" s="11"/>
      <c r="F1673" s="11"/>
      <c r="G1673" s="11"/>
      <c r="H1673" s="11"/>
      <c r="J1673" s="82" t="s">
        <v>8906</v>
      </c>
      <c r="L1673" s="84"/>
      <c r="M1673" s="63">
        <v>44539</v>
      </c>
      <c r="O1673" s="11" t="s">
        <v>6927</v>
      </c>
      <c r="P1673" s="11" t="s">
        <v>6927</v>
      </c>
      <c r="Q1673" s="11" t="s">
        <v>64</v>
      </c>
      <c r="R1673" s="11" t="s">
        <v>6928</v>
      </c>
      <c r="S1673" s="11" t="s">
        <v>8294</v>
      </c>
      <c r="T1673" s="11" t="s">
        <v>1014</v>
      </c>
      <c r="U1673" s="11" t="s">
        <v>48</v>
      </c>
    </row>
    <row r="1674" customHeight="1" spans="1:21">
      <c r="A1674" s="11"/>
      <c r="B1674" s="11"/>
      <c r="C1674" s="11"/>
      <c r="D1674" s="11"/>
      <c r="E1674" s="11"/>
      <c r="F1674" s="11"/>
      <c r="G1674" s="11"/>
      <c r="H1674" s="11"/>
      <c r="J1674" s="82" t="s">
        <v>8906</v>
      </c>
      <c r="L1674" s="85"/>
      <c r="M1674" s="63">
        <v>44539</v>
      </c>
      <c r="O1674" s="11" t="s">
        <v>6927</v>
      </c>
      <c r="P1674" s="11" t="s">
        <v>6927</v>
      </c>
      <c r="Q1674" s="11" t="s">
        <v>64</v>
      </c>
      <c r="R1674" s="11" t="s">
        <v>6928</v>
      </c>
      <c r="S1674" s="11" t="s">
        <v>8296</v>
      </c>
      <c r="T1674" s="11" t="s">
        <v>1014</v>
      </c>
      <c r="U1674" s="11" t="s">
        <v>48</v>
      </c>
    </row>
    <row r="1675" customHeight="1" spans="1:21">
      <c r="A1675" s="11">
        <v>130</v>
      </c>
      <c r="B1675" s="11" t="s">
        <v>6927</v>
      </c>
      <c r="C1675" s="11" t="s">
        <v>6927</v>
      </c>
      <c r="D1675" s="11" t="s">
        <v>64</v>
      </c>
      <c r="E1675" s="11" t="s">
        <v>6928</v>
      </c>
      <c r="F1675" s="11" t="s">
        <v>6930</v>
      </c>
      <c r="G1675" s="11" t="s">
        <v>487</v>
      </c>
      <c r="H1675" s="11" t="s">
        <v>48</v>
      </c>
      <c r="J1675" s="82" t="s">
        <v>8906</v>
      </c>
      <c r="L1675" s="83" t="s">
        <v>8890</v>
      </c>
      <c r="M1675" s="63">
        <v>44539</v>
      </c>
      <c r="O1675" s="11" t="s">
        <v>6927</v>
      </c>
      <c r="P1675" s="11" t="s">
        <v>6927</v>
      </c>
      <c r="Q1675" s="11" t="s">
        <v>64</v>
      </c>
      <c r="R1675" s="11" t="s">
        <v>6928</v>
      </c>
      <c r="S1675" s="11" t="s">
        <v>8224</v>
      </c>
      <c r="T1675" s="11" t="s">
        <v>487</v>
      </c>
      <c r="U1675" s="11" t="s">
        <v>48</v>
      </c>
    </row>
    <row r="1676" customHeight="1" spans="1:21">
      <c r="A1676" s="11"/>
      <c r="B1676" s="11"/>
      <c r="C1676" s="11"/>
      <c r="D1676" s="11"/>
      <c r="E1676" s="11"/>
      <c r="F1676" s="11"/>
      <c r="G1676" s="11"/>
      <c r="H1676" s="11"/>
      <c r="J1676" s="82" t="s">
        <v>8906</v>
      </c>
      <c r="L1676" s="84"/>
      <c r="M1676" s="63">
        <v>44539</v>
      </c>
      <c r="O1676" s="11" t="s">
        <v>6927</v>
      </c>
      <c r="P1676" s="11" t="s">
        <v>6927</v>
      </c>
      <c r="Q1676" s="11" t="s">
        <v>64</v>
      </c>
      <c r="R1676" s="11" t="s">
        <v>6928</v>
      </c>
      <c r="S1676" s="11" t="s">
        <v>8225</v>
      </c>
      <c r="T1676" s="11" t="s">
        <v>487</v>
      </c>
      <c r="U1676" s="11" t="s">
        <v>48</v>
      </c>
    </row>
    <row r="1677" customHeight="1" spans="1:21">
      <c r="A1677" s="11"/>
      <c r="B1677" s="11"/>
      <c r="C1677" s="11"/>
      <c r="D1677" s="11"/>
      <c r="E1677" s="11"/>
      <c r="F1677" s="11"/>
      <c r="G1677" s="11"/>
      <c r="H1677" s="11"/>
      <c r="J1677" s="82" t="s">
        <v>8906</v>
      </c>
      <c r="L1677" s="84"/>
      <c r="M1677" s="63">
        <v>44539</v>
      </c>
      <c r="O1677" s="11" t="s">
        <v>6927</v>
      </c>
      <c r="P1677" s="11" t="s">
        <v>6927</v>
      </c>
      <c r="Q1677" s="11" t="s">
        <v>64</v>
      </c>
      <c r="R1677" s="11" t="s">
        <v>6928</v>
      </c>
      <c r="S1677" s="11" t="s">
        <v>8226</v>
      </c>
      <c r="T1677" s="11" t="s">
        <v>487</v>
      </c>
      <c r="U1677" s="11" t="s">
        <v>48</v>
      </c>
    </row>
    <row r="1678" customHeight="1" spans="1:21">
      <c r="A1678" s="11"/>
      <c r="B1678" s="11"/>
      <c r="C1678" s="11"/>
      <c r="D1678" s="11"/>
      <c r="E1678" s="11"/>
      <c r="F1678" s="11"/>
      <c r="G1678" s="11"/>
      <c r="H1678" s="11"/>
      <c r="J1678" s="82" t="s">
        <v>8906</v>
      </c>
      <c r="L1678" s="84"/>
      <c r="M1678" s="63">
        <v>44539</v>
      </c>
      <c r="O1678" s="11" t="s">
        <v>6927</v>
      </c>
      <c r="P1678" s="11" t="s">
        <v>6927</v>
      </c>
      <c r="Q1678" s="11" t="s">
        <v>64</v>
      </c>
      <c r="R1678" s="11" t="s">
        <v>6928</v>
      </c>
      <c r="S1678" s="11" t="s">
        <v>8227</v>
      </c>
      <c r="T1678" s="11" t="s">
        <v>487</v>
      </c>
      <c r="U1678" s="11" t="s">
        <v>48</v>
      </c>
    </row>
    <row r="1679" customHeight="1" spans="1:21">
      <c r="A1679" s="11"/>
      <c r="B1679" s="11"/>
      <c r="C1679" s="11"/>
      <c r="D1679" s="11"/>
      <c r="E1679" s="11"/>
      <c r="F1679" s="11"/>
      <c r="G1679" s="11"/>
      <c r="H1679" s="11"/>
      <c r="J1679" s="82" t="s">
        <v>8906</v>
      </c>
      <c r="L1679" s="84"/>
      <c r="M1679" s="63">
        <v>44539</v>
      </c>
      <c r="O1679" s="11" t="s">
        <v>6927</v>
      </c>
      <c r="P1679" s="11" t="s">
        <v>6927</v>
      </c>
      <c r="Q1679" s="11" t="s">
        <v>64</v>
      </c>
      <c r="R1679" s="11" t="s">
        <v>6928</v>
      </c>
      <c r="S1679" s="11" t="s">
        <v>8228</v>
      </c>
      <c r="T1679" s="11" t="s">
        <v>487</v>
      </c>
      <c r="U1679" s="11" t="s">
        <v>48</v>
      </c>
    </row>
    <row r="1680" customHeight="1" spans="1:21">
      <c r="A1680" s="11"/>
      <c r="B1680" s="11"/>
      <c r="C1680" s="11"/>
      <c r="D1680" s="11"/>
      <c r="E1680" s="11"/>
      <c r="F1680" s="11"/>
      <c r="G1680" s="11"/>
      <c r="H1680" s="11"/>
      <c r="J1680" s="82" t="s">
        <v>8906</v>
      </c>
      <c r="L1680" s="85"/>
      <c r="M1680" s="63">
        <v>44539</v>
      </c>
      <c r="O1680" s="11" t="s">
        <v>6927</v>
      </c>
      <c r="P1680" s="11" t="s">
        <v>6927</v>
      </c>
      <c r="Q1680" s="11" t="s">
        <v>64</v>
      </c>
      <c r="R1680" s="11" t="s">
        <v>6928</v>
      </c>
      <c r="S1680" s="11" t="s">
        <v>8229</v>
      </c>
      <c r="T1680" s="11" t="s">
        <v>487</v>
      </c>
      <c r="U1680" s="11" t="s">
        <v>48</v>
      </c>
    </row>
    <row r="1681" customHeight="1" spans="1:21">
      <c r="A1681" s="11">
        <v>131</v>
      </c>
      <c r="B1681" s="11" t="s">
        <v>6927</v>
      </c>
      <c r="C1681" s="11" t="s">
        <v>6927</v>
      </c>
      <c r="D1681" s="11" t="s">
        <v>64</v>
      </c>
      <c r="E1681" s="11" t="s">
        <v>6928</v>
      </c>
      <c r="F1681" s="11" t="s">
        <v>6931</v>
      </c>
      <c r="G1681" s="11" t="s">
        <v>1014</v>
      </c>
      <c r="H1681" s="11" t="s">
        <v>48</v>
      </c>
      <c r="J1681" s="82" t="s">
        <v>8906</v>
      </c>
      <c r="L1681" s="83" t="s">
        <v>8890</v>
      </c>
      <c r="M1681" s="63">
        <v>44539</v>
      </c>
      <c r="O1681" s="11" t="s">
        <v>6927</v>
      </c>
      <c r="P1681" s="11" t="s">
        <v>6927</v>
      </c>
      <c r="Q1681" s="11" t="s">
        <v>64</v>
      </c>
      <c r="R1681" s="11" t="s">
        <v>6928</v>
      </c>
      <c r="S1681" s="11" t="s">
        <v>8907</v>
      </c>
      <c r="T1681" s="11" t="s">
        <v>1014</v>
      </c>
      <c r="U1681" s="11" t="s">
        <v>48</v>
      </c>
    </row>
    <row r="1682" customHeight="1" spans="1:21">
      <c r="A1682" s="11"/>
      <c r="B1682" s="11"/>
      <c r="C1682" s="11"/>
      <c r="D1682" s="11"/>
      <c r="E1682" s="11"/>
      <c r="F1682" s="11"/>
      <c r="G1682" s="11"/>
      <c r="H1682" s="11"/>
      <c r="J1682" s="82" t="s">
        <v>8906</v>
      </c>
      <c r="L1682" s="84"/>
      <c r="M1682" s="63">
        <v>44539</v>
      </c>
      <c r="O1682" s="11" t="s">
        <v>6927</v>
      </c>
      <c r="P1682" s="11" t="s">
        <v>6927</v>
      </c>
      <c r="Q1682" s="11" t="s">
        <v>64</v>
      </c>
      <c r="R1682" s="11" t="s">
        <v>6928</v>
      </c>
      <c r="S1682" s="11" t="s">
        <v>8908</v>
      </c>
      <c r="T1682" s="11" t="s">
        <v>1014</v>
      </c>
      <c r="U1682" s="11" t="s">
        <v>48</v>
      </c>
    </row>
    <row r="1683" customHeight="1" spans="1:21">
      <c r="A1683" s="11"/>
      <c r="B1683" s="11"/>
      <c r="C1683" s="11"/>
      <c r="D1683" s="11"/>
      <c r="E1683" s="11"/>
      <c r="F1683" s="11"/>
      <c r="G1683" s="11"/>
      <c r="H1683" s="11"/>
      <c r="J1683" s="82" t="s">
        <v>8906</v>
      </c>
      <c r="L1683" s="84"/>
      <c r="M1683" s="63">
        <v>44539</v>
      </c>
      <c r="O1683" s="11" t="s">
        <v>6927</v>
      </c>
      <c r="P1683" s="11" t="s">
        <v>6927</v>
      </c>
      <c r="Q1683" s="11" t="s">
        <v>64</v>
      </c>
      <c r="R1683" s="11" t="s">
        <v>6928</v>
      </c>
      <c r="S1683" s="11" t="s">
        <v>8909</v>
      </c>
      <c r="T1683" s="11" t="s">
        <v>1014</v>
      </c>
      <c r="U1683" s="11" t="s">
        <v>48</v>
      </c>
    </row>
    <row r="1684" customHeight="1" spans="1:21">
      <c r="A1684" s="11"/>
      <c r="B1684" s="11"/>
      <c r="C1684" s="11"/>
      <c r="D1684" s="11"/>
      <c r="E1684" s="11"/>
      <c r="F1684" s="11"/>
      <c r="G1684" s="11"/>
      <c r="H1684" s="11"/>
      <c r="J1684" s="82" t="s">
        <v>8906</v>
      </c>
      <c r="L1684" s="84"/>
      <c r="M1684" s="63">
        <v>44539</v>
      </c>
      <c r="O1684" s="11" t="s">
        <v>6927</v>
      </c>
      <c r="P1684" s="11" t="s">
        <v>6927</v>
      </c>
      <c r="Q1684" s="11" t="s">
        <v>64</v>
      </c>
      <c r="R1684" s="11" t="s">
        <v>6928</v>
      </c>
      <c r="S1684" s="11" t="s">
        <v>8910</v>
      </c>
      <c r="T1684" s="11" t="s">
        <v>1014</v>
      </c>
      <c r="U1684" s="11" t="s">
        <v>48</v>
      </c>
    </row>
    <row r="1685" customHeight="1" spans="1:21">
      <c r="A1685" s="11"/>
      <c r="B1685" s="11"/>
      <c r="C1685" s="11"/>
      <c r="D1685" s="11"/>
      <c r="E1685" s="11"/>
      <c r="F1685" s="11"/>
      <c r="G1685" s="11"/>
      <c r="H1685" s="11"/>
      <c r="J1685" s="82" t="s">
        <v>8906</v>
      </c>
      <c r="L1685" s="84"/>
      <c r="M1685" s="63">
        <v>44539</v>
      </c>
      <c r="O1685" s="11" t="s">
        <v>6927</v>
      </c>
      <c r="P1685" s="11" t="s">
        <v>6927</v>
      </c>
      <c r="Q1685" s="11" t="s">
        <v>64</v>
      </c>
      <c r="R1685" s="11" t="s">
        <v>6928</v>
      </c>
      <c r="S1685" s="11" t="s">
        <v>8911</v>
      </c>
      <c r="T1685" s="11" t="s">
        <v>1014</v>
      </c>
      <c r="U1685" s="11" t="s">
        <v>48</v>
      </c>
    </row>
    <row r="1686" customHeight="1" spans="1:21">
      <c r="A1686" s="11"/>
      <c r="B1686" s="11"/>
      <c r="C1686" s="11"/>
      <c r="D1686" s="11"/>
      <c r="E1686" s="11"/>
      <c r="F1686" s="11"/>
      <c r="G1686" s="11"/>
      <c r="H1686" s="11"/>
      <c r="J1686" s="82" t="s">
        <v>8906</v>
      </c>
      <c r="L1686" s="84"/>
      <c r="M1686" s="63">
        <v>44539</v>
      </c>
      <c r="O1686" s="11" t="s">
        <v>6927</v>
      </c>
      <c r="P1686" s="11" t="s">
        <v>6927</v>
      </c>
      <c r="Q1686" s="11" t="s">
        <v>64</v>
      </c>
      <c r="R1686" s="11" t="s">
        <v>6928</v>
      </c>
      <c r="S1686" s="11" t="s">
        <v>8912</v>
      </c>
      <c r="T1686" s="11" t="s">
        <v>1014</v>
      </c>
      <c r="U1686" s="11" t="s">
        <v>48</v>
      </c>
    </row>
    <row r="1687" customHeight="1" spans="1:21">
      <c r="A1687" s="11"/>
      <c r="B1687" s="11"/>
      <c r="C1687" s="11"/>
      <c r="D1687" s="11"/>
      <c r="E1687" s="11"/>
      <c r="F1687" s="11"/>
      <c r="G1687" s="11"/>
      <c r="H1687" s="11"/>
      <c r="J1687" s="82" t="s">
        <v>8906</v>
      </c>
      <c r="L1687" s="84"/>
      <c r="M1687" s="63">
        <v>44539</v>
      </c>
      <c r="O1687" s="11" t="s">
        <v>6927</v>
      </c>
      <c r="P1687" s="11" t="s">
        <v>6927</v>
      </c>
      <c r="Q1687" s="11" t="s">
        <v>64</v>
      </c>
      <c r="R1687" s="11" t="s">
        <v>6928</v>
      </c>
      <c r="S1687" s="11" t="s">
        <v>8256</v>
      </c>
      <c r="T1687" s="11" t="s">
        <v>1014</v>
      </c>
      <c r="U1687" s="11" t="s">
        <v>48</v>
      </c>
    </row>
    <row r="1688" customHeight="1" spans="1:21">
      <c r="A1688" s="11"/>
      <c r="B1688" s="11"/>
      <c r="C1688" s="11"/>
      <c r="D1688" s="11"/>
      <c r="E1688" s="11"/>
      <c r="F1688" s="11"/>
      <c r="G1688" s="11"/>
      <c r="H1688" s="11"/>
      <c r="J1688" s="82" t="s">
        <v>8906</v>
      </c>
      <c r="L1688" s="84"/>
      <c r="M1688" s="63">
        <v>44539</v>
      </c>
      <c r="O1688" s="11" t="s">
        <v>6927</v>
      </c>
      <c r="P1688" s="11" t="s">
        <v>6927</v>
      </c>
      <c r="Q1688" s="11" t="s">
        <v>64</v>
      </c>
      <c r="R1688" s="11" t="s">
        <v>6928</v>
      </c>
      <c r="S1688" s="11" t="s">
        <v>8306</v>
      </c>
      <c r="T1688" s="11" t="s">
        <v>1014</v>
      </c>
      <c r="U1688" s="11" t="s">
        <v>48</v>
      </c>
    </row>
    <row r="1689" customHeight="1" spans="1:21">
      <c r="A1689" s="11"/>
      <c r="B1689" s="11"/>
      <c r="C1689" s="11"/>
      <c r="D1689" s="11"/>
      <c r="E1689" s="11"/>
      <c r="F1689" s="11"/>
      <c r="G1689" s="11"/>
      <c r="H1689" s="11"/>
      <c r="J1689" s="82" t="s">
        <v>8906</v>
      </c>
      <c r="L1689" s="84"/>
      <c r="M1689" s="63">
        <v>44539</v>
      </c>
      <c r="O1689" s="11" t="s">
        <v>6927</v>
      </c>
      <c r="P1689" s="11" t="s">
        <v>6927</v>
      </c>
      <c r="Q1689" s="11" t="s">
        <v>64</v>
      </c>
      <c r="R1689" s="11" t="s">
        <v>6928</v>
      </c>
      <c r="S1689" s="11" t="s">
        <v>8258</v>
      </c>
      <c r="T1689" s="11" t="s">
        <v>1014</v>
      </c>
      <c r="U1689" s="11" t="s">
        <v>48</v>
      </c>
    </row>
    <row r="1690" customHeight="1" spans="1:21">
      <c r="A1690" s="11"/>
      <c r="B1690" s="11"/>
      <c r="C1690" s="11"/>
      <c r="D1690" s="11"/>
      <c r="E1690" s="11"/>
      <c r="F1690" s="11"/>
      <c r="G1690" s="11"/>
      <c r="H1690" s="11"/>
      <c r="J1690" s="82" t="s">
        <v>8906</v>
      </c>
      <c r="L1690" s="84"/>
      <c r="M1690" s="63">
        <v>44539</v>
      </c>
      <c r="O1690" s="11" t="s">
        <v>6927</v>
      </c>
      <c r="P1690" s="11" t="s">
        <v>6927</v>
      </c>
      <c r="Q1690" s="11" t="s">
        <v>64</v>
      </c>
      <c r="R1690" s="11" t="s">
        <v>6928</v>
      </c>
      <c r="S1690" s="11" t="s">
        <v>8259</v>
      </c>
      <c r="T1690" s="11" t="s">
        <v>1014</v>
      </c>
      <c r="U1690" s="11" t="s">
        <v>48</v>
      </c>
    </row>
    <row r="1691" customHeight="1" spans="1:21">
      <c r="A1691" s="11"/>
      <c r="B1691" s="11"/>
      <c r="C1691" s="11"/>
      <c r="D1691" s="11"/>
      <c r="E1691" s="11"/>
      <c r="F1691" s="11"/>
      <c r="G1691" s="11"/>
      <c r="H1691" s="11"/>
      <c r="J1691" s="82" t="s">
        <v>8906</v>
      </c>
      <c r="L1691" s="84"/>
      <c r="M1691" s="63">
        <v>44539</v>
      </c>
      <c r="O1691" s="11" t="s">
        <v>6927</v>
      </c>
      <c r="P1691" s="11" t="s">
        <v>6927</v>
      </c>
      <c r="Q1691" s="11" t="s">
        <v>64</v>
      </c>
      <c r="R1691" s="11" t="s">
        <v>6928</v>
      </c>
      <c r="S1691" s="11" t="s">
        <v>8260</v>
      </c>
      <c r="T1691" s="11" t="s">
        <v>1014</v>
      </c>
      <c r="U1691" s="11" t="s">
        <v>48</v>
      </c>
    </row>
    <row r="1692" customHeight="1" spans="1:21">
      <c r="A1692" s="11"/>
      <c r="B1692" s="11"/>
      <c r="C1692" s="11"/>
      <c r="D1692" s="11"/>
      <c r="E1692" s="11"/>
      <c r="F1692" s="11"/>
      <c r="G1692" s="11"/>
      <c r="H1692" s="11"/>
      <c r="J1692" s="82" t="s">
        <v>8906</v>
      </c>
      <c r="L1692" s="85"/>
      <c r="M1692" s="63">
        <v>44539</v>
      </c>
      <c r="O1692" s="11" t="s">
        <v>6927</v>
      </c>
      <c r="P1692" s="11" t="s">
        <v>6927</v>
      </c>
      <c r="Q1692" s="11" t="s">
        <v>64</v>
      </c>
      <c r="R1692" s="11" t="s">
        <v>6928</v>
      </c>
      <c r="S1692" s="11" t="s">
        <v>8261</v>
      </c>
      <c r="T1692" s="11" t="s">
        <v>1014</v>
      </c>
      <c r="U1692" s="11" t="s">
        <v>48</v>
      </c>
    </row>
    <row r="1693" customHeight="1" spans="1:21">
      <c r="A1693" s="11">
        <v>132</v>
      </c>
      <c r="B1693" s="11" t="s">
        <v>6927</v>
      </c>
      <c r="C1693" s="11" t="s">
        <v>6927</v>
      </c>
      <c r="D1693" s="11" t="s">
        <v>64</v>
      </c>
      <c r="E1693" s="11" t="s">
        <v>6928</v>
      </c>
      <c r="F1693" s="11" t="s">
        <v>6932</v>
      </c>
      <c r="G1693" s="11" t="s">
        <v>1014</v>
      </c>
      <c r="H1693" s="11" t="s">
        <v>48</v>
      </c>
      <c r="J1693" s="82" t="s">
        <v>8906</v>
      </c>
      <c r="L1693" s="83" t="s">
        <v>8890</v>
      </c>
      <c r="M1693" s="63">
        <v>44539</v>
      </c>
      <c r="O1693" s="11" t="s">
        <v>6927</v>
      </c>
      <c r="P1693" s="11" t="s">
        <v>6927</v>
      </c>
      <c r="Q1693" s="11" t="s">
        <v>64</v>
      </c>
      <c r="R1693" s="11" t="s">
        <v>6928</v>
      </c>
      <c r="S1693" s="11" t="s">
        <v>8913</v>
      </c>
      <c r="T1693" s="11" t="s">
        <v>1014</v>
      </c>
      <c r="U1693" s="11" t="s">
        <v>48</v>
      </c>
    </row>
    <row r="1694" customHeight="1" spans="1:21">
      <c r="A1694" s="11"/>
      <c r="B1694" s="11"/>
      <c r="C1694" s="11"/>
      <c r="D1694" s="11"/>
      <c r="E1694" s="11"/>
      <c r="F1694" s="11"/>
      <c r="G1694" s="11"/>
      <c r="H1694" s="11"/>
      <c r="J1694" s="82" t="s">
        <v>8906</v>
      </c>
      <c r="L1694" s="84"/>
      <c r="M1694" s="63">
        <v>44539</v>
      </c>
      <c r="O1694" s="11" t="s">
        <v>6927</v>
      </c>
      <c r="P1694" s="11" t="s">
        <v>6927</v>
      </c>
      <c r="Q1694" s="11" t="s">
        <v>64</v>
      </c>
      <c r="R1694" s="11" t="s">
        <v>6928</v>
      </c>
      <c r="S1694" s="11" t="s">
        <v>8914</v>
      </c>
      <c r="T1694" s="11" t="s">
        <v>1014</v>
      </c>
      <c r="U1694" s="11" t="s">
        <v>48</v>
      </c>
    </row>
    <row r="1695" customHeight="1" spans="1:21">
      <c r="A1695" s="11"/>
      <c r="B1695" s="11"/>
      <c r="C1695" s="11"/>
      <c r="D1695" s="11"/>
      <c r="E1695" s="11"/>
      <c r="F1695" s="11"/>
      <c r="G1695" s="11"/>
      <c r="H1695" s="11"/>
      <c r="J1695" s="82" t="s">
        <v>8906</v>
      </c>
      <c r="L1695" s="84"/>
      <c r="M1695" s="63">
        <v>44539</v>
      </c>
      <c r="O1695" s="11" t="s">
        <v>6927</v>
      </c>
      <c r="P1695" s="11" t="s">
        <v>6927</v>
      </c>
      <c r="Q1695" s="11" t="s">
        <v>64</v>
      </c>
      <c r="R1695" s="11" t="s">
        <v>6928</v>
      </c>
      <c r="S1695" s="11" t="s">
        <v>8915</v>
      </c>
      <c r="T1695" s="11" t="s">
        <v>1014</v>
      </c>
      <c r="U1695" s="11" t="s">
        <v>48</v>
      </c>
    </row>
    <row r="1696" customHeight="1" spans="1:21">
      <c r="A1696" s="11"/>
      <c r="B1696" s="11"/>
      <c r="C1696" s="11"/>
      <c r="D1696" s="11"/>
      <c r="E1696" s="11"/>
      <c r="F1696" s="11"/>
      <c r="G1696" s="11"/>
      <c r="H1696" s="11"/>
      <c r="J1696" s="82" t="s">
        <v>8906</v>
      </c>
      <c r="L1696" s="85"/>
      <c r="M1696" s="63">
        <v>44539</v>
      </c>
      <c r="O1696" s="11" t="s">
        <v>6927</v>
      </c>
      <c r="P1696" s="11" t="s">
        <v>6927</v>
      </c>
      <c r="Q1696" s="11" t="s">
        <v>64</v>
      </c>
      <c r="R1696" s="11" t="s">
        <v>6928</v>
      </c>
      <c r="S1696" s="11" t="s">
        <v>8916</v>
      </c>
      <c r="T1696" s="11" t="s">
        <v>1014</v>
      </c>
      <c r="U1696" s="11" t="s">
        <v>48</v>
      </c>
    </row>
    <row r="1697" customHeight="1" spans="1:21">
      <c r="A1697" s="11">
        <v>133</v>
      </c>
      <c r="B1697" s="11" t="s">
        <v>6927</v>
      </c>
      <c r="C1697" s="11" t="s">
        <v>6927</v>
      </c>
      <c r="D1697" s="11" t="s">
        <v>64</v>
      </c>
      <c r="E1697" s="11" t="s">
        <v>6928</v>
      </c>
      <c r="F1697" s="11" t="s">
        <v>6933</v>
      </c>
      <c r="G1697" s="11" t="s">
        <v>1014</v>
      </c>
      <c r="H1697" s="11" t="s">
        <v>48</v>
      </c>
      <c r="J1697" s="82" t="s">
        <v>8906</v>
      </c>
      <c r="L1697" s="83" t="s">
        <v>8890</v>
      </c>
      <c r="M1697" s="63">
        <v>44539</v>
      </c>
      <c r="O1697" s="11" t="s">
        <v>6927</v>
      </c>
      <c r="P1697" s="11" t="s">
        <v>6927</v>
      </c>
      <c r="Q1697" s="11" t="s">
        <v>64</v>
      </c>
      <c r="R1697" s="11" t="s">
        <v>6928</v>
      </c>
      <c r="S1697" s="11" t="s">
        <v>8307</v>
      </c>
      <c r="T1697" s="11" t="s">
        <v>1014</v>
      </c>
      <c r="U1697" s="11" t="s">
        <v>48</v>
      </c>
    </row>
    <row r="1698" customHeight="1" spans="1:21">
      <c r="A1698" s="11"/>
      <c r="B1698" s="11"/>
      <c r="C1698" s="11"/>
      <c r="D1698" s="11"/>
      <c r="E1698" s="11"/>
      <c r="F1698" s="11"/>
      <c r="G1698" s="11"/>
      <c r="H1698" s="11"/>
      <c r="J1698" s="82" t="s">
        <v>8906</v>
      </c>
      <c r="L1698" s="84"/>
      <c r="M1698" s="63">
        <v>44539</v>
      </c>
      <c r="O1698" s="11" t="s">
        <v>6927</v>
      </c>
      <c r="P1698" s="11" t="s">
        <v>6927</v>
      </c>
      <c r="Q1698" s="11" t="s">
        <v>64</v>
      </c>
      <c r="R1698" s="11" t="s">
        <v>6928</v>
      </c>
      <c r="S1698" s="11" t="s">
        <v>8298</v>
      </c>
      <c r="T1698" s="11" t="s">
        <v>1014</v>
      </c>
      <c r="U1698" s="11" t="s">
        <v>48</v>
      </c>
    </row>
    <row r="1699" customHeight="1" spans="1:21">
      <c r="A1699" s="11"/>
      <c r="B1699" s="11"/>
      <c r="C1699" s="11"/>
      <c r="D1699" s="11"/>
      <c r="E1699" s="11"/>
      <c r="F1699" s="11"/>
      <c r="G1699" s="11"/>
      <c r="H1699" s="11"/>
      <c r="J1699" s="82" t="s">
        <v>8906</v>
      </c>
      <c r="L1699" s="84"/>
      <c r="M1699" s="63">
        <v>44539</v>
      </c>
      <c r="O1699" s="11" t="s">
        <v>6927</v>
      </c>
      <c r="P1699" s="11" t="s">
        <v>6927</v>
      </c>
      <c r="Q1699" s="11" t="s">
        <v>64</v>
      </c>
      <c r="R1699" s="11" t="s">
        <v>6928</v>
      </c>
      <c r="S1699" s="11" t="s">
        <v>8308</v>
      </c>
      <c r="T1699" s="11" t="s">
        <v>1014</v>
      </c>
      <c r="U1699" s="11" t="s">
        <v>48</v>
      </c>
    </row>
    <row r="1700" customHeight="1" spans="1:21">
      <c r="A1700" s="11"/>
      <c r="B1700" s="11"/>
      <c r="C1700" s="11"/>
      <c r="D1700" s="11"/>
      <c r="E1700" s="11"/>
      <c r="F1700" s="11"/>
      <c r="G1700" s="11"/>
      <c r="H1700" s="11"/>
      <c r="J1700" s="82" t="s">
        <v>8906</v>
      </c>
      <c r="L1700" s="84"/>
      <c r="M1700" s="63">
        <v>44539</v>
      </c>
      <c r="O1700" s="11" t="s">
        <v>6927</v>
      </c>
      <c r="P1700" s="11" t="s">
        <v>6927</v>
      </c>
      <c r="Q1700" s="11" t="s">
        <v>64</v>
      </c>
      <c r="R1700" s="11" t="s">
        <v>6928</v>
      </c>
      <c r="S1700" s="11" t="s">
        <v>8300</v>
      </c>
      <c r="T1700" s="11" t="s">
        <v>1014</v>
      </c>
      <c r="U1700" s="11" t="s">
        <v>48</v>
      </c>
    </row>
    <row r="1701" customHeight="1" spans="1:21">
      <c r="A1701" s="11"/>
      <c r="B1701" s="11"/>
      <c r="C1701" s="11"/>
      <c r="D1701" s="11"/>
      <c r="E1701" s="11"/>
      <c r="F1701" s="11"/>
      <c r="G1701" s="11"/>
      <c r="H1701" s="11"/>
      <c r="J1701" s="82" t="s">
        <v>8906</v>
      </c>
      <c r="L1701" s="85"/>
      <c r="M1701" s="63">
        <v>44539</v>
      </c>
      <c r="O1701" s="11" t="s">
        <v>6927</v>
      </c>
      <c r="P1701" s="11" t="s">
        <v>6927</v>
      </c>
      <c r="Q1701" s="11" t="s">
        <v>64</v>
      </c>
      <c r="R1701" s="11" t="s">
        <v>6928</v>
      </c>
      <c r="S1701" s="11" t="s">
        <v>8917</v>
      </c>
      <c r="T1701" s="11" t="s">
        <v>1014</v>
      </c>
      <c r="U1701" s="11" t="s">
        <v>48</v>
      </c>
    </row>
    <row r="1702" customHeight="1" spans="1:21">
      <c r="A1702" s="11">
        <v>134</v>
      </c>
      <c r="B1702" s="11" t="s">
        <v>6927</v>
      </c>
      <c r="C1702" s="11" t="s">
        <v>6927</v>
      </c>
      <c r="D1702" s="11" t="s">
        <v>64</v>
      </c>
      <c r="E1702" s="11" t="s">
        <v>6928</v>
      </c>
      <c r="F1702" s="11" t="s">
        <v>6934</v>
      </c>
      <c r="G1702" s="11" t="s">
        <v>1014</v>
      </c>
      <c r="H1702" s="11" t="s">
        <v>48</v>
      </c>
      <c r="J1702" s="82"/>
      <c r="L1702" s="82" t="s">
        <v>7910</v>
      </c>
      <c r="M1702" s="63">
        <v>44539</v>
      </c>
      <c r="O1702" s="11" t="s">
        <v>6927</v>
      </c>
      <c r="P1702" s="11" t="s">
        <v>6927</v>
      </c>
      <c r="Q1702" s="11" t="s">
        <v>64</v>
      </c>
      <c r="R1702" s="11" t="s">
        <v>6928</v>
      </c>
      <c r="S1702" s="11" t="s">
        <v>8918</v>
      </c>
      <c r="T1702" s="11" t="s">
        <v>1014</v>
      </c>
      <c r="U1702" s="11" t="s">
        <v>48</v>
      </c>
    </row>
    <row r="1703" customHeight="1" spans="1:21">
      <c r="A1703" s="11">
        <v>135</v>
      </c>
      <c r="B1703" s="11" t="s">
        <v>6927</v>
      </c>
      <c r="C1703" s="11" t="s">
        <v>6927</v>
      </c>
      <c r="D1703" s="11" t="s">
        <v>64</v>
      </c>
      <c r="E1703" s="11" t="s">
        <v>6928</v>
      </c>
      <c r="F1703" s="11" t="s">
        <v>6935</v>
      </c>
      <c r="G1703" s="11" t="s">
        <v>1014</v>
      </c>
      <c r="H1703" s="11" t="s">
        <v>48</v>
      </c>
      <c r="J1703" s="82" t="s">
        <v>8906</v>
      </c>
      <c r="L1703" s="83" t="s">
        <v>8890</v>
      </c>
      <c r="M1703" s="63">
        <v>44539</v>
      </c>
      <c r="O1703" s="11" t="s">
        <v>6927</v>
      </c>
      <c r="P1703" s="11" t="s">
        <v>6927</v>
      </c>
      <c r="Q1703" s="11" t="s">
        <v>64</v>
      </c>
      <c r="R1703" s="11" t="s">
        <v>6928</v>
      </c>
      <c r="S1703" s="11" t="s">
        <v>8919</v>
      </c>
      <c r="T1703" s="11" t="s">
        <v>1014</v>
      </c>
      <c r="U1703" s="11" t="s">
        <v>48</v>
      </c>
    </row>
    <row r="1704" customHeight="1" spans="1:21">
      <c r="A1704" s="11"/>
      <c r="B1704" s="11"/>
      <c r="C1704" s="11"/>
      <c r="D1704" s="11"/>
      <c r="E1704" s="11"/>
      <c r="F1704" s="11"/>
      <c r="G1704" s="11"/>
      <c r="H1704" s="11"/>
      <c r="J1704" s="82" t="s">
        <v>8906</v>
      </c>
      <c r="L1704" s="84"/>
      <c r="M1704" s="63">
        <v>44539</v>
      </c>
      <c r="O1704" s="11" t="s">
        <v>6927</v>
      </c>
      <c r="P1704" s="11" t="s">
        <v>6927</v>
      </c>
      <c r="Q1704" s="11" t="s">
        <v>64</v>
      </c>
      <c r="R1704" s="11" t="s">
        <v>6928</v>
      </c>
      <c r="S1704" s="11" t="s">
        <v>8302</v>
      </c>
      <c r="T1704" s="11" t="s">
        <v>1014</v>
      </c>
      <c r="U1704" s="11" t="s">
        <v>48</v>
      </c>
    </row>
    <row r="1705" customHeight="1" spans="1:21">
      <c r="A1705" s="11"/>
      <c r="B1705" s="11"/>
      <c r="C1705" s="11"/>
      <c r="D1705" s="11"/>
      <c r="E1705" s="11"/>
      <c r="F1705" s="11"/>
      <c r="G1705" s="11"/>
      <c r="H1705" s="11"/>
      <c r="J1705" s="82" t="s">
        <v>8906</v>
      </c>
      <c r="L1705" s="84"/>
      <c r="M1705" s="63">
        <v>44539</v>
      </c>
      <c r="O1705" s="11" t="s">
        <v>6927</v>
      </c>
      <c r="P1705" s="11" t="s">
        <v>6927</v>
      </c>
      <c r="Q1705" s="11" t="s">
        <v>64</v>
      </c>
      <c r="R1705" s="11" t="s">
        <v>6928</v>
      </c>
      <c r="S1705" s="11" t="s">
        <v>8920</v>
      </c>
      <c r="T1705" s="11" t="s">
        <v>1014</v>
      </c>
      <c r="U1705" s="11" t="s">
        <v>48</v>
      </c>
    </row>
    <row r="1706" customHeight="1" spans="1:21">
      <c r="A1706" s="11"/>
      <c r="B1706" s="11"/>
      <c r="C1706" s="11"/>
      <c r="D1706" s="11"/>
      <c r="E1706" s="11"/>
      <c r="F1706" s="11"/>
      <c r="G1706" s="11"/>
      <c r="H1706" s="11"/>
      <c r="J1706" s="82" t="s">
        <v>8906</v>
      </c>
      <c r="L1706" s="85"/>
      <c r="M1706" s="63">
        <v>44539</v>
      </c>
      <c r="O1706" s="11" t="s">
        <v>6927</v>
      </c>
      <c r="P1706" s="11" t="s">
        <v>6927</v>
      </c>
      <c r="Q1706" s="11" t="s">
        <v>64</v>
      </c>
      <c r="R1706" s="11" t="s">
        <v>6928</v>
      </c>
      <c r="S1706" s="11" t="s">
        <v>8236</v>
      </c>
      <c r="T1706" s="11" t="s">
        <v>1014</v>
      </c>
      <c r="U1706" s="11" t="s">
        <v>48</v>
      </c>
    </row>
    <row r="1707" customHeight="1" spans="1:21">
      <c r="A1707" s="11">
        <v>140</v>
      </c>
      <c r="B1707" s="11" t="s">
        <v>6927</v>
      </c>
      <c r="C1707" s="11" t="s">
        <v>6927</v>
      </c>
      <c r="D1707" s="11" t="s">
        <v>64</v>
      </c>
      <c r="E1707" s="11" t="s">
        <v>6928</v>
      </c>
      <c r="F1707" s="11" t="s">
        <v>6938</v>
      </c>
      <c r="G1707" s="11" t="s">
        <v>1014</v>
      </c>
      <c r="H1707" s="11" t="s">
        <v>48</v>
      </c>
      <c r="J1707" s="82"/>
      <c r="L1707" s="82" t="s">
        <v>7726</v>
      </c>
      <c r="M1707" s="63">
        <v>44539</v>
      </c>
      <c r="O1707" s="80"/>
      <c r="P1707" s="80"/>
      <c r="Q1707" s="80"/>
      <c r="R1707" s="80"/>
      <c r="S1707" s="80"/>
      <c r="T1707" s="80"/>
      <c r="U1707" s="80"/>
    </row>
    <row r="1708" customHeight="1" spans="1:21">
      <c r="A1708" s="11">
        <v>221</v>
      </c>
      <c r="B1708" s="11" t="s">
        <v>8921</v>
      </c>
      <c r="C1708" s="11" t="s">
        <v>8921</v>
      </c>
      <c r="D1708" s="11" t="s">
        <v>98</v>
      </c>
      <c r="E1708" s="11" t="s">
        <v>7400</v>
      </c>
      <c r="F1708" s="11" t="s">
        <v>8921</v>
      </c>
      <c r="G1708" s="11" t="s">
        <v>1014</v>
      </c>
      <c r="H1708" s="11" t="s">
        <v>44</v>
      </c>
      <c r="J1708" s="82"/>
      <c r="L1708" s="82" t="s">
        <v>7710</v>
      </c>
      <c r="M1708" s="63">
        <v>44539</v>
      </c>
      <c r="O1708" s="80"/>
      <c r="P1708" s="80"/>
      <c r="Q1708" s="80"/>
      <c r="R1708" s="80"/>
      <c r="S1708" s="80"/>
      <c r="T1708" s="80"/>
      <c r="U1708" s="80"/>
    </row>
    <row r="1709" customHeight="1" spans="1:21">
      <c r="A1709" s="58">
        <v>4</v>
      </c>
      <c r="B1709" s="11" t="s">
        <v>8922</v>
      </c>
      <c r="C1709" s="11" t="s">
        <v>8922</v>
      </c>
      <c r="D1709" s="11" t="s">
        <v>611</v>
      </c>
      <c r="E1709" s="11" t="s">
        <v>8923</v>
      </c>
      <c r="F1709" s="11" t="s">
        <v>8922</v>
      </c>
      <c r="G1709" s="11" t="s">
        <v>89</v>
      </c>
      <c r="H1709" s="11" t="s">
        <v>27</v>
      </c>
      <c r="J1709" s="82" t="s">
        <v>8924</v>
      </c>
      <c r="L1709" s="82" t="s">
        <v>8878</v>
      </c>
      <c r="M1709" s="63">
        <v>44543</v>
      </c>
    </row>
    <row r="1710" customHeight="1" spans="1:21">
      <c r="A1710" s="11">
        <v>92</v>
      </c>
      <c r="B1710" s="11" t="s">
        <v>8925</v>
      </c>
      <c r="C1710" s="11" t="s">
        <v>8925</v>
      </c>
      <c r="D1710" s="11" t="s">
        <v>181</v>
      </c>
      <c r="E1710" s="11" t="s">
        <v>8926</v>
      </c>
      <c r="F1710" s="11" t="s">
        <v>8925</v>
      </c>
      <c r="G1710" s="11" t="s">
        <v>89</v>
      </c>
      <c r="H1710" s="11" t="s">
        <v>27</v>
      </c>
      <c r="J1710" s="82" t="s">
        <v>8927</v>
      </c>
      <c r="L1710" s="82" t="s">
        <v>8878</v>
      </c>
      <c r="M1710" s="63">
        <v>44543</v>
      </c>
    </row>
    <row r="1711" customHeight="1" spans="1:21">
      <c r="A1711" s="11">
        <v>93</v>
      </c>
      <c r="B1711" s="11" t="s">
        <v>8928</v>
      </c>
      <c r="C1711" s="11" t="s">
        <v>8928</v>
      </c>
      <c r="D1711" s="11" t="s">
        <v>181</v>
      </c>
      <c r="E1711" s="11" t="s">
        <v>8929</v>
      </c>
      <c r="F1711" s="11" t="s">
        <v>8930</v>
      </c>
      <c r="G1711" s="11" t="s">
        <v>89</v>
      </c>
      <c r="H1711" s="11" t="s">
        <v>27</v>
      </c>
      <c r="J1711" s="82" t="s">
        <v>8931</v>
      </c>
      <c r="L1711" s="82" t="s">
        <v>8878</v>
      </c>
      <c r="M1711" s="63">
        <v>44543</v>
      </c>
    </row>
    <row r="1712" customHeight="1" spans="1:21">
      <c r="A1712" s="11">
        <v>94</v>
      </c>
      <c r="B1712" s="11" t="s">
        <v>8932</v>
      </c>
      <c r="C1712" s="11" t="s">
        <v>8932</v>
      </c>
      <c r="D1712" s="11" t="s">
        <v>611</v>
      </c>
      <c r="E1712" s="11" t="s">
        <v>8933</v>
      </c>
      <c r="F1712" s="11" t="s">
        <v>8932</v>
      </c>
      <c r="G1712" s="11" t="s">
        <v>89</v>
      </c>
      <c r="H1712" s="11" t="s">
        <v>27</v>
      </c>
      <c r="J1712" s="82" t="s">
        <v>8934</v>
      </c>
      <c r="L1712" s="82" t="s">
        <v>8878</v>
      </c>
      <c r="M1712" s="63">
        <v>44543</v>
      </c>
    </row>
    <row r="1713" customHeight="1" spans="1:21">
      <c r="A1713" s="18">
        <v>88</v>
      </c>
      <c r="B1713" s="11" t="s">
        <v>1527</v>
      </c>
      <c r="C1713" s="11" t="s">
        <v>1527</v>
      </c>
      <c r="D1713" s="11" t="s">
        <v>64</v>
      </c>
      <c r="E1713" s="11" t="s">
        <v>1528</v>
      </c>
      <c r="F1713" s="11" t="s">
        <v>1530</v>
      </c>
      <c r="G1713" s="11" t="s">
        <v>67</v>
      </c>
      <c r="H1713" s="11" t="s">
        <v>4</v>
      </c>
      <c r="J1713" s="82"/>
      <c r="L1713" s="82" t="s">
        <v>7726</v>
      </c>
      <c r="M1713" s="63">
        <v>44543</v>
      </c>
    </row>
    <row r="1714" customHeight="1" spans="1:21">
      <c r="A1714" s="11">
        <v>22</v>
      </c>
      <c r="B1714" s="11" t="s">
        <v>8935</v>
      </c>
      <c r="C1714" s="11" t="s">
        <v>8935</v>
      </c>
      <c r="D1714" s="11" t="s">
        <v>64</v>
      </c>
      <c r="E1714" s="11" t="s">
        <v>6574</v>
      </c>
      <c r="F1714" s="11" t="s">
        <v>6577</v>
      </c>
      <c r="G1714" s="11" t="s">
        <v>78</v>
      </c>
      <c r="H1714" s="11" t="s">
        <v>46</v>
      </c>
      <c r="J1714" s="82" t="s">
        <v>8936</v>
      </c>
      <c r="L1714" s="82" t="s">
        <v>8937</v>
      </c>
      <c r="M1714" s="63">
        <v>44544</v>
      </c>
    </row>
    <row r="1715" customHeight="1" spans="1:21">
      <c r="A1715" s="11">
        <v>25</v>
      </c>
      <c r="B1715" s="11" t="s">
        <v>8935</v>
      </c>
      <c r="C1715" s="11" t="s">
        <v>8935</v>
      </c>
      <c r="D1715" s="11" t="s">
        <v>64</v>
      </c>
      <c r="E1715" s="11" t="s">
        <v>6574</v>
      </c>
      <c r="F1715" s="11" t="s">
        <v>6580</v>
      </c>
      <c r="G1715" s="11" t="s">
        <v>78</v>
      </c>
      <c r="H1715" s="11" t="s">
        <v>46</v>
      </c>
      <c r="J1715" s="82" t="s">
        <v>8936</v>
      </c>
      <c r="L1715" s="82" t="s">
        <v>8937</v>
      </c>
      <c r="M1715" s="63">
        <v>44544</v>
      </c>
    </row>
    <row r="1716" customHeight="1" spans="1:21">
      <c r="A1716" s="11">
        <v>28</v>
      </c>
      <c r="B1716" s="11" t="s">
        <v>8935</v>
      </c>
      <c r="C1716" s="11" t="s">
        <v>8935</v>
      </c>
      <c r="D1716" s="11" t="s">
        <v>64</v>
      </c>
      <c r="E1716" s="11" t="s">
        <v>6574</v>
      </c>
      <c r="F1716" s="11" t="s">
        <v>6583</v>
      </c>
      <c r="G1716" s="11" t="s">
        <v>78</v>
      </c>
      <c r="H1716" s="11" t="s">
        <v>46</v>
      </c>
      <c r="J1716" s="82" t="s">
        <v>8936</v>
      </c>
      <c r="L1716" s="82" t="s">
        <v>8937</v>
      </c>
      <c r="M1716" s="63">
        <v>44544</v>
      </c>
    </row>
    <row r="1717" customHeight="1" spans="1:21">
      <c r="A1717" s="11">
        <v>31</v>
      </c>
      <c r="B1717" s="11" t="s">
        <v>8935</v>
      </c>
      <c r="C1717" s="11" t="s">
        <v>8935</v>
      </c>
      <c r="D1717" s="11" t="s">
        <v>64</v>
      </c>
      <c r="E1717" s="11" t="s">
        <v>6574</v>
      </c>
      <c r="F1717" s="11" t="s">
        <v>6586</v>
      </c>
      <c r="G1717" s="11" t="s">
        <v>78</v>
      </c>
      <c r="H1717" s="11" t="s">
        <v>46</v>
      </c>
      <c r="J1717" s="82" t="s">
        <v>8936</v>
      </c>
      <c r="L1717" s="82" t="s">
        <v>8937</v>
      </c>
      <c r="M1717" s="63">
        <v>44544</v>
      </c>
    </row>
    <row r="1718" customHeight="1" spans="1:21">
      <c r="A1718" s="11">
        <v>34</v>
      </c>
      <c r="B1718" s="11" t="s">
        <v>8935</v>
      </c>
      <c r="C1718" s="11" t="s">
        <v>8935</v>
      </c>
      <c r="D1718" s="11" t="s">
        <v>64</v>
      </c>
      <c r="E1718" s="11" t="s">
        <v>6574</v>
      </c>
      <c r="F1718" s="11" t="s">
        <v>6589</v>
      </c>
      <c r="G1718" s="11" t="s">
        <v>78</v>
      </c>
      <c r="H1718" s="11" t="s">
        <v>46</v>
      </c>
      <c r="J1718" s="82" t="s">
        <v>8936</v>
      </c>
      <c r="L1718" s="82" t="s">
        <v>8937</v>
      </c>
      <c r="M1718" s="63">
        <v>44544</v>
      </c>
    </row>
    <row r="1719" customHeight="1" spans="1:21">
      <c r="A1719" s="11">
        <v>37</v>
      </c>
      <c r="B1719" s="11" t="s">
        <v>8935</v>
      </c>
      <c r="C1719" s="11" t="s">
        <v>8935</v>
      </c>
      <c r="D1719" s="11" t="s">
        <v>64</v>
      </c>
      <c r="E1719" s="11" t="s">
        <v>6574</v>
      </c>
      <c r="F1719" s="11" t="s">
        <v>6592</v>
      </c>
      <c r="G1719" s="11" t="s">
        <v>78</v>
      </c>
      <c r="H1719" s="11" t="s">
        <v>46</v>
      </c>
      <c r="J1719" s="82" t="s">
        <v>8936</v>
      </c>
      <c r="L1719" s="82" t="s">
        <v>8937</v>
      </c>
      <c r="M1719" s="63">
        <v>44544</v>
      </c>
    </row>
    <row r="1720" customHeight="1" spans="1:21">
      <c r="A1720" s="58">
        <v>47</v>
      </c>
      <c r="B1720" s="11" t="s">
        <v>6600</v>
      </c>
      <c r="C1720" s="11" t="s">
        <v>6606</v>
      </c>
      <c r="D1720" s="11" t="s">
        <v>98</v>
      </c>
      <c r="E1720" s="11" t="s">
        <v>6602</v>
      </c>
      <c r="F1720" s="11" t="s">
        <v>6609</v>
      </c>
      <c r="G1720" s="11" t="s">
        <v>78</v>
      </c>
      <c r="H1720" s="11" t="s">
        <v>46</v>
      </c>
      <c r="J1720" s="82" t="s">
        <v>8936</v>
      </c>
      <c r="L1720" s="82" t="s">
        <v>8937</v>
      </c>
      <c r="M1720" s="63">
        <v>44544</v>
      </c>
    </row>
    <row r="1721" customHeight="1" spans="1:21">
      <c r="A1721" s="58">
        <v>99</v>
      </c>
      <c r="B1721" s="11" t="s">
        <v>6656</v>
      </c>
      <c r="C1721" s="11" t="s">
        <v>6656</v>
      </c>
      <c r="D1721" s="11" t="s">
        <v>64</v>
      </c>
      <c r="E1721" s="11" t="s">
        <v>6684</v>
      </c>
      <c r="F1721" s="11" t="s">
        <v>6685</v>
      </c>
      <c r="G1721" s="11" t="s">
        <v>78</v>
      </c>
      <c r="H1721" s="11" t="s">
        <v>46</v>
      </c>
      <c r="J1721" s="82" t="s">
        <v>8936</v>
      </c>
      <c r="L1721" s="82" t="s">
        <v>8938</v>
      </c>
      <c r="M1721" s="63">
        <v>44544</v>
      </c>
    </row>
    <row r="1722" customHeight="1" spans="1:21">
      <c r="A1722" s="58">
        <v>100</v>
      </c>
      <c r="B1722" s="11" t="s">
        <v>6656</v>
      </c>
      <c r="C1722" s="11" t="s">
        <v>6656</v>
      </c>
      <c r="D1722" s="11" t="s">
        <v>64</v>
      </c>
      <c r="E1722" s="11" t="s">
        <v>6686</v>
      </c>
      <c r="F1722" s="11" t="s">
        <v>6687</v>
      </c>
      <c r="G1722" s="11" t="s">
        <v>78</v>
      </c>
      <c r="H1722" s="11" t="s">
        <v>46</v>
      </c>
      <c r="J1722" s="82" t="s">
        <v>8936</v>
      </c>
      <c r="L1722" s="82" t="s">
        <v>8938</v>
      </c>
      <c r="M1722" s="63">
        <v>44544</v>
      </c>
    </row>
    <row r="1723" customHeight="1" spans="1:21">
      <c r="A1723" s="58">
        <v>101</v>
      </c>
      <c r="B1723" s="11" t="s">
        <v>6656</v>
      </c>
      <c r="C1723" s="11" t="s">
        <v>6656</v>
      </c>
      <c r="D1723" s="11" t="s">
        <v>64</v>
      </c>
      <c r="E1723" s="11" t="s">
        <v>6688</v>
      </c>
      <c r="F1723" s="11" t="s">
        <v>6689</v>
      </c>
      <c r="G1723" s="11" t="s">
        <v>78</v>
      </c>
      <c r="H1723" s="11" t="s">
        <v>46</v>
      </c>
      <c r="J1723" s="82" t="s">
        <v>8936</v>
      </c>
      <c r="L1723" s="82" t="s">
        <v>8938</v>
      </c>
      <c r="M1723" s="63">
        <v>44544</v>
      </c>
    </row>
    <row r="1724" customHeight="1" spans="1:21">
      <c r="A1724" s="58">
        <v>102</v>
      </c>
      <c r="B1724" s="11" t="s">
        <v>6656</v>
      </c>
      <c r="C1724" s="11" t="s">
        <v>6656</v>
      </c>
      <c r="D1724" s="11" t="s">
        <v>64</v>
      </c>
      <c r="E1724" s="11" t="s">
        <v>6690</v>
      </c>
      <c r="F1724" s="11" t="s">
        <v>6691</v>
      </c>
      <c r="G1724" s="11" t="s">
        <v>78</v>
      </c>
      <c r="H1724" s="11" t="s">
        <v>46</v>
      </c>
      <c r="J1724" s="82" t="s">
        <v>8936</v>
      </c>
      <c r="L1724" s="82" t="s">
        <v>8938</v>
      </c>
      <c r="M1724" s="63">
        <v>44544</v>
      </c>
    </row>
    <row r="1725" customHeight="1" spans="1:21">
      <c r="A1725" s="58">
        <v>103</v>
      </c>
      <c r="B1725" s="11" t="s">
        <v>6656</v>
      </c>
      <c r="C1725" s="11" t="s">
        <v>6656</v>
      </c>
      <c r="D1725" s="11" t="s">
        <v>64</v>
      </c>
      <c r="E1725" s="11" t="s">
        <v>6692</v>
      </c>
      <c r="F1725" s="11" t="s">
        <v>6693</v>
      </c>
      <c r="G1725" s="11" t="s">
        <v>78</v>
      </c>
      <c r="H1725" s="11" t="s">
        <v>46</v>
      </c>
      <c r="J1725" s="82" t="s">
        <v>8936</v>
      </c>
      <c r="L1725" s="82" t="s">
        <v>8938</v>
      </c>
      <c r="M1725" s="63">
        <v>44544</v>
      </c>
    </row>
    <row r="1726" customHeight="1" spans="1:21">
      <c r="A1726" s="58">
        <v>104</v>
      </c>
      <c r="B1726" s="11" t="s">
        <v>6656</v>
      </c>
      <c r="C1726" s="11" t="s">
        <v>6656</v>
      </c>
      <c r="D1726" s="11" t="s">
        <v>64</v>
      </c>
      <c r="E1726" s="11" t="s">
        <v>6672</v>
      </c>
      <c r="F1726" s="11" t="s">
        <v>6694</v>
      </c>
      <c r="G1726" s="11" t="s">
        <v>78</v>
      </c>
      <c r="H1726" s="11" t="s">
        <v>46</v>
      </c>
      <c r="J1726" s="82" t="s">
        <v>8936</v>
      </c>
      <c r="L1726" s="82" t="s">
        <v>8938</v>
      </c>
      <c r="M1726" s="63">
        <v>44544</v>
      </c>
    </row>
    <row r="1727" customHeight="1" spans="1:21">
      <c r="A1727" s="11">
        <v>244</v>
      </c>
      <c r="B1727" s="11" t="s">
        <v>5948</v>
      </c>
      <c r="C1727" s="11" t="s">
        <v>8939</v>
      </c>
      <c r="D1727" s="11" t="s">
        <v>114</v>
      </c>
      <c r="E1727" s="11" t="s">
        <v>8940</v>
      </c>
      <c r="F1727" s="11" t="s">
        <v>8941</v>
      </c>
      <c r="G1727" s="11" t="s">
        <v>89</v>
      </c>
      <c r="H1727" s="11" t="s">
        <v>30</v>
      </c>
      <c r="J1727" s="82"/>
      <c r="L1727" s="82" t="s">
        <v>8878</v>
      </c>
      <c r="M1727" s="63">
        <v>44546</v>
      </c>
    </row>
    <row r="1728" customHeight="1" spans="1:21">
      <c r="A1728" s="58">
        <v>1</v>
      </c>
      <c r="B1728" s="11" t="s">
        <v>752</v>
      </c>
      <c r="C1728" s="11" t="s">
        <v>752</v>
      </c>
      <c r="D1728" s="11" t="s">
        <v>87</v>
      </c>
      <c r="E1728" s="11" t="s">
        <v>8942</v>
      </c>
      <c r="F1728" s="11" t="s">
        <v>752</v>
      </c>
      <c r="G1728" s="11" t="s">
        <v>89</v>
      </c>
      <c r="H1728" s="11" t="s">
        <v>11</v>
      </c>
      <c r="J1728" s="82" t="s">
        <v>8366</v>
      </c>
      <c r="L1728" s="82" t="s">
        <v>8943</v>
      </c>
      <c r="M1728" s="63">
        <v>44546</v>
      </c>
      <c r="O1728" s="11" t="s">
        <v>8944</v>
      </c>
      <c r="P1728" s="11" t="s">
        <v>8944</v>
      </c>
      <c r="Q1728" s="11" t="s">
        <v>87</v>
      </c>
      <c r="R1728" s="11" t="s">
        <v>8945</v>
      </c>
      <c r="S1728" s="11" t="s">
        <v>8946</v>
      </c>
      <c r="T1728" s="11" t="s">
        <v>89</v>
      </c>
      <c r="U1728" s="11" t="s">
        <v>11</v>
      </c>
    </row>
    <row r="1729" customHeight="1" spans="1:21">
      <c r="M1729" s="63">
        <v>44546</v>
      </c>
      <c r="O1729" s="11" t="s">
        <v>8944</v>
      </c>
      <c r="P1729" s="11" t="s">
        <v>8944</v>
      </c>
      <c r="Q1729" s="11" t="s">
        <v>87</v>
      </c>
      <c r="R1729" s="11" t="s">
        <v>8945</v>
      </c>
      <c r="S1729" s="11" t="s">
        <v>8947</v>
      </c>
      <c r="T1729" s="11" t="s">
        <v>89</v>
      </c>
      <c r="U1729" s="11" t="s">
        <v>11</v>
      </c>
    </row>
    <row r="1730" customHeight="1" spans="1:21">
      <c r="J1730" s="58"/>
      <c r="M1730" s="63">
        <v>44546</v>
      </c>
      <c r="O1730" s="11" t="s">
        <v>8944</v>
      </c>
      <c r="P1730" s="11" t="s">
        <v>8944</v>
      </c>
      <c r="Q1730" s="11" t="s">
        <v>87</v>
      </c>
      <c r="R1730" s="11" t="s">
        <v>8945</v>
      </c>
      <c r="S1730" s="11" t="s">
        <v>8948</v>
      </c>
      <c r="T1730" s="11" t="s">
        <v>89</v>
      </c>
      <c r="U1730" s="11" t="s">
        <v>11</v>
      </c>
    </row>
    <row r="1731" customHeight="1" spans="1:21">
      <c r="M1731" s="63">
        <v>44546</v>
      </c>
      <c r="O1731" s="11" t="s">
        <v>8944</v>
      </c>
      <c r="P1731" s="11" t="s">
        <v>8944</v>
      </c>
      <c r="Q1731" s="11" t="s">
        <v>87</v>
      </c>
      <c r="R1731" s="11" t="s">
        <v>8945</v>
      </c>
      <c r="S1731" s="11" t="s">
        <v>8949</v>
      </c>
      <c r="T1731" s="11" t="s">
        <v>89</v>
      </c>
      <c r="U1731" s="11" t="s">
        <v>11</v>
      </c>
    </row>
    <row r="1732" customHeight="1" spans="1:21">
      <c r="A1732" s="11">
        <v>2</v>
      </c>
      <c r="B1732" s="11" t="s">
        <v>754</v>
      </c>
      <c r="C1732" s="11" t="s">
        <v>755</v>
      </c>
      <c r="D1732" s="11" t="s">
        <v>87</v>
      </c>
      <c r="E1732" s="11" t="s">
        <v>756</v>
      </c>
      <c r="F1732" s="11" t="s">
        <v>755</v>
      </c>
      <c r="G1732" s="11" t="s">
        <v>78</v>
      </c>
      <c r="H1732" s="11" t="s">
        <v>11</v>
      </c>
      <c r="J1732" s="82"/>
      <c r="L1732" s="82" t="s">
        <v>8366</v>
      </c>
      <c r="M1732" s="63">
        <v>44546</v>
      </c>
      <c r="O1732" s="11" t="s">
        <v>754</v>
      </c>
      <c r="P1732" s="11" t="s">
        <v>755</v>
      </c>
      <c r="Q1732" s="11" t="s">
        <v>87</v>
      </c>
      <c r="R1732" s="11" t="s">
        <v>756</v>
      </c>
      <c r="S1732" s="11" t="s">
        <v>755</v>
      </c>
      <c r="T1732" s="11" t="s">
        <v>78</v>
      </c>
      <c r="U1732" s="11" t="s">
        <v>11</v>
      </c>
    </row>
    <row r="1733" customHeight="1" spans="1:21">
      <c r="A1733" s="11">
        <v>3</v>
      </c>
      <c r="B1733" s="11" t="s">
        <v>754</v>
      </c>
      <c r="C1733" s="11" t="s">
        <v>757</v>
      </c>
      <c r="D1733" s="11" t="s">
        <v>87</v>
      </c>
      <c r="E1733" s="11" t="s">
        <v>756</v>
      </c>
      <c r="F1733" s="11" t="s">
        <v>757</v>
      </c>
      <c r="G1733" s="11" t="s">
        <v>78</v>
      </c>
      <c r="H1733" s="11" t="s">
        <v>11</v>
      </c>
      <c r="J1733" s="82"/>
      <c r="L1733" s="82" t="s">
        <v>8366</v>
      </c>
      <c r="M1733" s="63">
        <v>44546</v>
      </c>
      <c r="O1733" s="11" t="s">
        <v>754</v>
      </c>
      <c r="P1733" s="11" t="s">
        <v>8086</v>
      </c>
      <c r="Q1733" s="11" t="s">
        <v>87</v>
      </c>
      <c r="R1733" s="11" t="s">
        <v>756</v>
      </c>
      <c r="S1733" s="11" t="s">
        <v>8086</v>
      </c>
      <c r="T1733" s="11" t="s">
        <v>78</v>
      </c>
      <c r="U1733" s="11" t="s">
        <v>11</v>
      </c>
    </row>
    <row r="1734" customHeight="1" spans="1:21">
      <c r="A1734" s="11">
        <v>4</v>
      </c>
      <c r="B1734" s="11" t="s">
        <v>754</v>
      </c>
      <c r="C1734" s="11" t="s">
        <v>758</v>
      </c>
      <c r="D1734" s="11" t="s">
        <v>87</v>
      </c>
      <c r="E1734" s="11" t="s">
        <v>756</v>
      </c>
      <c r="F1734" s="11" t="s">
        <v>758</v>
      </c>
      <c r="G1734" s="11" t="s">
        <v>78</v>
      </c>
      <c r="H1734" s="11" t="s">
        <v>11</v>
      </c>
      <c r="J1734" s="82"/>
      <c r="L1734" s="82" t="s">
        <v>8366</v>
      </c>
      <c r="M1734" s="63">
        <v>44546</v>
      </c>
      <c r="O1734" s="11" t="s">
        <v>754</v>
      </c>
      <c r="P1734" s="11" t="s">
        <v>758</v>
      </c>
      <c r="Q1734" s="11" t="s">
        <v>87</v>
      </c>
      <c r="R1734" s="11" t="s">
        <v>756</v>
      </c>
      <c r="S1734" s="11" t="s">
        <v>758</v>
      </c>
      <c r="T1734" s="11" t="s">
        <v>78</v>
      </c>
      <c r="U1734" s="11" t="s">
        <v>11</v>
      </c>
    </row>
    <row r="1735" customHeight="1" spans="1:21">
      <c r="A1735" s="11">
        <v>5</v>
      </c>
      <c r="B1735" s="11" t="s">
        <v>754</v>
      </c>
      <c r="C1735" s="11" t="s">
        <v>759</v>
      </c>
      <c r="D1735" s="11" t="s">
        <v>87</v>
      </c>
      <c r="E1735" s="11" t="s">
        <v>756</v>
      </c>
      <c r="F1735" s="11" t="s">
        <v>759</v>
      </c>
      <c r="G1735" s="11" t="s">
        <v>78</v>
      </c>
      <c r="H1735" s="11" t="s">
        <v>11</v>
      </c>
      <c r="J1735" s="82"/>
      <c r="L1735" s="82" t="s">
        <v>8366</v>
      </c>
      <c r="M1735" s="63">
        <v>44546</v>
      </c>
      <c r="O1735" s="11" t="s">
        <v>754</v>
      </c>
      <c r="P1735" s="11" t="s">
        <v>8089</v>
      </c>
      <c r="Q1735" s="11" t="s">
        <v>87</v>
      </c>
      <c r="R1735" s="11" t="s">
        <v>756</v>
      </c>
      <c r="S1735" s="11" t="s">
        <v>8089</v>
      </c>
      <c r="T1735" s="11" t="s">
        <v>78</v>
      </c>
      <c r="U1735" s="11" t="s">
        <v>11</v>
      </c>
    </row>
    <row r="1736" customHeight="1" spans="1:21">
      <c r="A1736" s="11">
        <v>6</v>
      </c>
      <c r="B1736" s="11" t="s">
        <v>754</v>
      </c>
      <c r="C1736" s="11" t="s">
        <v>760</v>
      </c>
      <c r="D1736" s="11" t="s">
        <v>87</v>
      </c>
      <c r="E1736" s="11" t="s">
        <v>756</v>
      </c>
      <c r="F1736" s="11" t="s">
        <v>760</v>
      </c>
      <c r="G1736" s="11" t="s">
        <v>78</v>
      </c>
      <c r="H1736" s="11" t="s">
        <v>11</v>
      </c>
      <c r="J1736" s="82"/>
      <c r="L1736" s="82" t="s">
        <v>8366</v>
      </c>
      <c r="M1736" s="63">
        <v>44546</v>
      </c>
      <c r="O1736" s="11" t="s">
        <v>754</v>
      </c>
      <c r="P1736" s="11" t="s">
        <v>8091</v>
      </c>
      <c r="Q1736" s="11" t="s">
        <v>87</v>
      </c>
      <c r="R1736" s="11" t="s">
        <v>756</v>
      </c>
      <c r="S1736" s="11" t="s">
        <v>8091</v>
      </c>
      <c r="T1736" s="11" t="s">
        <v>78</v>
      </c>
      <c r="U1736" s="11" t="s">
        <v>11</v>
      </c>
    </row>
    <row r="1737" customHeight="1" spans="1:21">
      <c r="A1737" s="11">
        <v>7</v>
      </c>
      <c r="B1737" s="11" t="s">
        <v>754</v>
      </c>
      <c r="C1737" s="11" t="s">
        <v>761</v>
      </c>
      <c r="D1737" s="11" t="s">
        <v>87</v>
      </c>
      <c r="E1737" s="11" t="s">
        <v>756</v>
      </c>
      <c r="F1737" s="11" t="s">
        <v>761</v>
      </c>
      <c r="G1737" s="11" t="s">
        <v>78</v>
      </c>
      <c r="H1737" s="11" t="s">
        <v>11</v>
      </c>
      <c r="J1737" s="82"/>
      <c r="L1737" s="82" t="s">
        <v>8366</v>
      </c>
      <c r="M1737" s="63">
        <v>44546</v>
      </c>
      <c r="O1737" s="11" t="s">
        <v>754</v>
      </c>
      <c r="P1737" s="11" t="s">
        <v>8093</v>
      </c>
      <c r="Q1737" s="11" t="s">
        <v>87</v>
      </c>
      <c r="R1737" s="11" t="s">
        <v>756</v>
      </c>
      <c r="S1737" s="11" t="s">
        <v>8093</v>
      </c>
      <c r="T1737" s="11" t="s">
        <v>78</v>
      </c>
      <c r="U1737" s="11" t="s">
        <v>11</v>
      </c>
    </row>
    <row r="1738" customHeight="1" spans="1:21">
      <c r="A1738" s="11">
        <v>104</v>
      </c>
      <c r="B1738" s="11" t="s">
        <v>8950</v>
      </c>
      <c r="C1738" s="11" t="s">
        <v>8950</v>
      </c>
      <c r="D1738" s="11" t="s">
        <v>181</v>
      </c>
      <c r="E1738" s="11" t="s">
        <v>8951</v>
      </c>
      <c r="F1738" s="11" t="s">
        <v>8952</v>
      </c>
      <c r="G1738" s="11" t="s">
        <v>67</v>
      </c>
      <c r="H1738" s="11" t="s">
        <v>31</v>
      </c>
      <c r="L1738" s="82" t="s">
        <v>7710</v>
      </c>
      <c r="M1738" s="63">
        <v>44552</v>
      </c>
    </row>
    <row r="1739" customHeight="1" spans="1:21">
      <c r="A1739" s="11">
        <v>105</v>
      </c>
      <c r="B1739" s="11" t="s">
        <v>8950</v>
      </c>
      <c r="C1739" s="11" t="s">
        <v>8950</v>
      </c>
      <c r="D1739" s="11" t="s">
        <v>181</v>
      </c>
      <c r="E1739" s="11" t="s">
        <v>8951</v>
      </c>
      <c r="F1739" s="11" t="s">
        <v>8953</v>
      </c>
      <c r="G1739" s="11" t="s">
        <v>67</v>
      </c>
      <c r="H1739" s="11" t="s">
        <v>31</v>
      </c>
      <c r="L1739" s="82" t="s">
        <v>7710</v>
      </c>
      <c r="M1739" s="63">
        <v>44552</v>
      </c>
    </row>
    <row r="1740" customHeight="1" spans="1:21">
      <c r="A1740" s="18">
        <v>55</v>
      </c>
      <c r="B1740" s="11" t="s">
        <v>1471</v>
      </c>
      <c r="C1740" s="11" t="s">
        <v>1471</v>
      </c>
      <c r="D1740" s="11" t="s">
        <v>98</v>
      </c>
      <c r="E1740" s="11" t="s">
        <v>1472</v>
      </c>
      <c r="F1740" s="11" t="s">
        <v>1471</v>
      </c>
      <c r="G1740" s="11" t="s">
        <v>78</v>
      </c>
      <c r="H1740" s="11" t="s">
        <v>4</v>
      </c>
      <c r="J1740" s="82" t="s">
        <v>8954</v>
      </c>
      <c r="L1740" s="82" t="s">
        <v>8937</v>
      </c>
      <c r="M1740" s="63">
        <v>44553</v>
      </c>
    </row>
    <row r="1741" customHeight="1" spans="1:21">
      <c r="A1741" s="18">
        <v>88</v>
      </c>
      <c r="B1741" s="11" t="s">
        <v>1531</v>
      </c>
      <c r="C1741" s="11" t="s">
        <v>1531</v>
      </c>
      <c r="D1741" s="11" t="s">
        <v>64</v>
      </c>
      <c r="E1741" s="11" t="s">
        <v>1532</v>
      </c>
      <c r="F1741" s="11" t="s">
        <v>1533</v>
      </c>
      <c r="G1741" s="11" t="s">
        <v>78</v>
      </c>
      <c r="H1741" s="11" t="s">
        <v>4</v>
      </c>
      <c r="J1741" s="82" t="s">
        <v>8954</v>
      </c>
      <c r="L1741" s="82" t="s">
        <v>8955</v>
      </c>
      <c r="M1741" s="63">
        <v>44553</v>
      </c>
      <c r="O1741" s="11" t="s">
        <v>1531</v>
      </c>
      <c r="P1741" s="11" t="s">
        <v>1531</v>
      </c>
      <c r="Q1741" s="11" t="s">
        <v>64</v>
      </c>
      <c r="R1741" s="11" t="s">
        <v>1532</v>
      </c>
      <c r="S1741" s="11" t="s">
        <v>1533</v>
      </c>
      <c r="T1741" s="11" t="s">
        <v>2447</v>
      </c>
      <c r="U1741" s="11" t="s">
        <v>4</v>
      </c>
    </row>
    <row r="1742" customHeight="1" spans="1:21">
      <c r="A1742" s="18">
        <v>89</v>
      </c>
      <c r="B1742" s="11" t="s">
        <v>1531</v>
      </c>
      <c r="C1742" s="11" t="s">
        <v>1531</v>
      </c>
      <c r="D1742" s="11" t="s">
        <v>64</v>
      </c>
      <c r="E1742" s="11" t="s">
        <v>1532</v>
      </c>
      <c r="F1742" s="11" t="s">
        <v>1534</v>
      </c>
      <c r="G1742" s="11" t="s">
        <v>78</v>
      </c>
      <c r="H1742" s="11" t="s">
        <v>4</v>
      </c>
      <c r="J1742" s="82" t="s">
        <v>8954</v>
      </c>
      <c r="L1742" s="82" t="s">
        <v>8955</v>
      </c>
      <c r="M1742" s="63">
        <v>44553</v>
      </c>
      <c r="O1742" s="11" t="s">
        <v>1531</v>
      </c>
      <c r="P1742" s="11" t="s">
        <v>1531</v>
      </c>
      <c r="Q1742" s="11" t="s">
        <v>64</v>
      </c>
      <c r="R1742" s="11" t="s">
        <v>1532</v>
      </c>
      <c r="S1742" s="11" t="s">
        <v>1534</v>
      </c>
      <c r="T1742" s="11" t="s">
        <v>2447</v>
      </c>
      <c r="U1742" s="11" t="s">
        <v>4</v>
      </c>
    </row>
    <row r="1743" customHeight="1" spans="1:21">
      <c r="A1743" s="18">
        <v>90</v>
      </c>
      <c r="B1743" s="11" t="s">
        <v>1531</v>
      </c>
      <c r="C1743" s="11" t="s">
        <v>1531</v>
      </c>
      <c r="D1743" s="11" t="s">
        <v>64</v>
      </c>
      <c r="E1743" s="11" t="s">
        <v>1532</v>
      </c>
      <c r="F1743" s="11" t="s">
        <v>1535</v>
      </c>
      <c r="G1743" s="11" t="s">
        <v>78</v>
      </c>
      <c r="H1743" s="11" t="s">
        <v>4</v>
      </c>
      <c r="J1743" s="82" t="s">
        <v>8954</v>
      </c>
      <c r="L1743" s="82" t="s">
        <v>8955</v>
      </c>
      <c r="M1743" s="63">
        <v>44553</v>
      </c>
      <c r="O1743" s="11" t="s">
        <v>1531</v>
      </c>
      <c r="P1743" s="11" t="s">
        <v>1531</v>
      </c>
      <c r="Q1743" s="11" t="s">
        <v>64</v>
      </c>
      <c r="R1743" s="11" t="s">
        <v>1532</v>
      </c>
      <c r="S1743" s="11" t="s">
        <v>1535</v>
      </c>
      <c r="T1743" s="11" t="s">
        <v>2447</v>
      </c>
      <c r="U1743" s="11" t="s">
        <v>4</v>
      </c>
    </row>
    <row r="1744" customHeight="1" spans="1:21">
      <c r="A1744" s="18">
        <v>91</v>
      </c>
      <c r="B1744" s="11" t="s">
        <v>1531</v>
      </c>
      <c r="C1744" s="11" t="s">
        <v>1531</v>
      </c>
      <c r="D1744" s="11" t="s">
        <v>64</v>
      </c>
      <c r="E1744" s="11" t="s">
        <v>1532</v>
      </c>
      <c r="F1744" s="11" t="s">
        <v>1536</v>
      </c>
      <c r="G1744" s="11" t="s">
        <v>78</v>
      </c>
      <c r="H1744" s="11" t="s">
        <v>4</v>
      </c>
      <c r="J1744" s="82" t="s">
        <v>8954</v>
      </c>
      <c r="L1744" s="82" t="s">
        <v>8955</v>
      </c>
      <c r="M1744" s="63">
        <v>44553</v>
      </c>
      <c r="O1744" s="11" t="s">
        <v>1531</v>
      </c>
      <c r="P1744" s="11" t="s">
        <v>1531</v>
      </c>
      <c r="Q1744" s="11" t="s">
        <v>64</v>
      </c>
      <c r="R1744" s="11" t="s">
        <v>1532</v>
      </c>
      <c r="S1744" s="11" t="s">
        <v>1536</v>
      </c>
      <c r="T1744" s="11" t="s">
        <v>2447</v>
      </c>
      <c r="U1744" s="11" t="s">
        <v>4</v>
      </c>
    </row>
    <row r="1745" customHeight="1" spans="1:21">
      <c r="A1745" s="18">
        <v>92</v>
      </c>
      <c r="B1745" s="11" t="s">
        <v>1531</v>
      </c>
      <c r="C1745" s="11" t="s">
        <v>1531</v>
      </c>
      <c r="D1745" s="11" t="s">
        <v>64</v>
      </c>
      <c r="E1745" s="11" t="s">
        <v>1537</v>
      </c>
      <c r="F1745" s="11" t="s">
        <v>1538</v>
      </c>
      <c r="G1745" s="11" t="s">
        <v>78</v>
      </c>
      <c r="H1745" s="11" t="s">
        <v>4</v>
      </c>
      <c r="J1745" s="82" t="s">
        <v>8954</v>
      </c>
      <c r="L1745" s="82" t="s">
        <v>8955</v>
      </c>
      <c r="M1745" s="63">
        <v>44553</v>
      </c>
      <c r="O1745" s="11" t="s">
        <v>1531</v>
      </c>
      <c r="P1745" s="11" t="s">
        <v>1531</v>
      </c>
      <c r="Q1745" s="11" t="s">
        <v>64</v>
      </c>
      <c r="R1745" s="11" t="s">
        <v>1537</v>
      </c>
      <c r="S1745" s="11" t="s">
        <v>1538</v>
      </c>
      <c r="T1745" s="11" t="s">
        <v>67</v>
      </c>
      <c r="U1745" s="11" t="s">
        <v>4</v>
      </c>
    </row>
    <row r="1746" customHeight="1" spans="1:21">
      <c r="A1746" s="18">
        <v>93</v>
      </c>
      <c r="B1746" s="11" t="s">
        <v>1531</v>
      </c>
      <c r="C1746" s="11" t="s">
        <v>1531</v>
      </c>
      <c r="D1746" s="11" t="s">
        <v>64</v>
      </c>
      <c r="E1746" s="11" t="s">
        <v>1537</v>
      </c>
      <c r="F1746" s="11" t="s">
        <v>1539</v>
      </c>
      <c r="G1746" s="11" t="s">
        <v>78</v>
      </c>
      <c r="H1746" s="11" t="s">
        <v>4</v>
      </c>
      <c r="J1746" s="82" t="s">
        <v>8954</v>
      </c>
      <c r="L1746" s="82" t="s">
        <v>8955</v>
      </c>
      <c r="M1746" s="63">
        <v>44553</v>
      </c>
      <c r="O1746" s="11" t="s">
        <v>1531</v>
      </c>
      <c r="P1746" s="11" t="s">
        <v>1531</v>
      </c>
      <c r="Q1746" s="11" t="s">
        <v>64</v>
      </c>
      <c r="R1746" s="11" t="s">
        <v>1537</v>
      </c>
      <c r="S1746" s="11" t="s">
        <v>1539</v>
      </c>
      <c r="T1746" s="11" t="s">
        <v>67</v>
      </c>
      <c r="U1746" s="11" t="s">
        <v>4</v>
      </c>
    </row>
    <row r="1747" customHeight="1" spans="1:21">
      <c r="A1747" s="18">
        <v>94</v>
      </c>
      <c r="B1747" s="11" t="s">
        <v>1531</v>
      </c>
      <c r="C1747" s="11" t="s">
        <v>1531</v>
      </c>
      <c r="D1747" s="11" t="s">
        <v>64</v>
      </c>
      <c r="E1747" s="11" t="s">
        <v>1537</v>
      </c>
      <c r="F1747" s="11" t="s">
        <v>1540</v>
      </c>
      <c r="G1747" s="11" t="s">
        <v>78</v>
      </c>
      <c r="H1747" s="11" t="s">
        <v>4</v>
      </c>
      <c r="J1747" s="82" t="s">
        <v>8954</v>
      </c>
      <c r="L1747" s="82" t="s">
        <v>8955</v>
      </c>
      <c r="M1747" s="63">
        <v>44553</v>
      </c>
      <c r="O1747" s="11" t="s">
        <v>1531</v>
      </c>
      <c r="P1747" s="11" t="s">
        <v>1531</v>
      </c>
      <c r="Q1747" s="11" t="s">
        <v>64</v>
      </c>
      <c r="R1747" s="11" t="s">
        <v>1537</v>
      </c>
      <c r="S1747" s="11" t="s">
        <v>1540</v>
      </c>
      <c r="T1747" s="11" t="s">
        <v>67</v>
      </c>
      <c r="U1747" s="11" t="s">
        <v>4</v>
      </c>
    </row>
    <row r="1748" customHeight="1" spans="1:21">
      <c r="A1748" s="18">
        <v>95</v>
      </c>
      <c r="B1748" s="11" t="s">
        <v>1531</v>
      </c>
      <c r="C1748" s="11" t="s">
        <v>1531</v>
      </c>
      <c r="D1748" s="11" t="s">
        <v>64</v>
      </c>
      <c r="E1748" s="11" t="s">
        <v>1537</v>
      </c>
      <c r="F1748" s="11" t="s">
        <v>1541</v>
      </c>
      <c r="G1748" s="11" t="s">
        <v>78</v>
      </c>
      <c r="H1748" s="11" t="s">
        <v>4</v>
      </c>
      <c r="J1748" s="82" t="s">
        <v>8954</v>
      </c>
      <c r="L1748" s="82" t="s">
        <v>8955</v>
      </c>
      <c r="M1748" s="63">
        <v>44553</v>
      </c>
      <c r="O1748" s="11" t="s">
        <v>1531</v>
      </c>
      <c r="P1748" s="11" t="s">
        <v>1531</v>
      </c>
      <c r="Q1748" s="11" t="s">
        <v>64</v>
      </c>
      <c r="R1748" s="11" t="s">
        <v>1537</v>
      </c>
      <c r="S1748" s="11" t="s">
        <v>1541</v>
      </c>
      <c r="T1748" s="11" t="s">
        <v>67</v>
      </c>
      <c r="U1748" s="11" t="s">
        <v>4</v>
      </c>
    </row>
    <row r="1749" customHeight="1" spans="1:21">
      <c r="A1749" s="18">
        <v>96</v>
      </c>
      <c r="B1749" s="11" t="s">
        <v>1531</v>
      </c>
      <c r="C1749" s="11" t="s">
        <v>1531</v>
      </c>
      <c r="D1749" s="11" t="s">
        <v>64</v>
      </c>
      <c r="E1749" s="11" t="s">
        <v>1537</v>
      </c>
      <c r="F1749" s="11" t="s">
        <v>1542</v>
      </c>
      <c r="G1749" s="11" t="s">
        <v>78</v>
      </c>
      <c r="H1749" s="11" t="s">
        <v>4</v>
      </c>
      <c r="J1749" s="82" t="s">
        <v>8954</v>
      </c>
      <c r="L1749" s="82" t="s">
        <v>8955</v>
      </c>
      <c r="M1749" s="63">
        <v>44553</v>
      </c>
      <c r="O1749" s="11" t="s">
        <v>1531</v>
      </c>
      <c r="P1749" s="11" t="s">
        <v>1531</v>
      </c>
      <c r="Q1749" s="11" t="s">
        <v>64</v>
      </c>
      <c r="R1749" s="11" t="s">
        <v>1537</v>
      </c>
      <c r="S1749" s="11" t="s">
        <v>1542</v>
      </c>
      <c r="T1749" s="11" t="s">
        <v>67</v>
      </c>
      <c r="U1749" s="11" t="s">
        <v>4</v>
      </c>
    </row>
    <row r="1750" customHeight="1" spans="1:21">
      <c r="A1750" s="18">
        <v>97</v>
      </c>
      <c r="B1750" s="11" t="s">
        <v>1531</v>
      </c>
      <c r="C1750" s="11" t="s">
        <v>1531</v>
      </c>
      <c r="D1750" s="11" t="s">
        <v>64</v>
      </c>
      <c r="E1750" s="11" t="s">
        <v>1537</v>
      </c>
      <c r="F1750" s="11" t="s">
        <v>1543</v>
      </c>
      <c r="G1750" s="11" t="s">
        <v>78</v>
      </c>
      <c r="H1750" s="11" t="s">
        <v>4</v>
      </c>
      <c r="J1750" s="82" t="s">
        <v>8954</v>
      </c>
      <c r="L1750" s="82" t="s">
        <v>8955</v>
      </c>
      <c r="M1750" s="63">
        <v>44553</v>
      </c>
      <c r="O1750" s="11" t="s">
        <v>1531</v>
      </c>
      <c r="P1750" s="11" t="s">
        <v>1531</v>
      </c>
      <c r="Q1750" s="11" t="s">
        <v>64</v>
      </c>
      <c r="R1750" s="11" t="s">
        <v>1537</v>
      </c>
      <c r="S1750" s="11" t="s">
        <v>1543</v>
      </c>
      <c r="T1750" s="11" t="s">
        <v>67</v>
      </c>
      <c r="U1750" s="11" t="s">
        <v>4</v>
      </c>
    </row>
    <row r="1751" customHeight="1" spans="1:21">
      <c r="A1751" s="18">
        <v>188</v>
      </c>
      <c r="B1751" s="11" t="s">
        <v>1714</v>
      </c>
      <c r="C1751" s="11" t="s">
        <v>1714</v>
      </c>
      <c r="D1751" s="11" t="s">
        <v>98</v>
      </c>
      <c r="E1751" s="11" t="s">
        <v>1715</v>
      </c>
      <c r="F1751" s="11" t="s">
        <v>1714</v>
      </c>
      <c r="G1751" s="11" t="s">
        <v>67</v>
      </c>
      <c r="H1751" s="11" t="s">
        <v>4</v>
      </c>
      <c r="L1751" s="82" t="s">
        <v>7726</v>
      </c>
      <c r="M1751" s="63">
        <v>44553</v>
      </c>
    </row>
    <row r="1752" customHeight="1" spans="1:21">
      <c r="A1752" s="18">
        <v>189</v>
      </c>
      <c r="B1752" s="11" t="s">
        <v>1716</v>
      </c>
      <c r="C1752" s="11" t="s">
        <v>1716</v>
      </c>
      <c r="D1752" s="11" t="s">
        <v>98</v>
      </c>
      <c r="E1752" s="11" t="s">
        <v>1717</v>
      </c>
      <c r="F1752" s="11" t="s">
        <v>1716</v>
      </c>
      <c r="G1752" s="11" t="s">
        <v>67</v>
      </c>
      <c r="H1752" s="11" t="s">
        <v>4</v>
      </c>
      <c r="L1752" s="82" t="s">
        <v>7726</v>
      </c>
      <c r="M1752" s="63">
        <v>44553</v>
      </c>
    </row>
    <row r="1753" customHeight="1" spans="1:21">
      <c r="A1753" s="18">
        <v>248</v>
      </c>
      <c r="B1753" s="11" t="s">
        <v>6544</v>
      </c>
      <c r="C1753" s="11" t="s">
        <v>6545</v>
      </c>
      <c r="D1753" s="11" t="s">
        <v>64</v>
      </c>
      <c r="E1753" s="11" t="s">
        <v>6546</v>
      </c>
      <c r="F1753" s="11" t="s">
        <v>8956</v>
      </c>
      <c r="G1753" s="11" t="s">
        <v>2447</v>
      </c>
      <c r="H1753" s="11" t="s">
        <v>43</v>
      </c>
      <c r="L1753" s="82" t="s">
        <v>7726</v>
      </c>
      <c r="M1753" s="63">
        <v>44553</v>
      </c>
    </row>
    <row r="1754" customHeight="1" spans="1:21">
      <c r="A1754" s="18">
        <v>249</v>
      </c>
      <c r="B1754" s="11" t="s">
        <v>6544</v>
      </c>
      <c r="C1754" s="11" t="s">
        <v>6545</v>
      </c>
      <c r="D1754" s="11" t="s">
        <v>64</v>
      </c>
      <c r="E1754" s="11" t="s">
        <v>6546</v>
      </c>
      <c r="F1754" s="11" t="s">
        <v>8957</v>
      </c>
      <c r="G1754" s="11" t="s">
        <v>2447</v>
      </c>
      <c r="H1754" s="11" t="s">
        <v>43</v>
      </c>
      <c r="L1754" s="82" t="s">
        <v>7726</v>
      </c>
      <c r="M1754" s="63">
        <v>44553</v>
      </c>
    </row>
    <row r="1755" customHeight="1" spans="1:21">
      <c r="A1755" s="18">
        <v>250</v>
      </c>
      <c r="B1755" s="11" t="s">
        <v>6544</v>
      </c>
      <c r="C1755" s="11" t="s">
        <v>6545</v>
      </c>
      <c r="D1755" s="11" t="s">
        <v>64</v>
      </c>
      <c r="E1755" s="11" t="s">
        <v>6546</v>
      </c>
      <c r="F1755" s="11" t="s">
        <v>8958</v>
      </c>
      <c r="G1755" s="11" t="s">
        <v>2447</v>
      </c>
      <c r="H1755" s="11" t="s">
        <v>43</v>
      </c>
      <c r="L1755" s="82" t="s">
        <v>7726</v>
      </c>
      <c r="M1755" s="63">
        <v>44553</v>
      </c>
    </row>
    <row r="1756" customHeight="1" spans="1:21">
      <c r="A1756" s="18">
        <v>251</v>
      </c>
      <c r="B1756" s="11" t="s">
        <v>6544</v>
      </c>
      <c r="C1756" s="11" t="s">
        <v>6545</v>
      </c>
      <c r="D1756" s="11" t="s">
        <v>64</v>
      </c>
      <c r="E1756" s="11" t="s">
        <v>6546</v>
      </c>
      <c r="F1756" s="11" t="s">
        <v>6550</v>
      </c>
      <c r="G1756" s="11" t="s">
        <v>2447</v>
      </c>
      <c r="H1756" s="11" t="s">
        <v>43</v>
      </c>
      <c r="L1756" s="82" t="s">
        <v>7726</v>
      </c>
      <c r="M1756" s="63">
        <v>44553</v>
      </c>
    </row>
    <row r="1757" customHeight="1" spans="1:21">
      <c r="A1757" s="18">
        <v>252</v>
      </c>
      <c r="B1757" s="11" t="s">
        <v>6544</v>
      </c>
      <c r="C1757" s="11" t="s">
        <v>6545</v>
      </c>
      <c r="D1757" s="11" t="s">
        <v>64</v>
      </c>
      <c r="E1757" s="11" t="s">
        <v>6546</v>
      </c>
      <c r="F1757" s="11" t="s">
        <v>8959</v>
      </c>
      <c r="G1757" s="11" t="s">
        <v>2447</v>
      </c>
      <c r="H1757" s="11" t="s">
        <v>43</v>
      </c>
      <c r="L1757" s="82" t="s">
        <v>7726</v>
      </c>
      <c r="M1757" s="63">
        <v>44553</v>
      </c>
    </row>
    <row r="1758" customHeight="1" spans="1:21">
      <c r="A1758" s="18">
        <v>253</v>
      </c>
      <c r="B1758" s="11" t="s">
        <v>6544</v>
      </c>
      <c r="C1758" s="11" t="s">
        <v>6545</v>
      </c>
      <c r="D1758" s="11" t="s">
        <v>64</v>
      </c>
      <c r="E1758" s="11" t="s">
        <v>6546</v>
      </c>
      <c r="F1758" s="11" t="s">
        <v>8960</v>
      </c>
      <c r="G1758" s="11" t="s">
        <v>2447</v>
      </c>
      <c r="H1758" s="11" t="s">
        <v>43</v>
      </c>
      <c r="L1758" s="82" t="s">
        <v>7726</v>
      </c>
      <c r="M1758" s="63">
        <v>44553</v>
      </c>
    </row>
    <row r="1759" customHeight="1" spans="1:21">
      <c r="A1759" s="11">
        <v>29</v>
      </c>
      <c r="B1759" s="11" t="s">
        <v>4223</v>
      </c>
      <c r="C1759" s="11" t="s">
        <v>4223</v>
      </c>
      <c r="D1759" s="11" t="s">
        <v>64</v>
      </c>
      <c r="E1759" s="11" t="s">
        <v>4224</v>
      </c>
      <c r="F1759" s="11" t="s">
        <v>4225</v>
      </c>
      <c r="G1759" s="11" t="s">
        <v>126</v>
      </c>
      <c r="H1759" s="11" t="s">
        <v>40</v>
      </c>
      <c r="L1759" s="82" t="s">
        <v>8955</v>
      </c>
      <c r="M1759" s="63">
        <v>44554</v>
      </c>
      <c r="O1759" s="11" t="s">
        <v>4223</v>
      </c>
      <c r="P1759" s="11" t="s">
        <v>4223</v>
      </c>
      <c r="Q1759" s="11" t="s">
        <v>64</v>
      </c>
      <c r="R1759" s="11" t="s">
        <v>4224</v>
      </c>
      <c r="S1759" s="11" t="s">
        <v>4225</v>
      </c>
      <c r="T1759" s="11" t="s">
        <v>520</v>
      </c>
      <c r="U1759" s="11" t="s">
        <v>40</v>
      </c>
    </row>
    <row r="1760" customHeight="1" spans="1:21">
      <c r="A1760" s="58">
        <v>43</v>
      </c>
      <c r="B1760" s="11" t="s">
        <v>4247</v>
      </c>
      <c r="C1760" s="11" t="s">
        <v>4247</v>
      </c>
      <c r="D1760" s="11" t="s">
        <v>64</v>
      </c>
      <c r="E1760" s="11" t="s">
        <v>4248</v>
      </c>
      <c r="F1760" s="11" t="s">
        <v>4249</v>
      </c>
      <c r="G1760" s="11" t="s">
        <v>126</v>
      </c>
      <c r="H1760" s="11" t="s">
        <v>40</v>
      </c>
      <c r="L1760" s="82" t="s">
        <v>8955</v>
      </c>
      <c r="M1760" s="63">
        <v>44554</v>
      </c>
      <c r="O1760" s="11" t="s">
        <v>4247</v>
      </c>
      <c r="P1760" s="11" t="s">
        <v>4247</v>
      </c>
      <c r="Q1760" s="11" t="s">
        <v>64</v>
      </c>
      <c r="R1760" s="11" t="s">
        <v>4248</v>
      </c>
      <c r="S1760" s="11" t="s">
        <v>4249</v>
      </c>
      <c r="T1760" s="11" t="s">
        <v>520</v>
      </c>
      <c r="U1760" s="11" t="s">
        <v>40</v>
      </c>
    </row>
    <row r="1761" customHeight="1" spans="1:21">
      <c r="A1761" s="58">
        <v>47</v>
      </c>
      <c r="B1761" s="11" t="s">
        <v>4256</v>
      </c>
      <c r="C1761" s="11" t="s">
        <v>4256</v>
      </c>
      <c r="D1761" s="11" t="s">
        <v>64</v>
      </c>
      <c r="E1761" s="11" t="s">
        <v>4257</v>
      </c>
      <c r="F1761" s="11" t="s">
        <v>4258</v>
      </c>
      <c r="G1761" s="11" t="s">
        <v>126</v>
      </c>
      <c r="H1761" s="11" t="s">
        <v>40</v>
      </c>
      <c r="L1761" s="82" t="s">
        <v>8955</v>
      </c>
      <c r="M1761" s="63">
        <v>44554</v>
      </c>
      <c r="O1761" s="11" t="s">
        <v>4256</v>
      </c>
      <c r="P1761" s="11" t="s">
        <v>4256</v>
      </c>
      <c r="Q1761" s="11" t="s">
        <v>64</v>
      </c>
      <c r="R1761" s="11" t="s">
        <v>4257</v>
      </c>
      <c r="S1761" s="11" t="s">
        <v>4258</v>
      </c>
      <c r="T1761" s="11" t="s">
        <v>520</v>
      </c>
      <c r="U1761" s="11" t="s">
        <v>40</v>
      </c>
    </row>
    <row r="1762" customHeight="1" spans="1:21">
      <c r="A1762" s="11">
        <v>233</v>
      </c>
      <c r="B1762" s="11" t="s">
        <v>8961</v>
      </c>
      <c r="C1762" s="11" t="s">
        <v>8962</v>
      </c>
      <c r="D1762" s="11" t="s">
        <v>114</v>
      </c>
      <c r="E1762" s="11" t="s">
        <v>210</v>
      </c>
      <c r="F1762" s="11" t="s">
        <v>8962</v>
      </c>
      <c r="G1762" s="11" t="s">
        <v>2447</v>
      </c>
      <c r="H1762" s="11" t="s">
        <v>30</v>
      </c>
      <c r="L1762" s="82" t="s">
        <v>8878</v>
      </c>
      <c r="M1762" s="63">
        <v>44554</v>
      </c>
    </row>
    <row r="1763" customHeight="1" spans="1:21">
      <c r="A1763" s="11">
        <v>234</v>
      </c>
      <c r="B1763" s="11" t="s">
        <v>8961</v>
      </c>
      <c r="C1763" s="11" t="s">
        <v>8963</v>
      </c>
      <c r="D1763" s="11" t="s">
        <v>114</v>
      </c>
      <c r="E1763" s="11" t="s">
        <v>210</v>
      </c>
      <c r="F1763" s="11" t="s">
        <v>8963</v>
      </c>
      <c r="G1763" s="11" t="s">
        <v>2447</v>
      </c>
      <c r="H1763" s="11" t="s">
        <v>30</v>
      </c>
      <c r="L1763" s="82" t="s">
        <v>8878</v>
      </c>
      <c r="M1763" s="63">
        <v>44554</v>
      </c>
    </row>
    <row r="1764" customHeight="1" spans="1:21">
      <c r="A1764" s="11">
        <v>235</v>
      </c>
      <c r="B1764" s="11" t="s">
        <v>8961</v>
      </c>
      <c r="C1764" s="11" t="s">
        <v>8964</v>
      </c>
      <c r="D1764" s="11" t="s">
        <v>114</v>
      </c>
      <c r="E1764" s="11" t="s">
        <v>210</v>
      </c>
      <c r="F1764" s="11" t="s">
        <v>8964</v>
      </c>
      <c r="G1764" s="11" t="s">
        <v>2447</v>
      </c>
      <c r="H1764" s="11" t="s">
        <v>30</v>
      </c>
      <c r="L1764" s="82" t="s">
        <v>8878</v>
      </c>
      <c r="M1764" s="63">
        <v>44554</v>
      </c>
    </row>
    <row r="1765" customHeight="1" spans="1:21">
      <c r="A1765" s="11">
        <v>236</v>
      </c>
      <c r="B1765" s="11" t="s">
        <v>8961</v>
      </c>
      <c r="C1765" s="11" t="s">
        <v>8965</v>
      </c>
      <c r="D1765" s="11" t="s">
        <v>114</v>
      </c>
      <c r="E1765" s="11" t="s">
        <v>210</v>
      </c>
      <c r="F1765" s="11" t="s">
        <v>8965</v>
      </c>
      <c r="G1765" s="11" t="s">
        <v>2447</v>
      </c>
      <c r="H1765" s="11" t="s">
        <v>30</v>
      </c>
      <c r="L1765" s="82" t="s">
        <v>8878</v>
      </c>
      <c r="M1765" s="63">
        <v>44554</v>
      </c>
    </row>
    <row r="1766" customHeight="1" spans="1:21">
      <c r="A1766" s="11">
        <v>237</v>
      </c>
      <c r="B1766" s="11" t="s">
        <v>8966</v>
      </c>
      <c r="C1766" s="11" t="s">
        <v>8966</v>
      </c>
      <c r="D1766" s="11" t="s">
        <v>114</v>
      </c>
      <c r="E1766" s="11" t="s">
        <v>8967</v>
      </c>
      <c r="F1766" s="11" t="s">
        <v>8966</v>
      </c>
      <c r="G1766" s="11" t="s">
        <v>2447</v>
      </c>
      <c r="H1766" s="11" t="s">
        <v>30</v>
      </c>
      <c r="L1766" s="82" t="s">
        <v>8878</v>
      </c>
      <c r="M1766" s="63">
        <v>44554</v>
      </c>
    </row>
    <row r="1767" customHeight="1" spans="1:21">
      <c r="A1767" s="18">
        <v>34</v>
      </c>
      <c r="B1767" s="11" t="s">
        <v>3406</v>
      </c>
      <c r="C1767" s="11" t="s">
        <v>3406</v>
      </c>
      <c r="D1767" s="11" t="s">
        <v>64</v>
      </c>
      <c r="E1767" s="11" t="s">
        <v>3407</v>
      </c>
      <c r="F1767" s="11" t="s">
        <v>3406</v>
      </c>
      <c r="G1767" s="11" t="s">
        <v>823</v>
      </c>
      <c r="H1767" s="11" t="s">
        <v>24</v>
      </c>
      <c r="L1767" s="82" t="s">
        <v>8955</v>
      </c>
      <c r="M1767" s="63">
        <v>44554</v>
      </c>
      <c r="O1767" s="11" t="s">
        <v>3406</v>
      </c>
      <c r="P1767" s="11" t="s">
        <v>3406</v>
      </c>
      <c r="Q1767" s="11" t="s">
        <v>64</v>
      </c>
      <c r="R1767" s="11" t="s">
        <v>3407</v>
      </c>
      <c r="S1767" s="11" t="s">
        <v>3406</v>
      </c>
      <c r="T1767" s="11" t="s">
        <v>67</v>
      </c>
      <c r="U1767" s="11" t="s">
        <v>24</v>
      </c>
    </row>
    <row r="1768" customHeight="1" spans="1:21">
      <c r="A1768" s="18">
        <v>94</v>
      </c>
      <c r="B1768" s="11" t="s">
        <v>7213</v>
      </c>
      <c r="C1768" s="11" t="s">
        <v>7213</v>
      </c>
      <c r="D1768" s="11" t="s">
        <v>64</v>
      </c>
      <c r="E1768" s="11" t="s">
        <v>7214</v>
      </c>
      <c r="F1768" s="11" t="s">
        <v>7213</v>
      </c>
      <c r="G1768" s="11" t="s">
        <v>126</v>
      </c>
      <c r="H1768" s="11" t="s">
        <v>44</v>
      </c>
      <c r="L1768" s="82" t="s">
        <v>8955</v>
      </c>
      <c r="M1768" s="63">
        <v>44558</v>
      </c>
      <c r="O1768" s="11" t="s">
        <v>7213</v>
      </c>
      <c r="P1768" s="11" t="s">
        <v>7213</v>
      </c>
      <c r="Q1768" s="11" t="s">
        <v>64</v>
      </c>
      <c r="R1768" s="11" t="s">
        <v>7214</v>
      </c>
      <c r="S1768" s="11" t="s">
        <v>7213</v>
      </c>
      <c r="T1768" s="11" t="s">
        <v>487</v>
      </c>
      <c r="U1768" s="11" t="s">
        <v>44</v>
      </c>
    </row>
    <row r="1769" customHeight="1" spans="1:21">
      <c r="A1769" s="18">
        <v>95</v>
      </c>
      <c r="B1769" s="11" t="s">
        <v>7213</v>
      </c>
      <c r="C1769" s="11" t="s">
        <v>7213</v>
      </c>
      <c r="D1769" s="11" t="s">
        <v>64</v>
      </c>
      <c r="E1769" s="11" t="s">
        <v>7214</v>
      </c>
      <c r="F1769" s="11" t="s">
        <v>7215</v>
      </c>
      <c r="G1769" s="11" t="s">
        <v>126</v>
      </c>
      <c r="H1769" s="11" t="s">
        <v>44</v>
      </c>
      <c r="L1769" s="82" t="s">
        <v>8955</v>
      </c>
      <c r="M1769" s="63">
        <v>44558</v>
      </c>
      <c r="O1769" s="11" t="s">
        <v>7213</v>
      </c>
      <c r="P1769" s="11" t="s">
        <v>7213</v>
      </c>
      <c r="Q1769" s="11" t="s">
        <v>64</v>
      </c>
      <c r="R1769" s="11" t="s">
        <v>7214</v>
      </c>
      <c r="S1769" s="11" t="s">
        <v>7215</v>
      </c>
      <c r="T1769" s="11" t="s">
        <v>487</v>
      </c>
      <c r="U1769" s="11" t="s">
        <v>44</v>
      </c>
    </row>
    <row r="1770" customHeight="1" spans="1:21">
      <c r="A1770" s="18">
        <v>96</v>
      </c>
      <c r="B1770" s="11" t="s">
        <v>7213</v>
      </c>
      <c r="C1770" s="11" t="s">
        <v>7213</v>
      </c>
      <c r="D1770" s="11" t="s">
        <v>64</v>
      </c>
      <c r="E1770" s="11" t="s">
        <v>7214</v>
      </c>
      <c r="F1770" s="11" t="s">
        <v>7216</v>
      </c>
      <c r="G1770" s="11" t="s">
        <v>126</v>
      </c>
      <c r="H1770" s="11" t="s">
        <v>44</v>
      </c>
      <c r="L1770" s="82" t="s">
        <v>8955</v>
      </c>
      <c r="M1770" s="63">
        <v>44558</v>
      </c>
      <c r="O1770" s="11" t="s">
        <v>7213</v>
      </c>
      <c r="P1770" s="11" t="s">
        <v>7213</v>
      </c>
      <c r="Q1770" s="11" t="s">
        <v>64</v>
      </c>
      <c r="R1770" s="11" t="s">
        <v>7214</v>
      </c>
      <c r="S1770" s="11" t="s">
        <v>7216</v>
      </c>
      <c r="T1770" s="11" t="s">
        <v>487</v>
      </c>
      <c r="U1770" s="11" t="s">
        <v>44</v>
      </c>
    </row>
    <row r="1771" customHeight="1" spans="1:21">
      <c r="A1771" s="18">
        <v>97</v>
      </c>
      <c r="B1771" s="11" t="s">
        <v>7213</v>
      </c>
      <c r="C1771" s="11" t="s">
        <v>7213</v>
      </c>
      <c r="D1771" s="11" t="s">
        <v>64</v>
      </c>
      <c r="E1771" s="11" t="s">
        <v>7214</v>
      </c>
      <c r="F1771" s="11" t="s">
        <v>7217</v>
      </c>
      <c r="G1771" s="11" t="s">
        <v>126</v>
      </c>
      <c r="H1771" s="11" t="s">
        <v>44</v>
      </c>
      <c r="L1771" s="82" t="s">
        <v>8955</v>
      </c>
      <c r="M1771" s="63">
        <v>44558</v>
      </c>
      <c r="O1771" s="11" t="s">
        <v>7213</v>
      </c>
      <c r="P1771" s="11" t="s">
        <v>7213</v>
      </c>
      <c r="Q1771" s="11" t="s">
        <v>64</v>
      </c>
      <c r="R1771" s="11" t="s">
        <v>7214</v>
      </c>
      <c r="S1771" s="11" t="s">
        <v>7217</v>
      </c>
      <c r="T1771" s="11" t="s">
        <v>487</v>
      </c>
      <c r="U1771" s="11" t="s">
        <v>44</v>
      </c>
    </row>
    <row r="1772" customHeight="1" spans="1:21">
      <c r="A1772" s="18">
        <v>98</v>
      </c>
      <c r="B1772" s="11" t="s">
        <v>7213</v>
      </c>
      <c r="C1772" s="11" t="s">
        <v>7213</v>
      </c>
      <c r="D1772" s="11" t="s">
        <v>64</v>
      </c>
      <c r="E1772" s="11" t="s">
        <v>7214</v>
      </c>
      <c r="F1772" s="11" t="s">
        <v>7218</v>
      </c>
      <c r="G1772" s="11" t="s">
        <v>126</v>
      </c>
      <c r="H1772" s="11" t="s">
        <v>44</v>
      </c>
      <c r="L1772" s="82" t="s">
        <v>8955</v>
      </c>
      <c r="M1772" s="63">
        <v>44558</v>
      </c>
      <c r="O1772" s="11" t="s">
        <v>7213</v>
      </c>
      <c r="P1772" s="11" t="s">
        <v>7213</v>
      </c>
      <c r="Q1772" s="11" t="s">
        <v>64</v>
      </c>
      <c r="R1772" s="11" t="s">
        <v>7214</v>
      </c>
      <c r="S1772" s="11" t="s">
        <v>7218</v>
      </c>
      <c r="T1772" s="11" t="s">
        <v>487</v>
      </c>
      <c r="U1772" s="11" t="s">
        <v>44</v>
      </c>
    </row>
    <row r="1773" customHeight="1" spans="1:21">
      <c r="A1773" s="18">
        <v>99</v>
      </c>
      <c r="B1773" s="11" t="s">
        <v>7213</v>
      </c>
      <c r="C1773" s="11" t="s">
        <v>7213</v>
      </c>
      <c r="D1773" s="11" t="s">
        <v>64</v>
      </c>
      <c r="E1773" s="11" t="s">
        <v>7214</v>
      </c>
      <c r="F1773" s="11" t="s">
        <v>7219</v>
      </c>
      <c r="G1773" s="11" t="s">
        <v>126</v>
      </c>
      <c r="H1773" s="11" t="s">
        <v>44</v>
      </c>
      <c r="L1773" s="82" t="s">
        <v>8955</v>
      </c>
      <c r="M1773" s="63">
        <v>44558</v>
      </c>
      <c r="O1773" s="11" t="s">
        <v>7213</v>
      </c>
      <c r="P1773" s="11" t="s">
        <v>7213</v>
      </c>
      <c r="Q1773" s="11" t="s">
        <v>64</v>
      </c>
      <c r="R1773" s="11" t="s">
        <v>7214</v>
      </c>
      <c r="S1773" s="11" t="s">
        <v>7219</v>
      </c>
      <c r="T1773" s="11" t="s">
        <v>487</v>
      </c>
      <c r="U1773" s="11" t="s">
        <v>44</v>
      </c>
    </row>
    <row r="1774" customHeight="1" spans="1:21">
      <c r="A1774" s="18">
        <v>100</v>
      </c>
      <c r="B1774" s="11" t="s">
        <v>7213</v>
      </c>
      <c r="C1774" s="11" t="s">
        <v>7213</v>
      </c>
      <c r="D1774" s="11" t="s">
        <v>64</v>
      </c>
      <c r="E1774" s="11" t="s">
        <v>7214</v>
      </c>
      <c r="F1774" s="11" t="s">
        <v>7220</v>
      </c>
      <c r="G1774" s="11" t="s">
        <v>126</v>
      </c>
      <c r="H1774" s="11" t="s">
        <v>44</v>
      </c>
      <c r="L1774" s="82" t="s">
        <v>8955</v>
      </c>
      <c r="M1774" s="63">
        <v>44558</v>
      </c>
      <c r="O1774" s="11" t="s">
        <v>7213</v>
      </c>
      <c r="P1774" s="11" t="s">
        <v>7213</v>
      </c>
      <c r="Q1774" s="11" t="s">
        <v>64</v>
      </c>
      <c r="R1774" s="11" t="s">
        <v>7214</v>
      </c>
      <c r="S1774" s="11" t="s">
        <v>7220</v>
      </c>
      <c r="T1774" s="11" t="s">
        <v>487</v>
      </c>
      <c r="U1774" s="11" t="s">
        <v>44</v>
      </c>
    </row>
    <row r="1775" customHeight="1" spans="1:21">
      <c r="A1775" s="18">
        <v>101</v>
      </c>
      <c r="B1775" s="11" t="s">
        <v>7213</v>
      </c>
      <c r="C1775" s="11" t="s">
        <v>7213</v>
      </c>
      <c r="D1775" s="11" t="s">
        <v>64</v>
      </c>
      <c r="E1775" s="11" t="s">
        <v>7214</v>
      </c>
      <c r="F1775" s="11" t="s">
        <v>7221</v>
      </c>
      <c r="G1775" s="11" t="s">
        <v>126</v>
      </c>
      <c r="H1775" s="11" t="s">
        <v>44</v>
      </c>
      <c r="L1775" s="82" t="s">
        <v>8955</v>
      </c>
      <c r="M1775" s="63">
        <v>44558</v>
      </c>
      <c r="O1775" s="11" t="s">
        <v>7213</v>
      </c>
      <c r="P1775" s="11" t="s">
        <v>7213</v>
      </c>
      <c r="Q1775" s="11" t="s">
        <v>64</v>
      </c>
      <c r="R1775" s="11" t="s">
        <v>7214</v>
      </c>
      <c r="S1775" s="11" t="s">
        <v>7221</v>
      </c>
      <c r="T1775" s="11" t="s">
        <v>487</v>
      </c>
      <c r="U1775" s="11" t="s">
        <v>44</v>
      </c>
    </row>
    <row r="1776" customHeight="1" spans="1:21">
      <c r="A1776" s="18">
        <v>102</v>
      </c>
      <c r="B1776" s="11" t="s">
        <v>7213</v>
      </c>
      <c r="C1776" s="11" t="s">
        <v>7213</v>
      </c>
      <c r="D1776" s="11" t="s">
        <v>64</v>
      </c>
      <c r="E1776" s="11" t="s">
        <v>7214</v>
      </c>
      <c r="F1776" s="11" t="s">
        <v>7222</v>
      </c>
      <c r="G1776" s="11" t="s">
        <v>126</v>
      </c>
      <c r="H1776" s="11" t="s">
        <v>44</v>
      </c>
      <c r="L1776" s="82" t="s">
        <v>8955</v>
      </c>
      <c r="M1776" s="63">
        <v>44558</v>
      </c>
      <c r="O1776" s="11" t="s">
        <v>7213</v>
      </c>
      <c r="P1776" s="11" t="s">
        <v>7213</v>
      </c>
      <c r="Q1776" s="11" t="s">
        <v>64</v>
      </c>
      <c r="R1776" s="11" t="s">
        <v>7214</v>
      </c>
      <c r="S1776" s="11" t="s">
        <v>7222</v>
      </c>
      <c r="T1776" s="11" t="s">
        <v>487</v>
      </c>
      <c r="U1776" s="11" t="s">
        <v>44</v>
      </c>
    </row>
    <row r="1777" customHeight="1" spans="1:21">
      <c r="A1777" s="18">
        <v>103</v>
      </c>
      <c r="B1777" s="11" t="s">
        <v>7213</v>
      </c>
      <c r="C1777" s="11" t="s">
        <v>7213</v>
      </c>
      <c r="D1777" s="11" t="s">
        <v>64</v>
      </c>
      <c r="E1777" s="11" t="s">
        <v>7214</v>
      </c>
      <c r="F1777" s="11" t="s">
        <v>7223</v>
      </c>
      <c r="G1777" s="11" t="s">
        <v>126</v>
      </c>
      <c r="H1777" s="11" t="s">
        <v>44</v>
      </c>
      <c r="L1777" s="82" t="s">
        <v>8955</v>
      </c>
      <c r="M1777" s="63">
        <v>44558</v>
      </c>
      <c r="O1777" s="11" t="s">
        <v>7213</v>
      </c>
      <c r="P1777" s="11" t="s">
        <v>7213</v>
      </c>
      <c r="Q1777" s="11" t="s">
        <v>64</v>
      </c>
      <c r="R1777" s="11" t="s">
        <v>7214</v>
      </c>
      <c r="S1777" s="11" t="s">
        <v>7223</v>
      </c>
      <c r="T1777" s="11" t="s">
        <v>487</v>
      </c>
      <c r="U1777" s="11" t="s">
        <v>44</v>
      </c>
    </row>
    <row r="1778" customHeight="1" spans="1:21">
      <c r="A1778" s="18">
        <v>104</v>
      </c>
      <c r="B1778" s="11" t="s">
        <v>7224</v>
      </c>
      <c r="C1778" s="11" t="s">
        <v>7224</v>
      </c>
      <c r="D1778" s="11" t="s">
        <v>64</v>
      </c>
      <c r="E1778" s="11" t="s">
        <v>7225</v>
      </c>
      <c r="F1778" s="11" t="s">
        <v>7224</v>
      </c>
      <c r="G1778" s="11" t="s">
        <v>126</v>
      </c>
      <c r="H1778" s="11" t="s">
        <v>44</v>
      </c>
      <c r="L1778" s="82" t="s">
        <v>8955</v>
      </c>
      <c r="M1778" s="63">
        <v>44558</v>
      </c>
      <c r="O1778" s="11" t="s">
        <v>7224</v>
      </c>
      <c r="P1778" s="11" t="s">
        <v>7224</v>
      </c>
      <c r="Q1778" s="11" t="s">
        <v>64</v>
      </c>
      <c r="R1778" s="11" t="s">
        <v>7225</v>
      </c>
      <c r="S1778" s="11" t="s">
        <v>7224</v>
      </c>
      <c r="T1778" s="11" t="s">
        <v>1014</v>
      </c>
      <c r="U1778" s="11" t="s">
        <v>44</v>
      </c>
    </row>
    <row r="1779" customHeight="1" spans="1:21">
      <c r="A1779" s="18">
        <v>105</v>
      </c>
      <c r="B1779" s="11" t="s">
        <v>7224</v>
      </c>
      <c r="C1779" s="11" t="s">
        <v>7224</v>
      </c>
      <c r="D1779" s="11" t="s">
        <v>64</v>
      </c>
      <c r="E1779" s="11" t="s">
        <v>7225</v>
      </c>
      <c r="F1779" s="11" t="s">
        <v>7226</v>
      </c>
      <c r="G1779" s="11" t="s">
        <v>126</v>
      </c>
      <c r="H1779" s="11" t="s">
        <v>44</v>
      </c>
      <c r="L1779" s="82" t="s">
        <v>8955</v>
      </c>
      <c r="M1779" s="63">
        <v>44558</v>
      </c>
      <c r="O1779" s="11" t="s">
        <v>7224</v>
      </c>
      <c r="P1779" s="11" t="s">
        <v>7224</v>
      </c>
      <c r="Q1779" s="11" t="s">
        <v>64</v>
      </c>
      <c r="R1779" s="11" t="s">
        <v>7225</v>
      </c>
      <c r="S1779" s="11" t="s">
        <v>7226</v>
      </c>
      <c r="T1779" s="11" t="s">
        <v>1014</v>
      </c>
      <c r="U1779" s="11" t="s">
        <v>44</v>
      </c>
    </row>
    <row r="1780" customHeight="1" spans="1:21">
      <c r="A1780" s="11">
        <v>2</v>
      </c>
      <c r="B1780" s="11" t="s">
        <v>3498</v>
      </c>
      <c r="C1780" s="11" t="s">
        <v>3498</v>
      </c>
      <c r="D1780" s="11" t="s">
        <v>64</v>
      </c>
      <c r="E1780" s="11" t="s">
        <v>3499</v>
      </c>
      <c r="F1780" s="11" t="s">
        <v>3500</v>
      </c>
      <c r="G1780" s="11" t="s">
        <v>78</v>
      </c>
      <c r="H1780" s="11" t="s">
        <v>32</v>
      </c>
      <c r="L1780" s="83" t="s">
        <v>8968</v>
      </c>
      <c r="M1780" s="63">
        <v>44558</v>
      </c>
      <c r="O1780" s="11" t="s">
        <v>3498</v>
      </c>
      <c r="P1780" s="11" t="s">
        <v>3498</v>
      </c>
      <c r="Q1780" s="11" t="s">
        <v>64</v>
      </c>
      <c r="R1780" s="11" t="s">
        <v>3499</v>
      </c>
      <c r="S1780" s="11" t="s">
        <v>8314</v>
      </c>
      <c r="T1780" s="11" t="s">
        <v>487</v>
      </c>
      <c r="U1780" s="11" t="s">
        <v>32</v>
      </c>
    </row>
    <row r="1781" customHeight="1" spans="1:21">
      <c r="A1781" s="11">
        <v>3</v>
      </c>
      <c r="B1781" s="11" t="s">
        <v>3498</v>
      </c>
      <c r="C1781" s="11" t="s">
        <v>3498</v>
      </c>
      <c r="D1781" s="11" t="s">
        <v>64</v>
      </c>
      <c r="E1781" s="11" t="s">
        <v>3499</v>
      </c>
      <c r="F1781" s="11" t="s">
        <v>3501</v>
      </c>
      <c r="G1781" s="11" t="s">
        <v>78</v>
      </c>
      <c r="H1781" s="11" t="s">
        <v>32</v>
      </c>
      <c r="L1781" s="86"/>
      <c r="M1781" s="63">
        <v>44558</v>
      </c>
    </row>
    <row r="1782" customHeight="1" spans="1:21">
      <c r="A1782" s="11">
        <v>21</v>
      </c>
      <c r="B1782" s="11" t="s">
        <v>3536</v>
      </c>
      <c r="C1782" s="11" t="s">
        <v>3536</v>
      </c>
      <c r="D1782" s="11" t="s">
        <v>64</v>
      </c>
      <c r="E1782" s="11" t="s">
        <v>3537</v>
      </c>
      <c r="F1782" s="11" t="s">
        <v>3538</v>
      </c>
      <c r="G1782" s="11" t="s">
        <v>78</v>
      </c>
      <c r="H1782" s="11" t="s">
        <v>32</v>
      </c>
      <c r="L1782" s="82" t="s">
        <v>8955</v>
      </c>
      <c r="M1782" s="63">
        <v>44558</v>
      </c>
      <c r="O1782" s="11" t="s">
        <v>3536</v>
      </c>
      <c r="P1782" s="11" t="s">
        <v>3536</v>
      </c>
      <c r="Q1782" s="11" t="s">
        <v>64</v>
      </c>
      <c r="R1782" s="11" t="s">
        <v>3537</v>
      </c>
      <c r="S1782" s="11" t="s">
        <v>3538</v>
      </c>
      <c r="T1782" s="11" t="s">
        <v>520</v>
      </c>
      <c r="U1782" s="11" t="s">
        <v>32</v>
      </c>
    </row>
    <row r="1783" customHeight="1" spans="1:21">
      <c r="A1783" s="11">
        <v>22</v>
      </c>
      <c r="B1783" s="11" t="s">
        <v>3536</v>
      </c>
      <c r="C1783" s="11" t="s">
        <v>3536</v>
      </c>
      <c r="D1783" s="11" t="s">
        <v>64</v>
      </c>
      <c r="E1783" s="11" t="s">
        <v>3539</v>
      </c>
      <c r="F1783" s="11" t="s">
        <v>3540</v>
      </c>
      <c r="G1783" s="11" t="s">
        <v>78</v>
      </c>
      <c r="H1783" s="11" t="s">
        <v>32</v>
      </c>
      <c r="L1783" s="82" t="s">
        <v>8955</v>
      </c>
      <c r="M1783" s="63">
        <v>44558</v>
      </c>
      <c r="O1783" s="11" t="s">
        <v>3536</v>
      </c>
      <c r="P1783" s="11" t="s">
        <v>3536</v>
      </c>
      <c r="Q1783" s="11" t="s">
        <v>64</v>
      </c>
      <c r="R1783" s="11" t="s">
        <v>3539</v>
      </c>
      <c r="S1783" s="11" t="s">
        <v>3540</v>
      </c>
      <c r="T1783" s="11" t="s">
        <v>520</v>
      </c>
      <c r="U1783" s="11" t="s">
        <v>32</v>
      </c>
    </row>
    <row r="1784" customHeight="1" spans="1:21">
      <c r="A1784" s="11">
        <v>23</v>
      </c>
      <c r="B1784" s="11" t="s">
        <v>3536</v>
      </c>
      <c r="C1784" s="11" t="s">
        <v>3536</v>
      </c>
      <c r="D1784" s="11" t="s">
        <v>64</v>
      </c>
      <c r="E1784" s="11" t="s">
        <v>3541</v>
      </c>
      <c r="F1784" s="11" t="s">
        <v>3542</v>
      </c>
      <c r="G1784" s="11" t="s">
        <v>78</v>
      </c>
      <c r="H1784" s="11" t="s">
        <v>32</v>
      </c>
      <c r="L1784" s="82" t="s">
        <v>8955</v>
      </c>
      <c r="M1784" s="63">
        <v>44558</v>
      </c>
      <c r="O1784" s="11" t="s">
        <v>3536</v>
      </c>
      <c r="P1784" s="11" t="s">
        <v>3536</v>
      </c>
      <c r="Q1784" s="11" t="s">
        <v>64</v>
      </c>
      <c r="R1784" s="11" t="s">
        <v>3541</v>
      </c>
      <c r="S1784" s="11" t="s">
        <v>3542</v>
      </c>
      <c r="T1784" s="11" t="s">
        <v>520</v>
      </c>
      <c r="U1784" s="11" t="s">
        <v>32</v>
      </c>
    </row>
    <row r="1785" customHeight="1" spans="1:21">
      <c r="A1785" s="11">
        <v>24</v>
      </c>
      <c r="B1785" s="11" t="s">
        <v>3536</v>
      </c>
      <c r="C1785" s="11" t="s">
        <v>3536</v>
      </c>
      <c r="D1785" s="11" t="s">
        <v>64</v>
      </c>
      <c r="E1785" s="11" t="s">
        <v>3543</v>
      </c>
      <c r="F1785" s="11" t="s">
        <v>3544</v>
      </c>
      <c r="G1785" s="11" t="s">
        <v>78</v>
      </c>
      <c r="H1785" s="11" t="s">
        <v>32</v>
      </c>
      <c r="L1785" s="82" t="s">
        <v>8955</v>
      </c>
      <c r="M1785" s="63">
        <v>44558</v>
      </c>
      <c r="O1785" s="11" t="s">
        <v>3536</v>
      </c>
      <c r="P1785" s="11" t="s">
        <v>3536</v>
      </c>
      <c r="Q1785" s="11" t="s">
        <v>64</v>
      </c>
      <c r="R1785" s="11" t="s">
        <v>3543</v>
      </c>
      <c r="S1785" s="11" t="s">
        <v>3544</v>
      </c>
      <c r="T1785" s="11" t="s">
        <v>520</v>
      </c>
      <c r="U1785" s="11" t="s">
        <v>32</v>
      </c>
    </row>
    <row r="1786" customHeight="1" spans="1:21">
      <c r="A1786" s="11">
        <v>96</v>
      </c>
      <c r="B1786" s="11" t="s">
        <v>3665</v>
      </c>
      <c r="C1786" s="11" t="s">
        <v>3665</v>
      </c>
      <c r="D1786" s="11" t="s">
        <v>64</v>
      </c>
      <c r="E1786" s="11" t="s">
        <v>3666</v>
      </c>
      <c r="F1786" s="11" t="s">
        <v>3668</v>
      </c>
      <c r="G1786" s="11" t="s">
        <v>78</v>
      </c>
      <c r="H1786" s="11" t="s">
        <v>32</v>
      </c>
      <c r="L1786" s="82" t="s">
        <v>8955</v>
      </c>
      <c r="M1786" s="63">
        <v>44558</v>
      </c>
      <c r="O1786" s="11" t="s">
        <v>3665</v>
      </c>
      <c r="P1786" s="11" t="s">
        <v>3665</v>
      </c>
      <c r="Q1786" s="11" t="s">
        <v>64</v>
      </c>
      <c r="R1786" s="11" t="s">
        <v>3666</v>
      </c>
      <c r="S1786" s="11" t="s">
        <v>3668</v>
      </c>
      <c r="T1786" s="11" t="s">
        <v>487</v>
      </c>
      <c r="U1786" s="11" t="s">
        <v>32</v>
      </c>
    </row>
    <row r="1787" customHeight="1" spans="1:21">
      <c r="A1787" s="11">
        <v>97</v>
      </c>
      <c r="B1787" s="11" t="s">
        <v>3665</v>
      </c>
      <c r="C1787" s="11" t="s">
        <v>3665</v>
      </c>
      <c r="D1787" s="11" t="s">
        <v>64</v>
      </c>
      <c r="E1787" s="11" t="s">
        <v>3666</v>
      </c>
      <c r="F1787" s="11" t="s">
        <v>3670</v>
      </c>
      <c r="G1787" s="11" t="s">
        <v>78</v>
      </c>
      <c r="H1787" s="11" t="s">
        <v>32</v>
      </c>
      <c r="L1787" s="82" t="s">
        <v>8955</v>
      </c>
      <c r="M1787" s="63">
        <v>44558</v>
      </c>
      <c r="O1787" s="11" t="s">
        <v>3665</v>
      </c>
      <c r="P1787" s="11" t="s">
        <v>3665</v>
      </c>
      <c r="Q1787" s="11" t="s">
        <v>64</v>
      </c>
      <c r="R1787" s="11" t="s">
        <v>3666</v>
      </c>
      <c r="S1787" s="11" t="s">
        <v>3670</v>
      </c>
      <c r="T1787" s="11" t="s">
        <v>487</v>
      </c>
      <c r="U1787" s="11" t="s">
        <v>32</v>
      </c>
    </row>
    <row r="1788" customHeight="1" spans="1:21">
      <c r="A1788" s="11">
        <v>177</v>
      </c>
      <c r="B1788" s="11" t="s">
        <v>3826</v>
      </c>
      <c r="C1788" s="11" t="s">
        <v>3826</v>
      </c>
      <c r="D1788" s="11" t="s">
        <v>64</v>
      </c>
      <c r="E1788" s="11" t="s">
        <v>3827</v>
      </c>
      <c r="F1788" s="11" t="s">
        <v>3826</v>
      </c>
      <c r="G1788" s="11" t="s">
        <v>78</v>
      </c>
      <c r="H1788" s="11" t="s">
        <v>32</v>
      </c>
      <c r="L1788" s="82" t="s">
        <v>8955</v>
      </c>
      <c r="M1788" s="63">
        <v>44558</v>
      </c>
      <c r="O1788" s="11" t="s">
        <v>3826</v>
      </c>
      <c r="P1788" s="11" t="s">
        <v>3826</v>
      </c>
      <c r="Q1788" s="11" t="s">
        <v>64</v>
      </c>
      <c r="R1788" s="11" t="s">
        <v>3827</v>
      </c>
      <c r="S1788" s="11" t="s">
        <v>3826</v>
      </c>
      <c r="T1788" s="11" t="s">
        <v>487</v>
      </c>
      <c r="U1788" s="11" t="s">
        <v>32</v>
      </c>
    </row>
    <row r="1789" customHeight="1" spans="1:21">
      <c r="A1789" s="11">
        <v>199</v>
      </c>
      <c r="B1789" s="11" t="s">
        <v>3866</v>
      </c>
      <c r="C1789" s="11" t="s">
        <v>3866</v>
      </c>
      <c r="D1789" s="11" t="s">
        <v>64</v>
      </c>
      <c r="E1789" s="11" t="s">
        <v>3867</v>
      </c>
      <c r="F1789" s="11" t="s">
        <v>3866</v>
      </c>
      <c r="G1789" s="11" t="s">
        <v>78</v>
      </c>
      <c r="H1789" s="11" t="s">
        <v>32</v>
      </c>
      <c r="L1789" s="82" t="s">
        <v>8955</v>
      </c>
      <c r="M1789" s="63">
        <v>44558</v>
      </c>
      <c r="O1789" s="11" t="s">
        <v>3866</v>
      </c>
      <c r="P1789" s="11" t="s">
        <v>3866</v>
      </c>
      <c r="Q1789" s="11" t="s">
        <v>64</v>
      </c>
      <c r="R1789" s="11" t="s">
        <v>3867</v>
      </c>
      <c r="S1789" s="11" t="s">
        <v>3866</v>
      </c>
      <c r="T1789" s="11" t="s">
        <v>1014</v>
      </c>
      <c r="U1789" s="11" t="s">
        <v>32</v>
      </c>
    </row>
    <row r="1790" customHeight="1" spans="1:21">
      <c r="A1790" s="11">
        <v>206</v>
      </c>
      <c r="B1790" s="11" t="s">
        <v>3881</v>
      </c>
      <c r="C1790" s="11" t="s">
        <v>3881</v>
      </c>
      <c r="D1790" s="11" t="s">
        <v>64</v>
      </c>
      <c r="E1790" s="11" t="s">
        <v>3882</v>
      </c>
      <c r="F1790" s="11" t="s">
        <v>3881</v>
      </c>
      <c r="G1790" s="11" t="s">
        <v>78</v>
      </c>
      <c r="H1790" s="11" t="s">
        <v>32</v>
      </c>
      <c r="L1790" s="82" t="s">
        <v>8955</v>
      </c>
      <c r="M1790" s="63">
        <v>44558</v>
      </c>
      <c r="O1790" s="11" t="s">
        <v>3881</v>
      </c>
      <c r="P1790" s="11" t="s">
        <v>3881</v>
      </c>
      <c r="Q1790" s="11" t="s">
        <v>64</v>
      </c>
      <c r="R1790" s="11" t="s">
        <v>3882</v>
      </c>
      <c r="S1790" s="11" t="s">
        <v>3881</v>
      </c>
      <c r="T1790" s="11" t="s">
        <v>487</v>
      </c>
      <c r="U1790" s="11" t="s">
        <v>32</v>
      </c>
    </row>
    <row r="1791" customHeight="1" spans="1:21">
      <c r="A1791" s="11">
        <v>317</v>
      </c>
      <c r="B1791" s="11" t="s">
        <v>4097</v>
      </c>
      <c r="C1791" s="11" t="s">
        <v>4097</v>
      </c>
      <c r="D1791" s="11" t="s">
        <v>87</v>
      </c>
      <c r="E1791" s="11" t="s">
        <v>4098</v>
      </c>
      <c r="F1791" s="11" t="s">
        <v>4097</v>
      </c>
      <c r="G1791" s="11" t="s">
        <v>78</v>
      </c>
      <c r="H1791" s="11" t="s">
        <v>32</v>
      </c>
      <c r="L1791" s="82" t="s">
        <v>8955</v>
      </c>
      <c r="M1791" s="63">
        <v>44558</v>
      </c>
      <c r="O1791" s="11" t="s">
        <v>4097</v>
      </c>
      <c r="P1791" s="11" t="s">
        <v>4097</v>
      </c>
      <c r="Q1791" s="11" t="s">
        <v>87</v>
      </c>
      <c r="R1791" s="11" t="s">
        <v>4098</v>
      </c>
      <c r="S1791" s="11" t="s">
        <v>4097</v>
      </c>
      <c r="T1791" s="11" t="s">
        <v>487</v>
      </c>
      <c r="U1791" s="11" t="s">
        <v>32</v>
      </c>
    </row>
    <row r="1792" customHeight="1" spans="1:21">
      <c r="A1792" s="11">
        <v>322</v>
      </c>
      <c r="B1792" s="11" t="s">
        <v>4103</v>
      </c>
      <c r="C1792" s="11" t="s">
        <v>4103</v>
      </c>
      <c r="D1792" s="11" t="s">
        <v>98</v>
      </c>
      <c r="E1792" s="11" t="s">
        <v>4104</v>
      </c>
      <c r="F1792" s="11" t="s">
        <v>4106</v>
      </c>
      <c r="G1792" s="11" t="s">
        <v>78</v>
      </c>
      <c r="H1792" s="11" t="s">
        <v>32</v>
      </c>
      <c r="L1792" s="82" t="s">
        <v>8955</v>
      </c>
      <c r="M1792" s="63">
        <v>44558</v>
      </c>
      <c r="O1792" s="11" t="s">
        <v>4103</v>
      </c>
      <c r="P1792" s="11" t="s">
        <v>4103</v>
      </c>
      <c r="Q1792" s="11" t="s">
        <v>98</v>
      </c>
      <c r="R1792" s="11" t="s">
        <v>4104</v>
      </c>
      <c r="S1792" s="11" t="s">
        <v>4106</v>
      </c>
      <c r="T1792" s="11" t="s">
        <v>1014</v>
      </c>
      <c r="U1792" s="11" t="s">
        <v>32</v>
      </c>
    </row>
    <row r="1793" customHeight="1" spans="1:21">
      <c r="A1793" s="11">
        <v>323</v>
      </c>
      <c r="B1793" s="11" t="s">
        <v>4107</v>
      </c>
      <c r="C1793" s="11" t="s">
        <v>4107</v>
      </c>
      <c r="D1793" s="11" t="s">
        <v>98</v>
      </c>
      <c r="E1793" s="11" t="s">
        <v>4108</v>
      </c>
      <c r="F1793" s="11" t="s">
        <v>4107</v>
      </c>
      <c r="G1793" s="11" t="s">
        <v>78</v>
      </c>
      <c r="H1793" s="11" t="s">
        <v>32</v>
      </c>
      <c r="L1793" s="82" t="s">
        <v>8955</v>
      </c>
      <c r="M1793" s="63">
        <v>44558</v>
      </c>
      <c r="O1793" s="11" t="s">
        <v>4107</v>
      </c>
      <c r="P1793" s="11" t="s">
        <v>4107</v>
      </c>
      <c r="Q1793" s="11" t="s">
        <v>98</v>
      </c>
      <c r="R1793" s="11" t="s">
        <v>4108</v>
      </c>
      <c r="S1793" s="11" t="s">
        <v>4107</v>
      </c>
      <c r="T1793" s="11" t="s">
        <v>2447</v>
      </c>
      <c r="U1793" s="11" t="s">
        <v>32</v>
      </c>
    </row>
    <row r="1794" customHeight="1" spans="1:21">
      <c r="A1794" s="11">
        <v>62</v>
      </c>
      <c r="B1794" s="11" t="s">
        <v>5542</v>
      </c>
      <c r="C1794" s="24" t="s">
        <v>5542</v>
      </c>
      <c r="D1794" s="11" t="s">
        <v>98</v>
      </c>
      <c r="E1794" s="11" t="s">
        <v>5543</v>
      </c>
      <c r="F1794" s="11" t="s">
        <v>5542</v>
      </c>
      <c r="G1794" s="11" t="s">
        <v>126</v>
      </c>
      <c r="H1794" s="11" t="s">
        <v>26</v>
      </c>
      <c r="L1794" s="82" t="s">
        <v>8955</v>
      </c>
      <c r="M1794" s="63">
        <v>44558</v>
      </c>
      <c r="O1794" s="11" t="s">
        <v>5542</v>
      </c>
      <c r="P1794" s="24" t="s">
        <v>5542</v>
      </c>
      <c r="Q1794" s="11" t="s">
        <v>98</v>
      </c>
      <c r="R1794" s="11" t="s">
        <v>5543</v>
      </c>
      <c r="S1794" s="11" t="s">
        <v>5542</v>
      </c>
      <c r="T1794" s="11" t="s">
        <v>487</v>
      </c>
      <c r="U1794" s="11" t="s">
        <v>26</v>
      </c>
    </row>
    <row r="1795" customHeight="1" spans="1:21">
      <c r="A1795" s="11">
        <v>63</v>
      </c>
      <c r="B1795" s="11" t="s">
        <v>5544</v>
      </c>
      <c r="C1795" s="24" t="s">
        <v>5544</v>
      </c>
      <c r="D1795" s="11" t="s">
        <v>98</v>
      </c>
      <c r="E1795" s="11" t="s">
        <v>5545</v>
      </c>
      <c r="F1795" s="11" t="s">
        <v>5544</v>
      </c>
      <c r="G1795" s="11" t="s">
        <v>126</v>
      </c>
      <c r="H1795" s="11" t="s">
        <v>26</v>
      </c>
      <c r="L1795" s="82" t="s">
        <v>8955</v>
      </c>
      <c r="M1795" s="63">
        <v>44558</v>
      </c>
      <c r="O1795" s="11" t="s">
        <v>5544</v>
      </c>
      <c r="P1795" s="24" t="s">
        <v>5544</v>
      </c>
      <c r="Q1795" s="11" t="s">
        <v>98</v>
      </c>
      <c r="R1795" s="11" t="s">
        <v>5545</v>
      </c>
      <c r="S1795" s="11" t="s">
        <v>5544</v>
      </c>
      <c r="T1795" s="11" t="s">
        <v>487</v>
      </c>
      <c r="U1795" s="11" t="s">
        <v>26</v>
      </c>
    </row>
    <row r="1796" customHeight="1" spans="1:21">
      <c r="A1796" s="11">
        <v>64</v>
      </c>
      <c r="B1796" s="11" t="s">
        <v>5546</v>
      </c>
      <c r="C1796" s="24" t="s">
        <v>5546</v>
      </c>
      <c r="D1796" s="11" t="s">
        <v>98</v>
      </c>
      <c r="E1796" s="11" t="s">
        <v>5547</v>
      </c>
      <c r="F1796" s="11" t="s">
        <v>5546</v>
      </c>
      <c r="G1796" s="11" t="s">
        <v>126</v>
      </c>
      <c r="H1796" s="11" t="s">
        <v>26</v>
      </c>
      <c r="L1796" s="82" t="s">
        <v>8955</v>
      </c>
      <c r="M1796" s="63">
        <v>44558</v>
      </c>
      <c r="O1796" s="11" t="s">
        <v>5546</v>
      </c>
      <c r="P1796" s="24" t="s">
        <v>5546</v>
      </c>
      <c r="Q1796" s="11" t="s">
        <v>98</v>
      </c>
      <c r="R1796" s="11" t="s">
        <v>5547</v>
      </c>
      <c r="S1796" s="11" t="s">
        <v>5546</v>
      </c>
      <c r="T1796" s="11" t="s">
        <v>487</v>
      </c>
      <c r="U1796" s="11" t="s">
        <v>26</v>
      </c>
    </row>
    <row r="1797" customHeight="1" spans="1:21">
      <c r="A1797" s="11">
        <v>65</v>
      </c>
      <c r="B1797" s="11" t="s">
        <v>5548</v>
      </c>
      <c r="C1797" s="24" t="s">
        <v>5548</v>
      </c>
      <c r="D1797" s="11" t="s">
        <v>98</v>
      </c>
      <c r="E1797" s="11" t="s">
        <v>5549</v>
      </c>
      <c r="F1797" s="11" t="s">
        <v>5548</v>
      </c>
      <c r="G1797" s="11" t="s">
        <v>126</v>
      </c>
      <c r="H1797" s="11" t="s">
        <v>26</v>
      </c>
      <c r="L1797" s="82" t="s">
        <v>8955</v>
      </c>
      <c r="M1797" s="63">
        <v>44558</v>
      </c>
      <c r="O1797" s="11" t="s">
        <v>5548</v>
      </c>
      <c r="P1797" s="24" t="s">
        <v>5548</v>
      </c>
      <c r="Q1797" s="11" t="s">
        <v>98</v>
      </c>
      <c r="R1797" s="11" t="s">
        <v>5549</v>
      </c>
      <c r="S1797" s="11" t="s">
        <v>5548</v>
      </c>
      <c r="T1797" s="11" t="s">
        <v>487</v>
      </c>
      <c r="U1797" s="11" t="s">
        <v>26</v>
      </c>
    </row>
    <row r="1798" customHeight="1" spans="1:21">
      <c r="A1798" s="11">
        <v>66</v>
      </c>
      <c r="B1798" s="11" t="s">
        <v>5550</v>
      </c>
      <c r="C1798" s="24" t="s">
        <v>5551</v>
      </c>
      <c r="D1798" s="11" t="s">
        <v>114</v>
      </c>
      <c r="E1798" s="11" t="s">
        <v>5552</v>
      </c>
      <c r="F1798" s="11" t="s">
        <v>5551</v>
      </c>
      <c r="G1798" s="11" t="s">
        <v>126</v>
      </c>
      <c r="H1798" s="11" t="s">
        <v>26</v>
      </c>
      <c r="L1798" s="82" t="s">
        <v>8955</v>
      </c>
      <c r="M1798" s="63">
        <v>44558</v>
      </c>
      <c r="O1798" s="11" t="s">
        <v>5550</v>
      </c>
      <c r="P1798" s="24" t="s">
        <v>5551</v>
      </c>
      <c r="Q1798" s="11" t="s">
        <v>114</v>
      </c>
      <c r="R1798" s="11" t="s">
        <v>5552</v>
      </c>
      <c r="S1798" s="11" t="s">
        <v>5551</v>
      </c>
      <c r="T1798" s="11" t="s">
        <v>487</v>
      </c>
      <c r="U1798" s="11" t="s">
        <v>26</v>
      </c>
    </row>
    <row r="1799" customHeight="1" spans="1:21">
      <c r="A1799" s="11">
        <v>67</v>
      </c>
      <c r="B1799" s="11" t="s">
        <v>5550</v>
      </c>
      <c r="C1799" s="24" t="s">
        <v>5553</v>
      </c>
      <c r="D1799" s="11" t="s">
        <v>114</v>
      </c>
      <c r="E1799" s="11" t="s">
        <v>5554</v>
      </c>
      <c r="F1799" s="11" t="s">
        <v>5553</v>
      </c>
      <c r="G1799" s="11" t="s">
        <v>126</v>
      </c>
      <c r="H1799" s="11" t="s">
        <v>26</v>
      </c>
      <c r="L1799" s="82" t="s">
        <v>8955</v>
      </c>
      <c r="M1799" s="63">
        <v>44558</v>
      </c>
      <c r="O1799" s="11" t="s">
        <v>5550</v>
      </c>
      <c r="P1799" s="24" t="s">
        <v>5553</v>
      </c>
      <c r="Q1799" s="11" t="s">
        <v>114</v>
      </c>
      <c r="R1799" s="11" t="s">
        <v>5554</v>
      </c>
      <c r="S1799" s="11" t="s">
        <v>5553</v>
      </c>
      <c r="T1799" s="11" t="s">
        <v>487</v>
      </c>
      <c r="U1799" s="11" t="s">
        <v>26</v>
      </c>
    </row>
    <row r="1800" customHeight="1" spans="1:21">
      <c r="A1800" s="11">
        <v>68</v>
      </c>
      <c r="B1800" s="11" t="s">
        <v>5555</v>
      </c>
      <c r="C1800" s="24" t="s">
        <v>5555</v>
      </c>
      <c r="D1800" s="11" t="s">
        <v>114</v>
      </c>
      <c r="E1800" s="11" t="s">
        <v>5556</v>
      </c>
      <c r="F1800" s="11" t="s">
        <v>5555</v>
      </c>
      <c r="G1800" s="11" t="s">
        <v>126</v>
      </c>
      <c r="H1800" s="11" t="s">
        <v>26</v>
      </c>
      <c r="L1800" s="82" t="s">
        <v>8955</v>
      </c>
      <c r="M1800" s="63">
        <v>44558</v>
      </c>
      <c r="O1800" s="11" t="s">
        <v>5555</v>
      </c>
      <c r="P1800" s="24" t="s">
        <v>5555</v>
      </c>
      <c r="Q1800" s="11" t="s">
        <v>114</v>
      </c>
      <c r="R1800" s="11" t="s">
        <v>5556</v>
      </c>
      <c r="S1800" s="11" t="s">
        <v>5555</v>
      </c>
      <c r="T1800" s="11" t="s">
        <v>487</v>
      </c>
      <c r="U1800" s="11" t="s">
        <v>26</v>
      </c>
    </row>
    <row r="1801" customHeight="1" spans="1:21">
      <c r="A1801" s="11">
        <v>69</v>
      </c>
      <c r="B1801" s="11" t="s">
        <v>5557</v>
      </c>
      <c r="C1801" s="24" t="s">
        <v>5558</v>
      </c>
      <c r="D1801" s="11" t="s">
        <v>114</v>
      </c>
      <c r="E1801" s="11" t="s">
        <v>5559</v>
      </c>
      <c r="F1801" s="11" t="s">
        <v>5558</v>
      </c>
      <c r="G1801" s="11" t="s">
        <v>126</v>
      </c>
      <c r="H1801" s="11" t="s">
        <v>26</v>
      </c>
      <c r="L1801" s="82" t="s">
        <v>8955</v>
      </c>
      <c r="M1801" s="63">
        <v>44558</v>
      </c>
      <c r="O1801" s="11" t="s">
        <v>5557</v>
      </c>
      <c r="P1801" s="24" t="s">
        <v>5558</v>
      </c>
      <c r="Q1801" s="11" t="s">
        <v>114</v>
      </c>
      <c r="R1801" s="11" t="s">
        <v>5559</v>
      </c>
      <c r="S1801" s="11" t="s">
        <v>5558</v>
      </c>
      <c r="T1801" s="11" t="s">
        <v>487</v>
      </c>
      <c r="U1801" s="11" t="s">
        <v>26</v>
      </c>
    </row>
    <row r="1802" customHeight="1" spans="1:21">
      <c r="A1802" s="11">
        <v>70</v>
      </c>
      <c r="B1802" s="11" t="s">
        <v>5560</v>
      </c>
      <c r="C1802" s="11" t="s">
        <v>5561</v>
      </c>
      <c r="D1802" s="11" t="s">
        <v>114</v>
      </c>
      <c r="E1802" s="11" t="s">
        <v>5562</v>
      </c>
      <c r="F1802" s="11" t="s">
        <v>5561</v>
      </c>
      <c r="G1802" s="11" t="s">
        <v>126</v>
      </c>
      <c r="H1802" s="11" t="s">
        <v>26</v>
      </c>
      <c r="L1802" s="82" t="s">
        <v>8955</v>
      </c>
      <c r="M1802" s="63">
        <v>44558</v>
      </c>
      <c r="O1802" s="11" t="s">
        <v>5560</v>
      </c>
      <c r="P1802" s="11" t="s">
        <v>5561</v>
      </c>
      <c r="Q1802" s="11" t="s">
        <v>114</v>
      </c>
      <c r="R1802" s="11" t="s">
        <v>5562</v>
      </c>
      <c r="S1802" s="11" t="s">
        <v>5561</v>
      </c>
      <c r="T1802" s="11" t="s">
        <v>487</v>
      </c>
      <c r="U1802" s="11" t="s">
        <v>26</v>
      </c>
    </row>
    <row r="1803" customHeight="1" spans="1:21">
      <c r="A1803" s="11">
        <v>71</v>
      </c>
      <c r="B1803" s="11" t="s">
        <v>5560</v>
      </c>
      <c r="C1803" s="11" t="s">
        <v>5563</v>
      </c>
      <c r="D1803" s="11" t="s">
        <v>114</v>
      </c>
      <c r="E1803" s="11" t="s">
        <v>5564</v>
      </c>
      <c r="F1803" s="11" t="s">
        <v>5563</v>
      </c>
      <c r="G1803" s="11" t="s">
        <v>126</v>
      </c>
      <c r="H1803" s="11" t="s">
        <v>26</v>
      </c>
      <c r="L1803" s="82" t="s">
        <v>8955</v>
      </c>
      <c r="M1803" s="63">
        <v>44558</v>
      </c>
      <c r="O1803" s="11" t="s">
        <v>5560</v>
      </c>
      <c r="P1803" s="11" t="s">
        <v>5563</v>
      </c>
      <c r="Q1803" s="11" t="s">
        <v>114</v>
      </c>
      <c r="R1803" s="11" t="s">
        <v>5564</v>
      </c>
      <c r="S1803" s="11" t="s">
        <v>5563</v>
      </c>
      <c r="T1803" s="11" t="s">
        <v>487</v>
      </c>
      <c r="U1803" s="11" t="s">
        <v>26</v>
      </c>
    </row>
    <row r="1804" customHeight="1" spans="1:21">
      <c r="A1804" s="11">
        <v>72</v>
      </c>
      <c r="B1804" s="11" t="s">
        <v>5565</v>
      </c>
      <c r="C1804" s="24" t="s">
        <v>5566</v>
      </c>
      <c r="D1804" s="11" t="s">
        <v>114</v>
      </c>
      <c r="E1804" s="11" t="s">
        <v>5567</v>
      </c>
      <c r="F1804" s="11" t="s">
        <v>5566</v>
      </c>
      <c r="G1804" s="11" t="s">
        <v>126</v>
      </c>
      <c r="H1804" s="11" t="s">
        <v>26</v>
      </c>
      <c r="L1804" s="82" t="s">
        <v>8955</v>
      </c>
      <c r="M1804" s="63">
        <v>44558</v>
      </c>
      <c r="O1804" s="11" t="s">
        <v>5565</v>
      </c>
      <c r="P1804" s="24" t="s">
        <v>5566</v>
      </c>
      <c r="Q1804" s="11" t="s">
        <v>114</v>
      </c>
      <c r="R1804" s="11" t="s">
        <v>5567</v>
      </c>
      <c r="S1804" s="11" t="s">
        <v>5566</v>
      </c>
      <c r="T1804" s="11" t="s">
        <v>487</v>
      </c>
      <c r="U1804" s="11" t="s">
        <v>26</v>
      </c>
    </row>
    <row r="1805" customHeight="1" spans="1:21">
      <c r="A1805" s="11">
        <v>73</v>
      </c>
      <c r="B1805" s="11" t="s">
        <v>5565</v>
      </c>
      <c r="C1805" s="24" t="s">
        <v>5568</v>
      </c>
      <c r="D1805" s="11" t="s">
        <v>114</v>
      </c>
      <c r="E1805" s="11" t="s">
        <v>5569</v>
      </c>
      <c r="F1805" s="11" t="s">
        <v>5568</v>
      </c>
      <c r="G1805" s="11" t="s">
        <v>126</v>
      </c>
      <c r="H1805" s="11" t="s">
        <v>26</v>
      </c>
      <c r="L1805" s="82" t="s">
        <v>8955</v>
      </c>
      <c r="M1805" s="63">
        <v>44558</v>
      </c>
      <c r="O1805" s="11" t="s">
        <v>5565</v>
      </c>
      <c r="P1805" s="24" t="s">
        <v>5568</v>
      </c>
      <c r="Q1805" s="11" t="s">
        <v>114</v>
      </c>
      <c r="R1805" s="11" t="s">
        <v>5569</v>
      </c>
      <c r="S1805" s="11" t="s">
        <v>5568</v>
      </c>
      <c r="T1805" s="11" t="s">
        <v>487</v>
      </c>
      <c r="U1805" s="11" t="s">
        <v>26</v>
      </c>
    </row>
    <row r="1806" customHeight="1" spans="1:21">
      <c r="A1806" s="11">
        <v>74</v>
      </c>
      <c r="B1806" s="11" t="s">
        <v>5570</v>
      </c>
      <c r="C1806" s="24" t="s">
        <v>5570</v>
      </c>
      <c r="D1806" s="11" t="s">
        <v>114</v>
      </c>
      <c r="E1806" s="11" t="s">
        <v>5571</v>
      </c>
      <c r="F1806" s="11" t="s">
        <v>5570</v>
      </c>
      <c r="G1806" s="11" t="s">
        <v>126</v>
      </c>
      <c r="H1806" s="11" t="s">
        <v>26</v>
      </c>
      <c r="L1806" s="82" t="s">
        <v>8955</v>
      </c>
      <c r="M1806" s="63">
        <v>44558</v>
      </c>
      <c r="O1806" s="11" t="s">
        <v>5570</v>
      </c>
      <c r="P1806" s="24" t="s">
        <v>5570</v>
      </c>
      <c r="Q1806" s="11" t="s">
        <v>114</v>
      </c>
      <c r="R1806" s="11" t="s">
        <v>5571</v>
      </c>
      <c r="S1806" s="11" t="s">
        <v>5570</v>
      </c>
      <c r="T1806" s="11" t="s">
        <v>487</v>
      </c>
      <c r="U1806" s="11" t="s">
        <v>26</v>
      </c>
    </row>
    <row r="1807" customHeight="1" spans="1:21">
      <c r="A1807" s="11">
        <v>75</v>
      </c>
      <c r="B1807" s="11" t="s">
        <v>5572</v>
      </c>
      <c r="C1807" s="24" t="s">
        <v>5573</v>
      </c>
      <c r="D1807" s="11" t="s">
        <v>114</v>
      </c>
      <c r="E1807" s="11" t="s">
        <v>5574</v>
      </c>
      <c r="F1807" s="11" t="s">
        <v>5573</v>
      </c>
      <c r="G1807" s="11" t="s">
        <v>126</v>
      </c>
      <c r="H1807" s="11" t="s">
        <v>26</v>
      </c>
      <c r="L1807" s="82" t="s">
        <v>8955</v>
      </c>
      <c r="M1807" s="63">
        <v>44558</v>
      </c>
      <c r="O1807" s="11" t="s">
        <v>5572</v>
      </c>
      <c r="P1807" s="24" t="s">
        <v>5573</v>
      </c>
      <c r="Q1807" s="11" t="s">
        <v>114</v>
      </c>
      <c r="R1807" s="11" t="s">
        <v>5574</v>
      </c>
      <c r="S1807" s="11" t="s">
        <v>5573</v>
      </c>
      <c r="T1807" s="11" t="s">
        <v>487</v>
      </c>
      <c r="U1807" s="11" t="s">
        <v>26</v>
      </c>
    </row>
    <row r="1808" customHeight="1" spans="1:21">
      <c r="A1808" s="11">
        <v>76</v>
      </c>
      <c r="B1808" s="11" t="s">
        <v>5572</v>
      </c>
      <c r="C1808" s="24" t="s">
        <v>5575</v>
      </c>
      <c r="D1808" s="11" t="s">
        <v>114</v>
      </c>
      <c r="E1808" s="11" t="s">
        <v>5574</v>
      </c>
      <c r="F1808" s="11" t="s">
        <v>5575</v>
      </c>
      <c r="G1808" s="11" t="s">
        <v>126</v>
      </c>
      <c r="H1808" s="11" t="s">
        <v>26</v>
      </c>
      <c r="L1808" s="82" t="s">
        <v>8955</v>
      </c>
      <c r="M1808" s="63">
        <v>44558</v>
      </c>
      <c r="O1808" s="11" t="s">
        <v>5572</v>
      </c>
      <c r="P1808" s="24" t="s">
        <v>5575</v>
      </c>
      <c r="Q1808" s="11" t="s">
        <v>114</v>
      </c>
      <c r="R1808" s="11" t="s">
        <v>5574</v>
      </c>
      <c r="S1808" s="11" t="s">
        <v>5575</v>
      </c>
      <c r="T1808" s="11" t="s">
        <v>487</v>
      </c>
      <c r="U1808" s="11" t="s">
        <v>26</v>
      </c>
    </row>
    <row r="1809" customHeight="1" spans="1:21">
      <c r="A1809" s="11">
        <v>77</v>
      </c>
      <c r="B1809" s="11" t="s">
        <v>5576</v>
      </c>
      <c r="C1809" s="24" t="s">
        <v>5576</v>
      </c>
      <c r="D1809" s="11" t="s">
        <v>114</v>
      </c>
      <c r="E1809" s="11" t="s">
        <v>5577</v>
      </c>
      <c r="F1809" s="11" t="s">
        <v>5576</v>
      </c>
      <c r="G1809" s="11" t="s">
        <v>126</v>
      </c>
      <c r="H1809" s="11" t="s">
        <v>26</v>
      </c>
      <c r="L1809" s="82" t="s">
        <v>8955</v>
      </c>
      <c r="M1809" s="63">
        <v>44558</v>
      </c>
      <c r="O1809" s="11" t="s">
        <v>5576</v>
      </c>
      <c r="P1809" s="24" t="s">
        <v>5576</v>
      </c>
      <c r="Q1809" s="11" t="s">
        <v>114</v>
      </c>
      <c r="R1809" s="11" t="s">
        <v>5577</v>
      </c>
      <c r="S1809" s="11" t="s">
        <v>5576</v>
      </c>
      <c r="T1809" s="11" t="s">
        <v>487</v>
      </c>
      <c r="U1809" s="11" t="s">
        <v>26</v>
      </c>
    </row>
    <row r="1810" customHeight="1" spans="1:21">
      <c r="A1810" s="11">
        <v>79</v>
      </c>
      <c r="B1810" s="11" t="s">
        <v>5580</v>
      </c>
      <c r="C1810" s="24" t="s">
        <v>5580</v>
      </c>
      <c r="D1810" s="11" t="s">
        <v>114</v>
      </c>
      <c r="E1810" s="11" t="s">
        <v>5549</v>
      </c>
      <c r="F1810" s="11" t="s">
        <v>5580</v>
      </c>
      <c r="G1810" s="11" t="s">
        <v>126</v>
      </c>
      <c r="H1810" s="11" t="s">
        <v>26</v>
      </c>
      <c r="L1810" s="82" t="s">
        <v>8955</v>
      </c>
      <c r="M1810" s="63">
        <v>44558</v>
      </c>
      <c r="O1810" s="11" t="s">
        <v>5580</v>
      </c>
      <c r="P1810" s="24" t="s">
        <v>5580</v>
      </c>
      <c r="Q1810" s="11" t="s">
        <v>114</v>
      </c>
      <c r="R1810" s="11" t="s">
        <v>5549</v>
      </c>
      <c r="S1810" s="11" t="s">
        <v>5580</v>
      </c>
      <c r="T1810" s="11" t="s">
        <v>520</v>
      </c>
      <c r="U1810" s="11" t="s">
        <v>26</v>
      </c>
    </row>
    <row r="1811" customHeight="1" spans="1:21">
      <c r="A1811" s="11">
        <v>81</v>
      </c>
      <c r="B1811" s="11" t="s">
        <v>5583</v>
      </c>
      <c r="C1811" s="24" t="s">
        <v>5583</v>
      </c>
      <c r="D1811" s="11" t="s">
        <v>114</v>
      </c>
      <c r="E1811" s="11" t="s">
        <v>5584</v>
      </c>
      <c r="F1811" s="11" t="s">
        <v>5583</v>
      </c>
      <c r="G1811" s="11" t="s">
        <v>126</v>
      </c>
      <c r="H1811" s="11" t="s">
        <v>26</v>
      </c>
      <c r="L1811" s="82" t="s">
        <v>8955</v>
      </c>
      <c r="M1811" s="63">
        <v>44558</v>
      </c>
      <c r="O1811" s="11" t="s">
        <v>5583</v>
      </c>
      <c r="P1811" s="24" t="s">
        <v>5583</v>
      </c>
      <c r="Q1811" s="11" t="s">
        <v>114</v>
      </c>
      <c r="R1811" s="11" t="s">
        <v>5584</v>
      </c>
      <c r="S1811" s="11" t="s">
        <v>5583</v>
      </c>
      <c r="T1811" s="11" t="s">
        <v>520</v>
      </c>
      <c r="U1811" s="11" t="s">
        <v>26</v>
      </c>
    </row>
    <row r="1812" customHeight="1" spans="1:21">
      <c r="A1812" s="11">
        <v>86</v>
      </c>
      <c r="B1812" s="11" t="s">
        <v>5593</v>
      </c>
      <c r="C1812" s="24" t="s">
        <v>5593</v>
      </c>
      <c r="D1812" s="11" t="s">
        <v>114</v>
      </c>
      <c r="E1812" s="11" t="s">
        <v>5594</v>
      </c>
      <c r="F1812" s="11" t="s">
        <v>5593</v>
      </c>
      <c r="G1812" s="11" t="s">
        <v>126</v>
      </c>
      <c r="H1812" s="11" t="s">
        <v>26</v>
      </c>
      <c r="L1812" s="82" t="s">
        <v>8955</v>
      </c>
      <c r="M1812" s="63">
        <v>44558</v>
      </c>
      <c r="O1812" s="11" t="s">
        <v>5593</v>
      </c>
      <c r="P1812" s="24" t="s">
        <v>5593</v>
      </c>
      <c r="Q1812" s="11" t="s">
        <v>114</v>
      </c>
      <c r="R1812" s="11" t="s">
        <v>5594</v>
      </c>
      <c r="S1812" s="11" t="s">
        <v>5593</v>
      </c>
      <c r="T1812" s="11" t="s">
        <v>8969</v>
      </c>
      <c r="U1812" s="11" t="s">
        <v>26</v>
      </c>
    </row>
    <row r="1813" customHeight="1" spans="1:21">
      <c r="A1813" s="18">
        <v>187</v>
      </c>
      <c r="B1813" s="11" t="s">
        <v>1985</v>
      </c>
      <c r="C1813" s="11" t="s">
        <v>1985</v>
      </c>
      <c r="D1813" s="11" t="s">
        <v>64</v>
      </c>
      <c r="E1813" s="11" t="s">
        <v>1986</v>
      </c>
      <c r="F1813" s="11" t="s">
        <v>1987</v>
      </c>
      <c r="G1813" s="11" t="s">
        <v>126</v>
      </c>
      <c r="H1813" s="11" t="s">
        <v>5</v>
      </c>
      <c r="L1813" s="82" t="s">
        <v>8955</v>
      </c>
      <c r="M1813" s="63">
        <v>44559</v>
      </c>
      <c r="O1813" s="11" t="s">
        <v>1985</v>
      </c>
      <c r="P1813" s="11" t="s">
        <v>1985</v>
      </c>
      <c r="Q1813" s="11" t="s">
        <v>64</v>
      </c>
      <c r="R1813" s="11" t="s">
        <v>1986</v>
      </c>
      <c r="S1813" s="11" t="s">
        <v>1987</v>
      </c>
      <c r="T1813" s="11" t="s">
        <v>487</v>
      </c>
      <c r="U1813" s="11" t="s">
        <v>5</v>
      </c>
    </row>
    <row r="1814" customHeight="1" spans="1:21">
      <c r="A1814" s="18">
        <v>188</v>
      </c>
      <c r="B1814" s="11" t="s">
        <v>1985</v>
      </c>
      <c r="C1814" s="11" t="s">
        <v>1985</v>
      </c>
      <c r="D1814" s="11" t="s">
        <v>64</v>
      </c>
      <c r="E1814" s="11" t="s">
        <v>1986</v>
      </c>
      <c r="F1814" s="11" t="s">
        <v>1988</v>
      </c>
      <c r="G1814" s="11" t="s">
        <v>126</v>
      </c>
      <c r="H1814" s="11" t="s">
        <v>5</v>
      </c>
      <c r="L1814" s="82" t="s">
        <v>8955</v>
      </c>
      <c r="M1814" s="63">
        <v>44559</v>
      </c>
      <c r="O1814" s="11" t="s">
        <v>1985</v>
      </c>
      <c r="P1814" s="11" t="s">
        <v>1985</v>
      </c>
      <c r="Q1814" s="11" t="s">
        <v>64</v>
      </c>
      <c r="R1814" s="11" t="s">
        <v>1986</v>
      </c>
      <c r="S1814" s="11" t="s">
        <v>1988</v>
      </c>
      <c r="T1814" s="11" t="s">
        <v>487</v>
      </c>
      <c r="U1814" s="11" t="s">
        <v>5</v>
      </c>
    </row>
    <row r="1815" customHeight="1" spans="1:21">
      <c r="A1815" s="18">
        <v>189</v>
      </c>
      <c r="B1815" s="11" t="s">
        <v>1985</v>
      </c>
      <c r="C1815" s="11" t="s">
        <v>1985</v>
      </c>
      <c r="D1815" s="11" t="s">
        <v>64</v>
      </c>
      <c r="E1815" s="11" t="s">
        <v>1986</v>
      </c>
      <c r="F1815" s="11" t="s">
        <v>1989</v>
      </c>
      <c r="G1815" s="11" t="s">
        <v>126</v>
      </c>
      <c r="H1815" s="11" t="s">
        <v>5</v>
      </c>
      <c r="L1815" s="82" t="s">
        <v>8955</v>
      </c>
      <c r="M1815" s="63">
        <v>44559</v>
      </c>
      <c r="O1815" s="11" t="s">
        <v>1985</v>
      </c>
      <c r="P1815" s="11" t="s">
        <v>1985</v>
      </c>
      <c r="Q1815" s="11" t="s">
        <v>64</v>
      </c>
      <c r="R1815" s="11" t="s">
        <v>1986</v>
      </c>
      <c r="S1815" s="11" t="s">
        <v>1989</v>
      </c>
      <c r="T1815" s="11" t="s">
        <v>487</v>
      </c>
      <c r="U1815" s="11" t="s">
        <v>5</v>
      </c>
    </row>
    <row r="1816" customHeight="1" spans="1:21">
      <c r="A1816" s="18">
        <v>190</v>
      </c>
      <c r="B1816" s="11" t="s">
        <v>1985</v>
      </c>
      <c r="C1816" s="11" t="s">
        <v>1985</v>
      </c>
      <c r="D1816" s="11" t="s">
        <v>64</v>
      </c>
      <c r="E1816" s="11" t="s">
        <v>1986</v>
      </c>
      <c r="F1816" s="11" t="s">
        <v>1990</v>
      </c>
      <c r="G1816" s="11" t="s">
        <v>126</v>
      </c>
      <c r="H1816" s="11" t="s">
        <v>5</v>
      </c>
      <c r="L1816" s="82" t="s">
        <v>8955</v>
      </c>
      <c r="M1816" s="63">
        <v>44559</v>
      </c>
      <c r="O1816" s="11" t="s">
        <v>1985</v>
      </c>
      <c r="P1816" s="11" t="s">
        <v>1985</v>
      </c>
      <c r="Q1816" s="11" t="s">
        <v>64</v>
      </c>
      <c r="R1816" s="11" t="s">
        <v>1986</v>
      </c>
      <c r="S1816" s="11" t="s">
        <v>1990</v>
      </c>
      <c r="T1816" s="11" t="s">
        <v>487</v>
      </c>
      <c r="U1816" s="11" t="s">
        <v>5</v>
      </c>
    </row>
    <row r="1817" customHeight="1" spans="1:21">
      <c r="A1817" s="18">
        <v>191</v>
      </c>
      <c r="B1817" s="11" t="s">
        <v>1985</v>
      </c>
      <c r="C1817" s="11" t="s">
        <v>1985</v>
      </c>
      <c r="D1817" s="11" t="s">
        <v>64</v>
      </c>
      <c r="E1817" s="11" t="s">
        <v>1986</v>
      </c>
      <c r="F1817" s="11" t="s">
        <v>1991</v>
      </c>
      <c r="G1817" s="11" t="s">
        <v>126</v>
      </c>
      <c r="H1817" s="11" t="s">
        <v>5</v>
      </c>
      <c r="L1817" s="82" t="s">
        <v>8955</v>
      </c>
      <c r="M1817" s="63">
        <v>44559</v>
      </c>
      <c r="O1817" s="11" t="s">
        <v>1985</v>
      </c>
      <c r="P1817" s="11" t="s">
        <v>1985</v>
      </c>
      <c r="Q1817" s="11" t="s">
        <v>64</v>
      </c>
      <c r="R1817" s="11" t="s">
        <v>1986</v>
      </c>
      <c r="S1817" s="11" t="s">
        <v>1991</v>
      </c>
      <c r="T1817" s="11" t="s">
        <v>487</v>
      </c>
      <c r="U1817" s="11" t="s">
        <v>5</v>
      </c>
    </row>
    <row r="1818" customHeight="1" spans="1:21">
      <c r="A1818" s="18">
        <v>192</v>
      </c>
      <c r="B1818" s="11" t="s">
        <v>1985</v>
      </c>
      <c r="C1818" s="11" t="s">
        <v>1985</v>
      </c>
      <c r="D1818" s="11" t="s">
        <v>64</v>
      </c>
      <c r="E1818" s="11" t="s">
        <v>1986</v>
      </c>
      <c r="F1818" s="11" t="s">
        <v>1992</v>
      </c>
      <c r="G1818" s="11" t="s">
        <v>126</v>
      </c>
      <c r="H1818" s="11" t="s">
        <v>5</v>
      </c>
      <c r="L1818" s="82" t="s">
        <v>8955</v>
      </c>
      <c r="M1818" s="63">
        <v>44559</v>
      </c>
      <c r="O1818" s="11" t="s">
        <v>1985</v>
      </c>
      <c r="P1818" s="11" t="s">
        <v>1985</v>
      </c>
      <c r="Q1818" s="11" t="s">
        <v>64</v>
      </c>
      <c r="R1818" s="11" t="s">
        <v>1986</v>
      </c>
      <c r="S1818" s="11" t="s">
        <v>1992</v>
      </c>
      <c r="T1818" s="11" t="s">
        <v>487</v>
      </c>
      <c r="U1818" s="11" t="s">
        <v>5</v>
      </c>
    </row>
    <row r="1819" customHeight="1" spans="1:21">
      <c r="A1819" s="18">
        <v>193</v>
      </c>
      <c r="B1819" s="11" t="s">
        <v>1985</v>
      </c>
      <c r="C1819" s="11" t="s">
        <v>1985</v>
      </c>
      <c r="D1819" s="11" t="s">
        <v>64</v>
      </c>
      <c r="E1819" s="11" t="s">
        <v>1986</v>
      </c>
      <c r="F1819" s="11" t="s">
        <v>1993</v>
      </c>
      <c r="G1819" s="11" t="s">
        <v>126</v>
      </c>
      <c r="H1819" s="11" t="s">
        <v>5</v>
      </c>
      <c r="L1819" s="82" t="s">
        <v>8955</v>
      </c>
      <c r="M1819" s="63">
        <v>44559</v>
      </c>
      <c r="O1819" s="11" t="s">
        <v>1985</v>
      </c>
      <c r="P1819" s="11" t="s">
        <v>1985</v>
      </c>
      <c r="Q1819" s="11" t="s">
        <v>64</v>
      </c>
      <c r="R1819" s="11" t="s">
        <v>1986</v>
      </c>
      <c r="S1819" s="11" t="s">
        <v>1993</v>
      </c>
      <c r="T1819" s="11" t="s">
        <v>487</v>
      </c>
      <c r="U1819" s="11" t="s">
        <v>5</v>
      </c>
    </row>
    <row r="1820" customHeight="1" spans="1:21">
      <c r="A1820" s="18">
        <v>194</v>
      </c>
      <c r="B1820" s="11" t="s">
        <v>1985</v>
      </c>
      <c r="C1820" s="11" t="s">
        <v>1985</v>
      </c>
      <c r="D1820" s="11" t="s">
        <v>64</v>
      </c>
      <c r="E1820" s="11" t="s">
        <v>1986</v>
      </c>
      <c r="F1820" s="11" t="s">
        <v>1994</v>
      </c>
      <c r="G1820" s="11" t="s">
        <v>126</v>
      </c>
      <c r="H1820" s="11" t="s">
        <v>5</v>
      </c>
      <c r="L1820" s="82" t="s">
        <v>8955</v>
      </c>
      <c r="M1820" s="63">
        <v>44559</v>
      </c>
      <c r="O1820" s="11" t="s">
        <v>1985</v>
      </c>
      <c r="P1820" s="11" t="s">
        <v>1985</v>
      </c>
      <c r="Q1820" s="11" t="s">
        <v>64</v>
      </c>
      <c r="R1820" s="11" t="s">
        <v>1986</v>
      </c>
      <c r="S1820" s="11" t="s">
        <v>1994</v>
      </c>
      <c r="T1820" s="11" t="s">
        <v>487</v>
      </c>
      <c r="U1820" s="11" t="s">
        <v>5</v>
      </c>
    </row>
    <row r="1821" customHeight="1" spans="1:21">
      <c r="A1821" s="18">
        <v>195</v>
      </c>
      <c r="B1821" s="11" t="s">
        <v>1985</v>
      </c>
      <c r="C1821" s="11" t="s">
        <v>1985</v>
      </c>
      <c r="D1821" s="11" t="s">
        <v>64</v>
      </c>
      <c r="E1821" s="11" t="s">
        <v>1986</v>
      </c>
      <c r="F1821" s="11" t="s">
        <v>1995</v>
      </c>
      <c r="G1821" s="11" t="s">
        <v>126</v>
      </c>
      <c r="H1821" s="11" t="s">
        <v>5</v>
      </c>
      <c r="L1821" s="82" t="s">
        <v>8955</v>
      </c>
      <c r="M1821" s="63">
        <v>44559</v>
      </c>
      <c r="O1821" s="11" t="s">
        <v>1985</v>
      </c>
      <c r="P1821" s="11" t="s">
        <v>1985</v>
      </c>
      <c r="Q1821" s="11" t="s">
        <v>64</v>
      </c>
      <c r="R1821" s="11" t="s">
        <v>1986</v>
      </c>
      <c r="S1821" s="11" t="s">
        <v>1995</v>
      </c>
      <c r="T1821" s="11" t="s">
        <v>487</v>
      </c>
      <c r="U1821" s="11" t="s">
        <v>5</v>
      </c>
    </row>
    <row r="1822" customHeight="1" spans="1:21">
      <c r="A1822" s="18">
        <v>196</v>
      </c>
      <c r="B1822" s="11" t="s">
        <v>1985</v>
      </c>
      <c r="C1822" s="11" t="s">
        <v>1985</v>
      </c>
      <c r="D1822" s="11" t="s">
        <v>64</v>
      </c>
      <c r="E1822" s="11" t="s">
        <v>1986</v>
      </c>
      <c r="F1822" s="11" t="s">
        <v>1996</v>
      </c>
      <c r="G1822" s="11" t="s">
        <v>126</v>
      </c>
      <c r="H1822" s="11" t="s">
        <v>5</v>
      </c>
      <c r="L1822" s="82" t="s">
        <v>8955</v>
      </c>
      <c r="M1822" s="63">
        <v>44559</v>
      </c>
      <c r="O1822" s="11" t="s">
        <v>1985</v>
      </c>
      <c r="P1822" s="11" t="s">
        <v>1985</v>
      </c>
      <c r="Q1822" s="11" t="s">
        <v>64</v>
      </c>
      <c r="R1822" s="11" t="s">
        <v>1986</v>
      </c>
      <c r="S1822" s="11" t="s">
        <v>1996</v>
      </c>
      <c r="T1822" s="11" t="s">
        <v>487</v>
      </c>
      <c r="U1822" s="11" t="s">
        <v>5</v>
      </c>
    </row>
    <row r="1823" customHeight="1" spans="1:21">
      <c r="A1823" s="18">
        <v>197</v>
      </c>
      <c r="B1823" s="11" t="s">
        <v>1997</v>
      </c>
      <c r="C1823" s="11" t="s">
        <v>1997</v>
      </c>
      <c r="D1823" s="11" t="s">
        <v>64</v>
      </c>
      <c r="E1823" s="11" t="s">
        <v>1998</v>
      </c>
      <c r="F1823" s="11" t="s">
        <v>1997</v>
      </c>
      <c r="G1823" s="11" t="s">
        <v>126</v>
      </c>
      <c r="H1823" s="11" t="s">
        <v>5</v>
      </c>
      <c r="L1823" s="82" t="s">
        <v>8955</v>
      </c>
      <c r="M1823" s="63">
        <v>44559</v>
      </c>
      <c r="O1823" s="11" t="s">
        <v>1997</v>
      </c>
      <c r="P1823" s="11" t="s">
        <v>1997</v>
      </c>
      <c r="Q1823" s="11" t="s">
        <v>64</v>
      </c>
      <c r="R1823" s="11" t="s">
        <v>1998</v>
      </c>
      <c r="S1823" s="11" t="s">
        <v>1997</v>
      </c>
      <c r="T1823" s="11" t="s">
        <v>487</v>
      </c>
      <c r="U1823" s="11" t="s">
        <v>5</v>
      </c>
    </row>
    <row r="1824" customHeight="1" spans="1:21">
      <c r="A1824" s="18">
        <v>198</v>
      </c>
      <c r="B1824" s="11" t="s">
        <v>1999</v>
      </c>
      <c r="C1824" s="11" t="s">
        <v>1999</v>
      </c>
      <c r="D1824" s="11" t="s">
        <v>64</v>
      </c>
      <c r="E1824" s="11" t="s">
        <v>2000</v>
      </c>
      <c r="F1824" s="11" t="s">
        <v>1999</v>
      </c>
      <c r="G1824" s="11" t="s">
        <v>126</v>
      </c>
      <c r="H1824" s="11" t="s">
        <v>5</v>
      </c>
      <c r="L1824" s="82" t="s">
        <v>8955</v>
      </c>
      <c r="M1824" s="63">
        <v>44559</v>
      </c>
      <c r="O1824" s="11" t="s">
        <v>1999</v>
      </c>
      <c r="P1824" s="11" t="s">
        <v>1999</v>
      </c>
      <c r="Q1824" s="11" t="s">
        <v>64</v>
      </c>
      <c r="R1824" s="11" t="s">
        <v>2000</v>
      </c>
      <c r="S1824" s="11" t="s">
        <v>1999</v>
      </c>
      <c r="T1824" s="11" t="s">
        <v>487</v>
      </c>
      <c r="U1824" s="11" t="s">
        <v>5</v>
      </c>
    </row>
    <row r="1825" customHeight="1" spans="1:21">
      <c r="A1825" s="18">
        <v>199</v>
      </c>
      <c r="B1825" s="11" t="s">
        <v>2001</v>
      </c>
      <c r="C1825" s="11" t="s">
        <v>2001</v>
      </c>
      <c r="D1825" s="11" t="s">
        <v>64</v>
      </c>
      <c r="E1825" s="11" t="s">
        <v>2002</v>
      </c>
      <c r="F1825" s="11" t="s">
        <v>2001</v>
      </c>
      <c r="G1825" s="11" t="s">
        <v>126</v>
      </c>
      <c r="H1825" s="11" t="s">
        <v>5</v>
      </c>
      <c r="L1825" s="82" t="s">
        <v>8955</v>
      </c>
      <c r="M1825" s="63">
        <v>44559</v>
      </c>
      <c r="O1825" s="11" t="s">
        <v>2001</v>
      </c>
      <c r="P1825" s="11" t="s">
        <v>2001</v>
      </c>
      <c r="Q1825" s="11" t="s">
        <v>64</v>
      </c>
      <c r="R1825" s="11" t="s">
        <v>2002</v>
      </c>
      <c r="S1825" s="11" t="s">
        <v>2001</v>
      </c>
      <c r="T1825" s="11" t="s">
        <v>487</v>
      </c>
      <c r="U1825" s="11" t="s">
        <v>5</v>
      </c>
    </row>
    <row r="1826" customHeight="1" spans="1:21">
      <c r="A1826" s="18">
        <v>200</v>
      </c>
      <c r="B1826" s="11" t="s">
        <v>2003</v>
      </c>
      <c r="C1826" s="11" t="s">
        <v>2003</v>
      </c>
      <c r="D1826" s="11" t="s">
        <v>64</v>
      </c>
      <c r="E1826" s="11" t="s">
        <v>2004</v>
      </c>
      <c r="F1826" s="11" t="s">
        <v>2003</v>
      </c>
      <c r="G1826" s="11" t="s">
        <v>126</v>
      </c>
      <c r="H1826" s="11" t="s">
        <v>5</v>
      </c>
      <c r="L1826" s="82" t="s">
        <v>8955</v>
      </c>
      <c r="M1826" s="63">
        <v>44559</v>
      </c>
      <c r="O1826" s="11" t="s">
        <v>2003</v>
      </c>
      <c r="P1826" s="11" t="s">
        <v>2003</v>
      </c>
      <c r="Q1826" s="11" t="s">
        <v>64</v>
      </c>
      <c r="R1826" s="11" t="s">
        <v>2004</v>
      </c>
      <c r="S1826" s="11" t="s">
        <v>2003</v>
      </c>
      <c r="T1826" s="11" t="s">
        <v>487</v>
      </c>
      <c r="U1826" s="11" t="s">
        <v>5</v>
      </c>
    </row>
    <row r="1827" customHeight="1" spans="1:21">
      <c r="A1827" s="11">
        <v>119</v>
      </c>
      <c r="B1827" s="11" t="s">
        <v>6914</v>
      </c>
      <c r="C1827" s="11" t="s">
        <v>6914</v>
      </c>
      <c r="D1827" s="11" t="s">
        <v>98</v>
      </c>
      <c r="E1827" s="11" t="s">
        <v>6915</v>
      </c>
      <c r="F1827" s="11" t="s">
        <v>6914</v>
      </c>
      <c r="G1827" s="11" t="s">
        <v>126</v>
      </c>
      <c r="H1827" s="11" t="s">
        <v>48</v>
      </c>
      <c r="L1827" s="82" t="s">
        <v>8955</v>
      </c>
      <c r="M1827" s="63">
        <v>44559</v>
      </c>
      <c r="O1827" s="11" t="s">
        <v>6914</v>
      </c>
      <c r="P1827" s="11" t="s">
        <v>6914</v>
      </c>
      <c r="Q1827" s="11" t="s">
        <v>98</v>
      </c>
      <c r="R1827" s="11" t="s">
        <v>6915</v>
      </c>
      <c r="S1827" s="11" t="s">
        <v>6914</v>
      </c>
      <c r="T1827" s="11" t="s">
        <v>487</v>
      </c>
      <c r="U1827" s="11" t="s">
        <v>48</v>
      </c>
    </row>
    <row r="1828" customHeight="1" spans="1:21">
      <c r="A1828" s="11">
        <v>139</v>
      </c>
      <c r="B1828" s="11" t="s">
        <v>6939</v>
      </c>
      <c r="C1828" s="11" t="s">
        <v>6939</v>
      </c>
      <c r="D1828" s="11" t="s">
        <v>1323</v>
      </c>
      <c r="E1828" s="11" t="s">
        <v>6940</v>
      </c>
      <c r="F1828" s="11" t="s">
        <v>6939</v>
      </c>
      <c r="G1828" s="11" t="s">
        <v>126</v>
      </c>
      <c r="H1828" s="11" t="s">
        <v>48</v>
      </c>
      <c r="L1828" s="82" t="s">
        <v>8955</v>
      </c>
      <c r="M1828" s="63">
        <v>44559</v>
      </c>
      <c r="O1828" s="11" t="s">
        <v>6939</v>
      </c>
      <c r="P1828" s="11" t="s">
        <v>6939</v>
      </c>
      <c r="Q1828" s="11" t="s">
        <v>1323</v>
      </c>
      <c r="R1828" s="11" t="s">
        <v>6940</v>
      </c>
      <c r="S1828" s="11" t="s">
        <v>6939</v>
      </c>
      <c r="T1828" s="11" t="s">
        <v>2872</v>
      </c>
      <c r="U1828" s="11" t="s">
        <v>48</v>
      </c>
    </row>
    <row r="1829" customHeight="1" spans="1:21">
      <c r="A1829" s="11">
        <v>32</v>
      </c>
      <c r="B1829" s="11" t="s">
        <v>6798</v>
      </c>
      <c r="C1829" s="11" t="s">
        <v>6798</v>
      </c>
      <c r="D1829" s="11" t="s">
        <v>64</v>
      </c>
      <c r="E1829" s="11" t="s">
        <v>6799</v>
      </c>
      <c r="F1829" s="11" t="s">
        <v>6800</v>
      </c>
      <c r="G1829" s="11" t="s">
        <v>89</v>
      </c>
      <c r="H1829" s="11" t="s">
        <v>48</v>
      </c>
      <c r="L1829" s="82" t="s">
        <v>8955</v>
      </c>
      <c r="M1829" s="63">
        <v>44559</v>
      </c>
      <c r="O1829" s="11" t="s">
        <v>6798</v>
      </c>
      <c r="P1829" s="11" t="s">
        <v>6798</v>
      </c>
      <c r="Q1829" s="11" t="s">
        <v>64</v>
      </c>
      <c r="R1829" s="11" t="s">
        <v>6799</v>
      </c>
      <c r="S1829" s="11" t="s">
        <v>6800</v>
      </c>
      <c r="T1829" s="11" t="s">
        <v>2447</v>
      </c>
      <c r="U1829" s="11" t="s">
        <v>48</v>
      </c>
    </row>
    <row r="1830" customHeight="1" spans="1:21">
      <c r="A1830" s="11">
        <v>33</v>
      </c>
      <c r="B1830" s="11" t="s">
        <v>6798</v>
      </c>
      <c r="C1830" s="11" t="s">
        <v>6798</v>
      </c>
      <c r="D1830" s="11" t="s">
        <v>64</v>
      </c>
      <c r="E1830" s="11" t="s">
        <v>6799</v>
      </c>
      <c r="F1830" s="11" t="s">
        <v>6801</v>
      </c>
      <c r="G1830" s="11" t="s">
        <v>89</v>
      </c>
      <c r="H1830" s="11" t="s">
        <v>48</v>
      </c>
      <c r="L1830" s="82" t="s">
        <v>8955</v>
      </c>
      <c r="M1830" s="63">
        <v>44559</v>
      </c>
      <c r="O1830" s="11" t="s">
        <v>6798</v>
      </c>
      <c r="P1830" s="11" t="s">
        <v>6798</v>
      </c>
      <c r="Q1830" s="11" t="s">
        <v>64</v>
      </c>
      <c r="R1830" s="11" t="s">
        <v>6799</v>
      </c>
      <c r="S1830" s="11" t="s">
        <v>6801</v>
      </c>
      <c r="T1830" s="11" t="s">
        <v>2447</v>
      </c>
      <c r="U1830" s="11" t="s">
        <v>48</v>
      </c>
    </row>
    <row r="1831" customHeight="1" spans="1:21">
      <c r="A1831" s="11">
        <v>34</v>
      </c>
      <c r="B1831" s="11" t="s">
        <v>6798</v>
      </c>
      <c r="C1831" s="11" t="s">
        <v>6798</v>
      </c>
      <c r="D1831" s="11" t="s">
        <v>64</v>
      </c>
      <c r="E1831" s="11" t="s">
        <v>6799</v>
      </c>
      <c r="F1831" s="11" t="s">
        <v>6802</v>
      </c>
      <c r="G1831" s="11" t="s">
        <v>89</v>
      </c>
      <c r="H1831" s="11" t="s">
        <v>48</v>
      </c>
      <c r="L1831" s="82" t="s">
        <v>8955</v>
      </c>
      <c r="M1831" s="63">
        <v>44559</v>
      </c>
      <c r="O1831" s="11" t="s">
        <v>6798</v>
      </c>
      <c r="P1831" s="11" t="s">
        <v>6798</v>
      </c>
      <c r="Q1831" s="11" t="s">
        <v>64</v>
      </c>
      <c r="R1831" s="11" t="s">
        <v>6799</v>
      </c>
      <c r="S1831" s="11" t="s">
        <v>6802</v>
      </c>
      <c r="T1831" s="11" t="s">
        <v>2447</v>
      </c>
      <c r="U1831" s="11" t="s">
        <v>48</v>
      </c>
    </row>
    <row r="1832" customHeight="1" spans="1:21">
      <c r="A1832" s="11">
        <v>35</v>
      </c>
      <c r="B1832" s="11" t="s">
        <v>6798</v>
      </c>
      <c r="C1832" s="11" t="s">
        <v>6798</v>
      </c>
      <c r="D1832" s="11" t="s">
        <v>64</v>
      </c>
      <c r="E1832" s="11" t="s">
        <v>6799</v>
      </c>
      <c r="F1832" s="11" t="s">
        <v>6803</v>
      </c>
      <c r="G1832" s="11" t="s">
        <v>89</v>
      </c>
      <c r="H1832" s="11" t="s">
        <v>48</v>
      </c>
      <c r="L1832" s="82" t="s">
        <v>8955</v>
      </c>
      <c r="M1832" s="63">
        <v>44559</v>
      </c>
      <c r="O1832" s="11" t="s">
        <v>6798</v>
      </c>
      <c r="P1832" s="11" t="s">
        <v>6798</v>
      </c>
      <c r="Q1832" s="11" t="s">
        <v>64</v>
      </c>
      <c r="R1832" s="11" t="s">
        <v>6799</v>
      </c>
      <c r="S1832" s="11" t="s">
        <v>6803</v>
      </c>
      <c r="T1832" s="11" t="s">
        <v>2447</v>
      </c>
      <c r="U1832" s="11" t="s">
        <v>48</v>
      </c>
    </row>
    <row r="1833" customHeight="1" spans="1:21">
      <c r="A1833" s="11">
        <v>46</v>
      </c>
      <c r="B1833" s="11" t="s">
        <v>4462</v>
      </c>
      <c r="C1833" s="11" t="s">
        <v>4462</v>
      </c>
      <c r="D1833" s="11" t="s">
        <v>64</v>
      </c>
      <c r="E1833" s="11" t="s">
        <v>4463</v>
      </c>
      <c r="F1833" s="11" t="s">
        <v>4462</v>
      </c>
      <c r="G1833" s="11" t="s">
        <v>126</v>
      </c>
      <c r="H1833" s="11" t="s">
        <v>25</v>
      </c>
      <c r="L1833" s="82" t="s">
        <v>8955</v>
      </c>
      <c r="M1833" s="63">
        <v>44559</v>
      </c>
      <c r="O1833" s="11" t="s">
        <v>4462</v>
      </c>
      <c r="P1833" s="11" t="s">
        <v>4462</v>
      </c>
      <c r="Q1833" s="11" t="s">
        <v>64</v>
      </c>
      <c r="R1833" s="11" t="s">
        <v>4463</v>
      </c>
      <c r="S1833" s="11" t="s">
        <v>4462</v>
      </c>
      <c r="T1833" s="11" t="s">
        <v>520</v>
      </c>
      <c r="U1833" s="11" t="s">
        <v>25</v>
      </c>
    </row>
    <row r="1834" customHeight="1" spans="1:21">
      <c r="A1834" s="11">
        <v>164</v>
      </c>
      <c r="B1834" s="11" t="s">
        <v>6976</v>
      </c>
      <c r="C1834" s="11" t="s">
        <v>6976</v>
      </c>
      <c r="D1834" s="11" t="s">
        <v>64</v>
      </c>
      <c r="E1834" s="11" t="s">
        <v>6985</v>
      </c>
      <c r="F1834" s="11" t="s">
        <v>6987</v>
      </c>
      <c r="G1834" s="11" t="s">
        <v>126</v>
      </c>
      <c r="H1834" s="11" t="s">
        <v>48</v>
      </c>
      <c r="L1834" s="82" t="s">
        <v>8970</v>
      </c>
      <c r="M1834" s="63">
        <v>44560</v>
      </c>
      <c r="O1834" s="11" t="s">
        <v>6976</v>
      </c>
      <c r="P1834" s="11" t="s">
        <v>6976</v>
      </c>
      <c r="Q1834" s="11" t="s">
        <v>64</v>
      </c>
      <c r="R1834" s="11" t="s">
        <v>6985</v>
      </c>
      <c r="S1834" s="11" t="s">
        <v>8240</v>
      </c>
      <c r="T1834" s="11" t="s">
        <v>487</v>
      </c>
      <c r="U1834" s="11" t="s">
        <v>48</v>
      </c>
    </row>
    <row r="1835" customHeight="1" spans="1:21">
      <c r="A1835" s="11">
        <v>166</v>
      </c>
      <c r="B1835" s="11" t="s">
        <v>6976</v>
      </c>
      <c r="C1835" s="11" t="s">
        <v>6976</v>
      </c>
      <c r="D1835" s="11" t="s">
        <v>64</v>
      </c>
      <c r="E1835" s="11" t="s">
        <v>6985</v>
      </c>
      <c r="F1835" s="11" t="s">
        <v>6989</v>
      </c>
      <c r="G1835" s="11" t="s">
        <v>126</v>
      </c>
      <c r="H1835" s="11" t="s">
        <v>48</v>
      </c>
      <c r="L1835" s="82" t="s">
        <v>8970</v>
      </c>
      <c r="M1835" s="63">
        <v>44560</v>
      </c>
      <c r="O1835" s="11" t="s">
        <v>6976</v>
      </c>
      <c r="P1835" s="11" t="s">
        <v>6976</v>
      </c>
      <c r="Q1835" s="11" t="s">
        <v>64</v>
      </c>
      <c r="R1835" s="11" t="s">
        <v>6985</v>
      </c>
      <c r="S1835" s="11" t="s">
        <v>8247</v>
      </c>
      <c r="T1835" s="11" t="s">
        <v>487</v>
      </c>
      <c r="U1835" s="11" t="s">
        <v>48</v>
      </c>
    </row>
    <row r="1836" customHeight="1" spans="1:21">
      <c r="A1836" s="11">
        <v>168</v>
      </c>
      <c r="B1836" s="11" t="s">
        <v>6976</v>
      </c>
      <c r="C1836" s="11" t="s">
        <v>6976</v>
      </c>
      <c r="D1836" s="11" t="s">
        <v>64</v>
      </c>
      <c r="E1836" s="11" t="s">
        <v>6985</v>
      </c>
      <c r="F1836" s="11" t="s">
        <v>6991</v>
      </c>
      <c r="G1836" s="11" t="s">
        <v>126</v>
      </c>
      <c r="H1836" s="11" t="s">
        <v>48</v>
      </c>
      <c r="L1836" s="82" t="s">
        <v>8970</v>
      </c>
      <c r="M1836" s="63">
        <v>44560</v>
      </c>
      <c r="O1836" s="11" t="s">
        <v>6976</v>
      </c>
      <c r="P1836" s="11" t="s">
        <v>6976</v>
      </c>
      <c r="Q1836" s="11" t="s">
        <v>64</v>
      </c>
      <c r="R1836" s="11" t="s">
        <v>6985</v>
      </c>
      <c r="S1836" s="11" t="s">
        <v>8242</v>
      </c>
      <c r="T1836" s="11" t="s">
        <v>487</v>
      </c>
      <c r="U1836" s="11" t="s">
        <v>48</v>
      </c>
    </row>
    <row r="1837" customHeight="1" spans="1:21">
      <c r="A1837" s="11">
        <v>170</v>
      </c>
      <c r="B1837" s="11" t="s">
        <v>6976</v>
      </c>
      <c r="C1837" s="11" t="s">
        <v>6976</v>
      </c>
      <c r="D1837" s="11" t="s">
        <v>64</v>
      </c>
      <c r="E1837" s="11" t="s">
        <v>6985</v>
      </c>
      <c r="F1837" s="11" t="s">
        <v>6993</v>
      </c>
      <c r="G1837" s="11" t="s">
        <v>126</v>
      </c>
      <c r="H1837" s="11" t="s">
        <v>48</v>
      </c>
      <c r="L1837" s="82" t="s">
        <v>8970</v>
      </c>
      <c r="M1837" s="63">
        <v>44560</v>
      </c>
      <c r="O1837" s="11" t="s">
        <v>6976</v>
      </c>
      <c r="P1837" s="11" t="s">
        <v>6976</v>
      </c>
      <c r="Q1837" s="11" t="s">
        <v>64</v>
      </c>
      <c r="R1837" s="11" t="s">
        <v>6985</v>
      </c>
      <c r="S1837" s="11" t="s">
        <v>8244</v>
      </c>
      <c r="T1837" s="11" t="s">
        <v>487</v>
      </c>
      <c r="U1837" s="11" t="s">
        <v>48</v>
      </c>
    </row>
    <row r="1838" customHeight="1" spans="1:21">
      <c r="A1838" s="11">
        <v>74</v>
      </c>
      <c r="B1838" s="11" t="s">
        <v>6860</v>
      </c>
      <c r="C1838" s="11" t="s">
        <v>6860</v>
      </c>
      <c r="D1838" s="11" t="s">
        <v>64</v>
      </c>
      <c r="E1838" s="11" t="s">
        <v>6861</v>
      </c>
      <c r="F1838" s="11" t="s">
        <v>6862</v>
      </c>
      <c r="G1838" s="11" t="s">
        <v>89</v>
      </c>
      <c r="H1838" s="11" t="s">
        <v>48</v>
      </c>
      <c r="L1838" s="82" t="s">
        <v>8955</v>
      </c>
      <c r="M1838" s="63">
        <v>44560</v>
      </c>
      <c r="O1838" s="11" t="s">
        <v>6860</v>
      </c>
      <c r="P1838" s="11" t="s">
        <v>6860</v>
      </c>
      <c r="Q1838" s="11" t="s">
        <v>64</v>
      </c>
      <c r="R1838" s="11" t="s">
        <v>6861</v>
      </c>
      <c r="S1838" s="11" t="s">
        <v>6862</v>
      </c>
      <c r="T1838" s="11" t="s">
        <v>2447</v>
      </c>
      <c r="U1838" s="11" t="s">
        <v>48</v>
      </c>
    </row>
    <row r="1839" customHeight="1" spans="1:21">
      <c r="A1839" s="11">
        <v>75</v>
      </c>
      <c r="B1839" s="11" t="s">
        <v>6860</v>
      </c>
      <c r="C1839" s="11" t="s">
        <v>6860</v>
      </c>
      <c r="D1839" s="11" t="s">
        <v>64</v>
      </c>
      <c r="E1839" s="11" t="s">
        <v>6861</v>
      </c>
      <c r="F1839" s="11" t="s">
        <v>6863</v>
      </c>
      <c r="G1839" s="11" t="s">
        <v>89</v>
      </c>
      <c r="H1839" s="11" t="s">
        <v>48</v>
      </c>
      <c r="L1839" s="82" t="s">
        <v>8955</v>
      </c>
      <c r="M1839" s="63">
        <v>44560</v>
      </c>
      <c r="O1839" s="11" t="s">
        <v>6860</v>
      </c>
      <c r="P1839" s="11" t="s">
        <v>6860</v>
      </c>
      <c r="Q1839" s="11" t="s">
        <v>64</v>
      </c>
      <c r="R1839" s="11" t="s">
        <v>6861</v>
      </c>
      <c r="S1839" s="11" t="s">
        <v>6863</v>
      </c>
      <c r="T1839" s="11" t="s">
        <v>2447</v>
      </c>
      <c r="U1839" s="11" t="s">
        <v>48</v>
      </c>
    </row>
    <row r="1840" customHeight="1" spans="1:21">
      <c r="A1840" s="11">
        <v>120</v>
      </c>
      <c r="B1840" s="11" t="s">
        <v>6916</v>
      </c>
      <c r="C1840" s="11" t="s">
        <v>6916</v>
      </c>
      <c r="D1840" s="11" t="s">
        <v>64</v>
      </c>
      <c r="E1840" s="11" t="s">
        <v>6917</v>
      </c>
      <c r="F1840" s="11" t="s">
        <v>6918</v>
      </c>
      <c r="G1840" s="11" t="s">
        <v>126</v>
      </c>
      <c r="H1840" s="11" t="s">
        <v>48</v>
      </c>
      <c r="L1840" s="82" t="s">
        <v>8955</v>
      </c>
      <c r="M1840" s="63">
        <v>44560</v>
      </c>
      <c r="O1840" s="11" t="s">
        <v>6916</v>
      </c>
      <c r="P1840" s="11" t="s">
        <v>6916</v>
      </c>
      <c r="Q1840" s="11" t="s">
        <v>64</v>
      </c>
      <c r="R1840" s="11" t="s">
        <v>6917</v>
      </c>
      <c r="S1840" s="11" t="s">
        <v>6918</v>
      </c>
      <c r="T1840" s="11" t="s">
        <v>487</v>
      </c>
      <c r="U1840" s="11" t="s">
        <v>48</v>
      </c>
    </row>
    <row r="1841" customHeight="1" spans="1:21">
      <c r="A1841" s="11">
        <v>121</v>
      </c>
      <c r="B1841" s="11" t="s">
        <v>6916</v>
      </c>
      <c r="C1841" s="11" t="s">
        <v>6916</v>
      </c>
      <c r="D1841" s="11" t="s">
        <v>64</v>
      </c>
      <c r="E1841" s="11" t="s">
        <v>6917</v>
      </c>
      <c r="F1841" s="11" t="s">
        <v>6919</v>
      </c>
      <c r="G1841" s="11" t="s">
        <v>126</v>
      </c>
      <c r="H1841" s="11" t="s">
        <v>48</v>
      </c>
      <c r="L1841" s="82" t="s">
        <v>8955</v>
      </c>
      <c r="M1841" s="63">
        <v>44560</v>
      </c>
      <c r="O1841" s="11" t="s">
        <v>6916</v>
      </c>
      <c r="P1841" s="11" t="s">
        <v>6916</v>
      </c>
      <c r="Q1841" s="11" t="s">
        <v>64</v>
      </c>
      <c r="R1841" s="11" t="s">
        <v>6917</v>
      </c>
      <c r="S1841" s="11" t="s">
        <v>6919</v>
      </c>
      <c r="T1841" s="11" t="s">
        <v>487</v>
      </c>
      <c r="U1841" s="11" t="s">
        <v>48</v>
      </c>
    </row>
    <row r="1842" customHeight="1" spans="1:21">
      <c r="A1842" s="11">
        <v>122</v>
      </c>
      <c r="B1842" s="11" t="s">
        <v>6916</v>
      </c>
      <c r="C1842" s="11" t="s">
        <v>6916</v>
      </c>
      <c r="D1842" s="11" t="s">
        <v>64</v>
      </c>
      <c r="E1842" s="11" t="s">
        <v>6917</v>
      </c>
      <c r="F1842" s="11" t="s">
        <v>6920</v>
      </c>
      <c r="G1842" s="11" t="s">
        <v>126</v>
      </c>
      <c r="H1842" s="11" t="s">
        <v>48</v>
      </c>
      <c r="L1842" s="82" t="s">
        <v>8955</v>
      </c>
      <c r="M1842" s="63">
        <v>44560</v>
      </c>
      <c r="O1842" s="11" t="s">
        <v>6916</v>
      </c>
      <c r="P1842" s="11" t="s">
        <v>6916</v>
      </c>
      <c r="Q1842" s="11" t="s">
        <v>64</v>
      </c>
      <c r="R1842" s="11" t="s">
        <v>6917</v>
      </c>
      <c r="S1842" s="11" t="s">
        <v>6920</v>
      </c>
      <c r="T1842" s="11" t="s">
        <v>487</v>
      </c>
      <c r="U1842" s="11" t="s">
        <v>48</v>
      </c>
    </row>
    <row r="1843" customHeight="1" spans="1:21">
      <c r="A1843" s="11">
        <v>123</v>
      </c>
      <c r="B1843" s="11" t="s">
        <v>6916</v>
      </c>
      <c r="C1843" s="11" t="s">
        <v>6916</v>
      </c>
      <c r="D1843" s="11" t="s">
        <v>64</v>
      </c>
      <c r="E1843" s="11" t="s">
        <v>6917</v>
      </c>
      <c r="F1843" s="11" t="s">
        <v>6921</v>
      </c>
      <c r="G1843" s="11" t="s">
        <v>126</v>
      </c>
      <c r="H1843" s="11" t="s">
        <v>48</v>
      </c>
      <c r="L1843" s="82" t="s">
        <v>8955</v>
      </c>
      <c r="M1843" s="63">
        <v>44560</v>
      </c>
      <c r="O1843" s="11" t="s">
        <v>6916</v>
      </c>
      <c r="P1843" s="11" t="s">
        <v>6916</v>
      </c>
      <c r="Q1843" s="11" t="s">
        <v>64</v>
      </c>
      <c r="R1843" s="11" t="s">
        <v>6917</v>
      </c>
      <c r="S1843" s="11" t="s">
        <v>6921</v>
      </c>
      <c r="T1843" s="11" t="s">
        <v>487</v>
      </c>
      <c r="U1843" s="11" t="s">
        <v>48</v>
      </c>
    </row>
    <row r="1844" customHeight="1" spans="1:21">
      <c r="A1844" s="11">
        <v>124</v>
      </c>
      <c r="B1844" s="11" t="s">
        <v>6916</v>
      </c>
      <c r="C1844" s="11" t="s">
        <v>6916</v>
      </c>
      <c r="D1844" s="11" t="s">
        <v>64</v>
      </c>
      <c r="E1844" s="11" t="s">
        <v>6917</v>
      </c>
      <c r="F1844" s="11" t="s">
        <v>6922</v>
      </c>
      <c r="G1844" s="11" t="s">
        <v>126</v>
      </c>
      <c r="H1844" s="11" t="s">
        <v>48</v>
      </c>
      <c r="L1844" s="82" t="s">
        <v>8955</v>
      </c>
      <c r="M1844" s="63">
        <v>44560</v>
      </c>
      <c r="O1844" s="11" t="s">
        <v>6916</v>
      </c>
      <c r="P1844" s="11" t="s">
        <v>6916</v>
      </c>
      <c r="Q1844" s="11" t="s">
        <v>64</v>
      </c>
      <c r="R1844" s="11" t="s">
        <v>6917</v>
      </c>
      <c r="S1844" s="11" t="s">
        <v>6922</v>
      </c>
      <c r="T1844" s="11" t="s">
        <v>487</v>
      </c>
      <c r="U1844" s="11" t="s">
        <v>48</v>
      </c>
    </row>
    <row r="1845" customHeight="1" spans="1:21">
      <c r="A1845" s="11">
        <v>125</v>
      </c>
      <c r="B1845" s="11" t="s">
        <v>6916</v>
      </c>
      <c r="C1845" s="11" t="s">
        <v>6916</v>
      </c>
      <c r="D1845" s="11" t="s">
        <v>64</v>
      </c>
      <c r="E1845" s="11" t="s">
        <v>6917</v>
      </c>
      <c r="F1845" s="11" t="s">
        <v>6923</v>
      </c>
      <c r="G1845" s="11" t="s">
        <v>126</v>
      </c>
      <c r="H1845" s="11" t="s">
        <v>48</v>
      </c>
      <c r="L1845" s="82" t="s">
        <v>8955</v>
      </c>
      <c r="M1845" s="63">
        <v>44560</v>
      </c>
      <c r="O1845" s="11" t="s">
        <v>6916</v>
      </c>
      <c r="P1845" s="11" t="s">
        <v>6916</v>
      </c>
      <c r="Q1845" s="11" t="s">
        <v>64</v>
      </c>
      <c r="R1845" s="11" t="s">
        <v>6917</v>
      </c>
      <c r="S1845" s="11" t="s">
        <v>6923</v>
      </c>
      <c r="T1845" s="11" t="s">
        <v>487</v>
      </c>
      <c r="U1845" s="11" t="s">
        <v>48</v>
      </c>
    </row>
    <row r="1846" customHeight="1" spans="1:21">
      <c r="A1846" s="11">
        <v>126</v>
      </c>
      <c r="B1846" s="11" t="s">
        <v>6916</v>
      </c>
      <c r="C1846" s="11" t="s">
        <v>6916</v>
      </c>
      <c r="D1846" s="11" t="s">
        <v>64</v>
      </c>
      <c r="E1846" s="11" t="s">
        <v>6917</v>
      </c>
      <c r="F1846" s="11" t="s">
        <v>6924</v>
      </c>
      <c r="G1846" s="11" t="s">
        <v>126</v>
      </c>
      <c r="H1846" s="11" t="s">
        <v>48</v>
      </c>
      <c r="L1846" s="82" t="s">
        <v>8955</v>
      </c>
      <c r="M1846" s="63">
        <v>44560</v>
      </c>
      <c r="O1846" s="11" t="s">
        <v>6916</v>
      </c>
      <c r="P1846" s="11" t="s">
        <v>6916</v>
      </c>
      <c r="Q1846" s="11" t="s">
        <v>64</v>
      </c>
      <c r="R1846" s="11" t="s">
        <v>6917</v>
      </c>
      <c r="S1846" s="11" t="s">
        <v>6924</v>
      </c>
      <c r="T1846" s="11" t="s">
        <v>487</v>
      </c>
      <c r="U1846" s="11" t="s">
        <v>48</v>
      </c>
    </row>
    <row r="1847" customHeight="1" spans="1:21">
      <c r="A1847" s="11">
        <v>127</v>
      </c>
      <c r="B1847" s="11" t="s">
        <v>6916</v>
      </c>
      <c r="C1847" s="11" t="s">
        <v>6916</v>
      </c>
      <c r="D1847" s="11" t="s">
        <v>64</v>
      </c>
      <c r="E1847" s="11" t="s">
        <v>6917</v>
      </c>
      <c r="F1847" s="11" t="s">
        <v>6925</v>
      </c>
      <c r="G1847" s="11" t="s">
        <v>126</v>
      </c>
      <c r="H1847" s="11" t="s">
        <v>48</v>
      </c>
      <c r="L1847" s="82" t="s">
        <v>8955</v>
      </c>
      <c r="M1847" s="63">
        <v>44560</v>
      </c>
      <c r="O1847" s="11" t="s">
        <v>6916</v>
      </c>
      <c r="P1847" s="11" t="s">
        <v>6916</v>
      </c>
      <c r="Q1847" s="11" t="s">
        <v>64</v>
      </c>
      <c r="R1847" s="11" t="s">
        <v>6917</v>
      </c>
      <c r="S1847" s="11" t="s">
        <v>6925</v>
      </c>
      <c r="T1847" s="11" t="s">
        <v>487</v>
      </c>
      <c r="U1847" s="11" t="s">
        <v>48</v>
      </c>
    </row>
    <row r="1848" customHeight="1" spans="1:21">
      <c r="A1848" s="11">
        <v>128</v>
      </c>
      <c r="B1848" s="11" t="s">
        <v>6916</v>
      </c>
      <c r="C1848" s="11" t="s">
        <v>6916</v>
      </c>
      <c r="D1848" s="11" t="s">
        <v>64</v>
      </c>
      <c r="E1848" s="11" t="s">
        <v>6917</v>
      </c>
      <c r="F1848" s="11" t="s">
        <v>6926</v>
      </c>
      <c r="G1848" s="11" t="s">
        <v>126</v>
      </c>
      <c r="H1848" s="11" t="s">
        <v>48</v>
      </c>
      <c r="L1848" s="82" t="s">
        <v>8955</v>
      </c>
      <c r="M1848" s="63">
        <v>44560</v>
      </c>
      <c r="O1848" s="11" t="s">
        <v>6916</v>
      </c>
      <c r="P1848" s="11" t="s">
        <v>6916</v>
      </c>
      <c r="Q1848" s="11" t="s">
        <v>64</v>
      </c>
      <c r="R1848" s="11" t="s">
        <v>6917</v>
      </c>
      <c r="S1848" s="11" t="s">
        <v>6926</v>
      </c>
      <c r="T1848" s="11" t="s">
        <v>487</v>
      </c>
      <c r="U1848" s="11" t="s">
        <v>48</v>
      </c>
    </row>
    <row r="1849" customHeight="1" spans="1:21">
      <c r="A1849" s="11">
        <v>42</v>
      </c>
      <c r="B1849" s="11" t="s">
        <v>279</v>
      </c>
      <c r="C1849" s="11" t="s">
        <v>279</v>
      </c>
      <c r="D1849" s="11" t="s">
        <v>64</v>
      </c>
      <c r="E1849" s="11" t="s">
        <v>280</v>
      </c>
      <c r="F1849" s="11" t="s">
        <v>281</v>
      </c>
      <c r="G1849" s="11" t="s">
        <v>126</v>
      </c>
      <c r="H1849" s="11" t="s">
        <v>15</v>
      </c>
      <c r="L1849" s="82" t="s">
        <v>8955</v>
      </c>
      <c r="M1849" s="63">
        <v>44560</v>
      </c>
      <c r="O1849" s="11" t="s">
        <v>279</v>
      </c>
      <c r="P1849" s="11" t="s">
        <v>279</v>
      </c>
      <c r="Q1849" s="11" t="s">
        <v>64</v>
      </c>
      <c r="R1849" s="11" t="s">
        <v>280</v>
      </c>
      <c r="S1849" s="11" t="s">
        <v>281</v>
      </c>
      <c r="T1849" s="11" t="s">
        <v>487</v>
      </c>
      <c r="U1849" s="11" t="s">
        <v>15</v>
      </c>
    </row>
    <row r="1850" customHeight="1" spans="1:21">
      <c r="A1850" s="11">
        <v>43</v>
      </c>
      <c r="B1850" s="11" t="s">
        <v>279</v>
      </c>
      <c r="C1850" s="11" t="s">
        <v>279</v>
      </c>
      <c r="D1850" s="11" t="s">
        <v>64</v>
      </c>
      <c r="E1850" s="11" t="s">
        <v>280</v>
      </c>
      <c r="F1850" s="11" t="s">
        <v>282</v>
      </c>
      <c r="G1850" s="11" t="s">
        <v>126</v>
      </c>
      <c r="H1850" s="11" t="s">
        <v>15</v>
      </c>
      <c r="L1850" s="82" t="s">
        <v>8955</v>
      </c>
      <c r="M1850" s="63">
        <v>44560</v>
      </c>
      <c r="O1850" s="11" t="s">
        <v>279</v>
      </c>
      <c r="P1850" s="11" t="s">
        <v>279</v>
      </c>
      <c r="Q1850" s="11" t="s">
        <v>64</v>
      </c>
      <c r="R1850" s="11" t="s">
        <v>280</v>
      </c>
      <c r="S1850" s="11" t="s">
        <v>282</v>
      </c>
      <c r="T1850" s="11" t="s">
        <v>487</v>
      </c>
      <c r="U1850" s="11" t="s">
        <v>15</v>
      </c>
    </row>
    <row r="1851" customHeight="1" spans="1:21">
      <c r="A1851" s="11">
        <v>44</v>
      </c>
      <c r="B1851" s="11" t="s">
        <v>279</v>
      </c>
      <c r="C1851" s="11" t="s">
        <v>279</v>
      </c>
      <c r="D1851" s="11" t="s">
        <v>64</v>
      </c>
      <c r="E1851" s="11" t="s">
        <v>280</v>
      </c>
      <c r="F1851" s="11" t="s">
        <v>283</v>
      </c>
      <c r="G1851" s="11" t="s">
        <v>126</v>
      </c>
      <c r="H1851" s="11" t="s">
        <v>15</v>
      </c>
      <c r="L1851" s="82" t="s">
        <v>8955</v>
      </c>
      <c r="M1851" s="63">
        <v>44560</v>
      </c>
      <c r="O1851" s="11" t="s">
        <v>279</v>
      </c>
      <c r="P1851" s="11" t="s">
        <v>279</v>
      </c>
      <c r="Q1851" s="11" t="s">
        <v>64</v>
      </c>
      <c r="R1851" s="11" t="s">
        <v>280</v>
      </c>
      <c r="S1851" s="11" t="s">
        <v>283</v>
      </c>
      <c r="T1851" s="11" t="s">
        <v>487</v>
      </c>
      <c r="U1851" s="11" t="s">
        <v>15</v>
      </c>
    </row>
    <row r="1852" customHeight="1" spans="1:21">
      <c r="A1852" s="11">
        <v>45</v>
      </c>
      <c r="B1852" s="11" t="s">
        <v>279</v>
      </c>
      <c r="C1852" s="11" t="s">
        <v>279</v>
      </c>
      <c r="D1852" s="11" t="s">
        <v>64</v>
      </c>
      <c r="E1852" s="11" t="s">
        <v>284</v>
      </c>
      <c r="F1852" s="11" t="s">
        <v>8728</v>
      </c>
      <c r="G1852" s="11" t="s">
        <v>126</v>
      </c>
      <c r="H1852" s="12" t="s">
        <v>15</v>
      </c>
      <c r="L1852" s="82" t="s">
        <v>8955</v>
      </c>
      <c r="M1852" s="63">
        <v>44560</v>
      </c>
      <c r="O1852" s="11" t="s">
        <v>279</v>
      </c>
      <c r="P1852" s="11" t="s">
        <v>279</v>
      </c>
      <c r="Q1852" s="11" t="s">
        <v>64</v>
      </c>
      <c r="R1852" s="11" t="s">
        <v>284</v>
      </c>
      <c r="S1852" s="11" t="s">
        <v>8728</v>
      </c>
      <c r="T1852" s="11" t="s">
        <v>487</v>
      </c>
      <c r="U1852" s="12" t="s">
        <v>15</v>
      </c>
    </row>
    <row r="1853" customHeight="1" spans="1:21">
      <c r="A1853" s="11">
        <v>46</v>
      </c>
      <c r="B1853" s="11" t="s">
        <v>279</v>
      </c>
      <c r="C1853" s="11" t="s">
        <v>279</v>
      </c>
      <c r="D1853" s="11" t="s">
        <v>64</v>
      </c>
      <c r="E1853" s="11" t="s">
        <v>8731</v>
      </c>
      <c r="F1853" s="11" t="s">
        <v>8732</v>
      </c>
      <c r="G1853" s="11" t="s">
        <v>126</v>
      </c>
      <c r="H1853" s="12" t="s">
        <v>15</v>
      </c>
      <c r="L1853" s="82" t="s">
        <v>8955</v>
      </c>
      <c r="M1853" s="63">
        <v>44560</v>
      </c>
      <c r="O1853" s="11" t="s">
        <v>279</v>
      </c>
      <c r="P1853" s="11" t="s">
        <v>279</v>
      </c>
      <c r="Q1853" s="11" t="s">
        <v>64</v>
      </c>
      <c r="R1853" s="11" t="s">
        <v>8731</v>
      </c>
      <c r="S1853" s="11" t="s">
        <v>8732</v>
      </c>
      <c r="T1853" s="11" t="s">
        <v>487</v>
      </c>
      <c r="U1853" s="12" t="s">
        <v>15</v>
      </c>
    </row>
    <row r="1854" customHeight="1" spans="1:21">
      <c r="A1854" s="11">
        <v>47</v>
      </c>
      <c r="B1854" s="11" t="s">
        <v>279</v>
      </c>
      <c r="C1854" s="11" t="s">
        <v>279</v>
      </c>
      <c r="D1854" s="11" t="s">
        <v>64</v>
      </c>
      <c r="E1854" s="11" t="s">
        <v>8729</v>
      </c>
      <c r="F1854" s="11" t="s">
        <v>8730</v>
      </c>
      <c r="G1854" s="11" t="s">
        <v>126</v>
      </c>
      <c r="H1854" s="12" t="s">
        <v>15</v>
      </c>
      <c r="L1854" s="82" t="s">
        <v>8955</v>
      </c>
      <c r="M1854" s="63">
        <v>44560</v>
      </c>
      <c r="O1854" s="11" t="s">
        <v>279</v>
      </c>
      <c r="P1854" s="11" t="s">
        <v>279</v>
      </c>
      <c r="Q1854" s="11" t="s">
        <v>64</v>
      </c>
      <c r="R1854" s="11" t="s">
        <v>8729</v>
      </c>
      <c r="S1854" s="11" t="s">
        <v>8730</v>
      </c>
      <c r="T1854" s="11" t="s">
        <v>487</v>
      </c>
      <c r="U1854" s="12" t="s">
        <v>15</v>
      </c>
    </row>
    <row r="1855" customHeight="1" spans="1:21">
      <c r="A1855" s="11">
        <v>48</v>
      </c>
      <c r="B1855" s="11" t="s">
        <v>279</v>
      </c>
      <c r="C1855" s="11" t="s">
        <v>279</v>
      </c>
      <c r="D1855" s="11" t="s">
        <v>64</v>
      </c>
      <c r="E1855" s="11" t="s">
        <v>8733</v>
      </c>
      <c r="F1855" s="11" t="s">
        <v>8734</v>
      </c>
      <c r="G1855" s="11" t="s">
        <v>126</v>
      </c>
      <c r="H1855" s="12" t="s">
        <v>15</v>
      </c>
      <c r="L1855" s="82" t="s">
        <v>8955</v>
      </c>
      <c r="M1855" s="63">
        <v>44560</v>
      </c>
      <c r="O1855" s="11" t="s">
        <v>279</v>
      </c>
      <c r="P1855" s="11" t="s">
        <v>279</v>
      </c>
      <c r="Q1855" s="11" t="s">
        <v>64</v>
      </c>
      <c r="R1855" s="11" t="s">
        <v>8733</v>
      </c>
      <c r="S1855" s="11" t="s">
        <v>8734</v>
      </c>
      <c r="T1855" s="11" t="s">
        <v>487</v>
      </c>
      <c r="U1855" s="12" t="s">
        <v>15</v>
      </c>
    </row>
    <row r="1856" customHeight="1" spans="1:21">
      <c r="A1856" s="11">
        <v>49</v>
      </c>
      <c r="B1856" s="11" t="s">
        <v>279</v>
      </c>
      <c r="C1856" s="11" t="s">
        <v>279</v>
      </c>
      <c r="D1856" s="11" t="s">
        <v>64</v>
      </c>
      <c r="E1856" s="11" t="s">
        <v>8971</v>
      </c>
      <c r="F1856" s="11" t="s">
        <v>8972</v>
      </c>
      <c r="G1856" s="11" t="s">
        <v>126</v>
      </c>
      <c r="H1856" s="11" t="s">
        <v>15</v>
      </c>
      <c r="L1856" s="82" t="s">
        <v>8955</v>
      </c>
      <c r="M1856" s="63">
        <v>44560</v>
      </c>
      <c r="O1856" s="11" t="s">
        <v>279</v>
      </c>
      <c r="P1856" s="11" t="s">
        <v>279</v>
      </c>
      <c r="Q1856" s="11" t="s">
        <v>64</v>
      </c>
      <c r="R1856" s="11" t="s">
        <v>8971</v>
      </c>
      <c r="S1856" s="11" t="s">
        <v>8972</v>
      </c>
      <c r="T1856" s="11" t="s">
        <v>487</v>
      </c>
      <c r="U1856" s="11" t="s">
        <v>15</v>
      </c>
    </row>
    <row r="1857" customHeight="1" spans="1:21">
      <c r="A1857" s="11">
        <v>50</v>
      </c>
      <c r="B1857" s="11" t="s">
        <v>279</v>
      </c>
      <c r="C1857" s="11" t="s">
        <v>279</v>
      </c>
      <c r="D1857" s="11" t="s">
        <v>64</v>
      </c>
      <c r="E1857" s="11" t="s">
        <v>8973</v>
      </c>
      <c r="F1857" s="11" t="s">
        <v>8974</v>
      </c>
      <c r="G1857" s="11" t="s">
        <v>126</v>
      </c>
      <c r="H1857" s="11" t="s">
        <v>15</v>
      </c>
      <c r="L1857" s="82" t="s">
        <v>8955</v>
      </c>
      <c r="M1857" s="63">
        <v>44560</v>
      </c>
      <c r="O1857" s="11" t="s">
        <v>279</v>
      </c>
      <c r="P1857" s="11" t="s">
        <v>279</v>
      </c>
      <c r="Q1857" s="11" t="s">
        <v>64</v>
      </c>
      <c r="R1857" s="11" t="s">
        <v>8973</v>
      </c>
      <c r="S1857" s="11" t="s">
        <v>8974</v>
      </c>
      <c r="T1857" s="11" t="s">
        <v>487</v>
      </c>
      <c r="U1857" s="11" t="s">
        <v>15</v>
      </c>
    </row>
    <row r="1858" customHeight="1" spans="1:21">
      <c r="A1858" s="11">
        <v>222</v>
      </c>
      <c r="B1858" s="11" t="s">
        <v>563</v>
      </c>
      <c r="C1858" s="11" t="s">
        <v>563</v>
      </c>
      <c r="D1858" s="11" t="s">
        <v>87</v>
      </c>
      <c r="E1858" s="11" t="s">
        <v>564</v>
      </c>
      <c r="F1858" s="11" t="s">
        <v>563</v>
      </c>
      <c r="G1858" s="11" t="s">
        <v>126</v>
      </c>
      <c r="H1858" s="11" t="s">
        <v>15</v>
      </c>
      <c r="L1858" s="82" t="s">
        <v>8955</v>
      </c>
      <c r="M1858" s="63">
        <v>44560</v>
      </c>
      <c r="O1858" s="11" t="s">
        <v>563</v>
      </c>
      <c r="P1858" s="11" t="s">
        <v>563</v>
      </c>
      <c r="Q1858" s="11" t="s">
        <v>87</v>
      </c>
      <c r="R1858" s="11" t="s">
        <v>564</v>
      </c>
      <c r="S1858" s="11" t="s">
        <v>563</v>
      </c>
      <c r="T1858" s="11" t="s">
        <v>520</v>
      </c>
      <c r="U1858" s="11" t="s">
        <v>15</v>
      </c>
    </row>
    <row r="1859" customHeight="1" spans="1:21">
      <c r="A1859" s="11">
        <v>236</v>
      </c>
      <c r="B1859" s="11" t="s">
        <v>591</v>
      </c>
      <c r="C1859" s="11" t="s">
        <v>591</v>
      </c>
      <c r="D1859" s="11" t="s">
        <v>64</v>
      </c>
      <c r="E1859" s="11" t="s">
        <v>592</v>
      </c>
      <c r="F1859" s="11" t="s">
        <v>593</v>
      </c>
      <c r="G1859" s="11" t="s">
        <v>126</v>
      </c>
      <c r="H1859" s="11" t="s">
        <v>15</v>
      </c>
      <c r="L1859" s="82" t="s">
        <v>8955</v>
      </c>
      <c r="M1859" s="63">
        <v>44560</v>
      </c>
      <c r="O1859" s="11" t="s">
        <v>591</v>
      </c>
      <c r="P1859" s="11" t="s">
        <v>591</v>
      </c>
      <c r="Q1859" s="11" t="s">
        <v>64</v>
      </c>
      <c r="R1859" s="11" t="s">
        <v>592</v>
      </c>
      <c r="S1859" s="11" t="s">
        <v>593</v>
      </c>
      <c r="T1859" s="11" t="s">
        <v>300</v>
      </c>
      <c r="U1859" s="11" t="s">
        <v>15</v>
      </c>
    </row>
    <row r="1860" customHeight="1" spans="1:21">
      <c r="A1860" s="11">
        <v>237</v>
      </c>
      <c r="B1860" s="11" t="s">
        <v>591</v>
      </c>
      <c r="C1860" s="11" t="s">
        <v>591</v>
      </c>
      <c r="D1860" s="11" t="s">
        <v>64</v>
      </c>
      <c r="E1860" s="11" t="s">
        <v>594</v>
      </c>
      <c r="F1860" s="11" t="s">
        <v>595</v>
      </c>
      <c r="G1860" s="11" t="s">
        <v>126</v>
      </c>
      <c r="H1860" s="11" t="s">
        <v>15</v>
      </c>
      <c r="L1860" s="82" t="s">
        <v>8955</v>
      </c>
      <c r="M1860" s="63">
        <v>44560</v>
      </c>
      <c r="O1860" s="11" t="s">
        <v>591</v>
      </c>
      <c r="P1860" s="11" t="s">
        <v>591</v>
      </c>
      <c r="Q1860" s="11" t="s">
        <v>64</v>
      </c>
      <c r="R1860" s="11" t="s">
        <v>594</v>
      </c>
      <c r="S1860" s="11" t="s">
        <v>595</v>
      </c>
      <c r="T1860" s="11" t="s">
        <v>300</v>
      </c>
      <c r="U1860" s="11" t="s">
        <v>15</v>
      </c>
    </row>
    <row r="1861" customHeight="1" spans="1:21">
      <c r="A1861" s="11">
        <v>238</v>
      </c>
      <c r="B1861" s="14" t="s">
        <v>591</v>
      </c>
      <c r="C1861" s="14" t="s">
        <v>591</v>
      </c>
      <c r="D1861" s="14" t="s">
        <v>64</v>
      </c>
      <c r="E1861" s="14" t="s">
        <v>594</v>
      </c>
      <c r="F1861" s="14" t="s">
        <v>596</v>
      </c>
      <c r="G1861" s="11" t="s">
        <v>126</v>
      </c>
      <c r="H1861" s="14" t="s">
        <v>15</v>
      </c>
      <c r="L1861" s="82" t="s">
        <v>8955</v>
      </c>
      <c r="M1861" s="63">
        <v>44560</v>
      </c>
      <c r="O1861" s="14" t="s">
        <v>591</v>
      </c>
      <c r="P1861" s="14" t="s">
        <v>591</v>
      </c>
      <c r="Q1861" s="14" t="s">
        <v>64</v>
      </c>
      <c r="R1861" s="14" t="s">
        <v>594</v>
      </c>
      <c r="S1861" s="14" t="s">
        <v>596</v>
      </c>
      <c r="T1861" s="14" t="s">
        <v>300</v>
      </c>
      <c r="U1861" s="14" t="s">
        <v>15</v>
      </c>
    </row>
    <row r="1862" customHeight="1" spans="1:21">
      <c r="A1862" s="11">
        <v>239</v>
      </c>
      <c r="B1862" s="14" t="s">
        <v>591</v>
      </c>
      <c r="C1862" s="14" t="s">
        <v>591</v>
      </c>
      <c r="D1862" s="14" t="s">
        <v>64</v>
      </c>
      <c r="E1862" s="14" t="s">
        <v>594</v>
      </c>
      <c r="F1862" s="14" t="s">
        <v>597</v>
      </c>
      <c r="G1862" s="11" t="s">
        <v>126</v>
      </c>
      <c r="H1862" s="14" t="s">
        <v>15</v>
      </c>
      <c r="L1862" s="82" t="s">
        <v>8955</v>
      </c>
      <c r="M1862" s="63">
        <v>44560</v>
      </c>
      <c r="O1862" s="14" t="s">
        <v>591</v>
      </c>
      <c r="P1862" s="14" t="s">
        <v>591</v>
      </c>
      <c r="Q1862" s="14" t="s">
        <v>64</v>
      </c>
      <c r="R1862" s="14" t="s">
        <v>594</v>
      </c>
      <c r="S1862" s="14" t="s">
        <v>597</v>
      </c>
      <c r="T1862" s="14" t="s">
        <v>300</v>
      </c>
      <c r="U1862" s="14" t="s">
        <v>15</v>
      </c>
    </row>
    <row r="1863" customHeight="1" spans="1:21">
      <c r="A1863" s="11">
        <v>242</v>
      </c>
      <c r="B1863" s="11" t="s">
        <v>603</v>
      </c>
      <c r="C1863" s="11" t="s">
        <v>603</v>
      </c>
      <c r="D1863" s="11" t="s">
        <v>64</v>
      </c>
      <c r="E1863" s="11" t="s">
        <v>604</v>
      </c>
      <c r="F1863" s="11" t="s">
        <v>605</v>
      </c>
      <c r="G1863" s="11" t="s">
        <v>126</v>
      </c>
      <c r="H1863" s="11" t="s">
        <v>15</v>
      </c>
      <c r="L1863" s="82" t="s">
        <v>8955</v>
      </c>
      <c r="M1863" s="63">
        <v>44560</v>
      </c>
      <c r="O1863" s="11" t="s">
        <v>603</v>
      </c>
      <c r="P1863" s="11" t="s">
        <v>603</v>
      </c>
      <c r="Q1863" s="11" t="s">
        <v>64</v>
      </c>
      <c r="R1863" s="11" t="s">
        <v>604</v>
      </c>
      <c r="S1863" s="11" t="s">
        <v>605</v>
      </c>
      <c r="T1863" s="11" t="s">
        <v>300</v>
      </c>
      <c r="U1863" s="11" t="s">
        <v>15</v>
      </c>
    </row>
    <row r="1864" customHeight="1" spans="1:21">
      <c r="A1864" s="11">
        <v>245</v>
      </c>
      <c r="B1864" s="11" t="s">
        <v>610</v>
      </c>
      <c r="C1864" s="11" t="s">
        <v>610</v>
      </c>
      <c r="D1864" s="11" t="s">
        <v>611</v>
      </c>
      <c r="E1864" s="11" t="s">
        <v>612</v>
      </c>
      <c r="F1864" s="11" t="s">
        <v>610</v>
      </c>
      <c r="G1864" s="11" t="s">
        <v>126</v>
      </c>
      <c r="H1864" s="11" t="s">
        <v>15</v>
      </c>
      <c r="L1864" s="82" t="s">
        <v>8955</v>
      </c>
      <c r="M1864" s="63">
        <v>44560</v>
      </c>
      <c r="O1864" s="11" t="s">
        <v>610</v>
      </c>
      <c r="P1864" s="11" t="s">
        <v>610</v>
      </c>
      <c r="Q1864" s="11" t="s">
        <v>611</v>
      </c>
      <c r="R1864" s="11" t="s">
        <v>612</v>
      </c>
      <c r="S1864" s="11" t="s">
        <v>610</v>
      </c>
      <c r="T1864" s="11" t="s">
        <v>520</v>
      </c>
      <c r="U1864" s="11" t="s">
        <v>15</v>
      </c>
    </row>
    <row r="1865" customHeight="1" spans="1:21">
      <c r="A1865" s="11">
        <v>246</v>
      </c>
      <c r="B1865" s="11" t="s">
        <v>613</v>
      </c>
      <c r="C1865" s="11" t="s">
        <v>613</v>
      </c>
      <c r="D1865" s="11" t="s">
        <v>611</v>
      </c>
      <c r="E1865" s="11" t="s">
        <v>614</v>
      </c>
      <c r="F1865" s="11" t="s">
        <v>613</v>
      </c>
      <c r="G1865" s="11" t="s">
        <v>126</v>
      </c>
      <c r="H1865" s="11" t="s">
        <v>15</v>
      </c>
      <c r="L1865" s="82" t="s">
        <v>8955</v>
      </c>
      <c r="M1865" s="63">
        <v>44560</v>
      </c>
      <c r="O1865" s="11" t="s">
        <v>613</v>
      </c>
      <c r="P1865" s="11" t="s">
        <v>613</v>
      </c>
      <c r="Q1865" s="11" t="s">
        <v>611</v>
      </c>
      <c r="R1865" s="11" t="s">
        <v>614</v>
      </c>
      <c r="S1865" s="11" t="s">
        <v>613</v>
      </c>
      <c r="T1865" s="11" t="s">
        <v>520</v>
      </c>
      <c r="U1865" s="11" t="s">
        <v>15</v>
      </c>
    </row>
    <row r="1866" customHeight="1" spans="1:21">
      <c r="A1866" s="11">
        <v>247</v>
      </c>
      <c r="B1866" s="11" t="s">
        <v>615</v>
      </c>
      <c r="C1866" s="11" t="s">
        <v>615</v>
      </c>
      <c r="D1866" s="11" t="s">
        <v>611</v>
      </c>
      <c r="E1866" s="11" t="s">
        <v>616</v>
      </c>
      <c r="F1866" s="11" t="s">
        <v>615</v>
      </c>
      <c r="G1866" s="11" t="s">
        <v>126</v>
      </c>
      <c r="H1866" s="11" t="s">
        <v>15</v>
      </c>
      <c r="L1866" s="82" t="s">
        <v>8955</v>
      </c>
      <c r="M1866" s="63">
        <v>44560</v>
      </c>
      <c r="O1866" s="11" t="s">
        <v>615</v>
      </c>
      <c r="P1866" s="11" t="s">
        <v>615</v>
      </c>
      <c r="Q1866" s="11" t="s">
        <v>611</v>
      </c>
      <c r="R1866" s="11" t="s">
        <v>616</v>
      </c>
      <c r="S1866" s="11" t="s">
        <v>615</v>
      </c>
      <c r="T1866" s="11" t="s">
        <v>520</v>
      </c>
      <c r="U1866" s="11" t="s">
        <v>15</v>
      </c>
    </row>
    <row r="1867" customHeight="1" spans="1:21">
      <c r="A1867" s="11">
        <v>68</v>
      </c>
      <c r="B1867" s="11" t="s">
        <v>7552</v>
      </c>
      <c r="C1867" s="11" t="s">
        <v>7552</v>
      </c>
      <c r="D1867" s="11" t="s">
        <v>98</v>
      </c>
      <c r="E1867" s="11" t="s">
        <v>7553</v>
      </c>
      <c r="F1867" s="11" t="s">
        <v>7554</v>
      </c>
      <c r="G1867" s="11" t="s">
        <v>126</v>
      </c>
      <c r="H1867" s="11" t="s">
        <v>47</v>
      </c>
      <c r="L1867" s="82" t="s">
        <v>8955</v>
      </c>
      <c r="M1867" s="63">
        <v>44560</v>
      </c>
      <c r="O1867" s="11" t="s">
        <v>7552</v>
      </c>
      <c r="P1867" s="11" t="s">
        <v>7552</v>
      </c>
      <c r="Q1867" s="11" t="s">
        <v>98</v>
      </c>
      <c r="R1867" s="11" t="s">
        <v>7553</v>
      </c>
      <c r="S1867" s="11" t="s">
        <v>7554</v>
      </c>
      <c r="T1867" s="11" t="s">
        <v>520</v>
      </c>
      <c r="U1867" s="11" t="s">
        <v>47</v>
      </c>
    </row>
    <row r="1868" customHeight="1" spans="1:21">
      <c r="A1868" s="11">
        <v>69</v>
      </c>
      <c r="B1868" s="11" t="s">
        <v>7552</v>
      </c>
      <c r="C1868" s="11" t="s">
        <v>7552</v>
      </c>
      <c r="D1868" s="11" t="s">
        <v>98</v>
      </c>
      <c r="E1868" s="11" t="s">
        <v>7553</v>
      </c>
      <c r="F1868" s="11" t="s">
        <v>7555</v>
      </c>
      <c r="G1868" s="11" t="s">
        <v>126</v>
      </c>
      <c r="H1868" s="11" t="s">
        <v>47</v>
      </c>
      <c r="L1868" s="82" t="s">
        <v>8955</v>
      </c>
      <c r="M1868" s="63">
        <v>44560</v>
      </c>
      <c r="O1868" s="11" t="s">
        <v>7552</v>
      </c>
      <c r="P1868" s="11" t="s">
        <v>7552</v>
      </c>
      <c r="Q1868" s="11" t="s">
        <v>98</v>
      </c>
      <c r="R1868" s="11" t="s">
        <v>7553</v>
      </c>
      <c r="S1868" s="11" t="s">
        <v>7555</v>
      </c>
      <c r="T1868" s="11" t="s">
        <v>520</v>
      </c>
      <c r="U1868" s="11" t="s">
        <v>47</v>
      </c>
    </row>
    <row r="1869" customHeight="1" spans="1:21">
      <c r="A1869" s="11">
        <v>70</v>
      </c>
      <c r="B1869" s="11" t="s">
        <v>7552</v>
      </c>
      <c r="C1869" s="11" t="s">
        <v>7552</v>
      </c>
      <c r="D1869" s="11" t="s">
        <v>98</v>
      </c>
      <c r="E1869" s="11" t="s">
        <v>7553</v>
      </c>
      <c r="F1869" s="11" t="s">
        <v>7556</v>
      </c>
      <c r="G1869" s="11" t="s">
        <v>126</v>
      </c>
      <c r="H1869" s="11" t="s">
        <v>47</v>
      </c>
      <c r="L1869" s="82" t="s">
        <v>8955</v>
      </c>
      <c r="M1869" s="63">
        <v>44560</v>
      </c>
      <c r="O1869" s="11" t="s">
        <v>7552</v>
      </c>
      <c r="P1869" s="11" t="s">
        <v>7552</v>
      </c>
      <c r="Q1869" s="11" t="s">
        <v>98</v>
      </c>
      <c r="R1869" s="11" t="s">
        <v>7553</v>
      </c>
      <c r="S1869" s="11" t="s">
        <v>7556</v>
      </c>
      <c r="T1869" s="11" t="s">
        <v>520</v>
      </c>
      <c r="U1869" s="11" t="s">
        <v>47</v>
      </c>
    </row>
    <row r="1870" customHeight="1" spans="1:21">
      <c r="A1870" s="11">
        <v>71</v>
      </c>
      <c r="B1870" s="11" t="s">
        <v>7552</v>
      </c>
      <c r="C1870" s="11" t="s">
        <v>7552</v>
      </c>
      <c r="D1870" s="11" t="s">
        <v>98</v>
      </c>
      <c r="E1870" s="11" t="s">
        <v>7553</v>
      </c>
      <c r="F1870" s="11" t="s">
        <v>7557</v>
      </c>
      <c r="G1870" s="11" t="s">
        <v>126</v>
      </c>
      <c r="H1870" s="11" t="s">
        <v>47</v>
      </c>
      <c r="L1870" s="82" t="s">
        <v>8955</v>
      </c>
      <c r="M1870" s="63">
        <v>44560</v>
      </c>
      <c r="O1870" s="11" t="s">
        <v>7552</v>
      </c>
      <c r="P1870" s="11" t="s">
        <v>7552</v>
      </c>
      <c r="Q1870" s="11" t="s">
        <v>98</v>
      </c>
      <c r="R1870" s="11" t="s">
        <v>7553</v>
      </c>
      <c r="S1870" s="11" t="s">
        <v>7557</v>
      </c>
      <c r="T1870" s="11" t="s">
        <v>520</v>
      </c>
      <c r="U1870" s="11" t="s">
        <v>47</v>
      </c>
    </row>
    <row r="1871" customHeight="1" spans="1:21">
      <c r="A1871" s="11">
        <v>4</v>
      </c>
      <c r="B1871" s="11" t="s">
        <v>3123</v>
      </c>
      <c r="C1871" s="11" t="s">
        <v>3123</v>
      </c>
      <c r="D1871" s="11" t="s">
        <v>64</v>
      </c>
      <c r="E1871" s="11" t="s">
        <v>3124</v>
      </c>
      <c r="F1871" s="15" t="s">
        <v>3125</v>
      </c>
      <c r="G1871" s="11" t="s">
        <v>126</v>
      </c>
      <c r="H1871" s="11" t="s">
        <v>31</v>
      </c>
      <c r="L1871" s="82" t="s">
        <v>8955</v>
      </c>
      <c r="M1871" s="63">
        <v>44560</v>
      </c>
      <c r="O1871" s="11" t="s">
        <v>3123</v>
      </c>
      <c r="P1871" s="11" t="s">
        <v>3123</v>
      </c>
      <c r="Q1871" s="11" t="s">
        <v>64</v>
      </c>
      <c r="R1871" s="11" t="s">
        <v>3124</v>
      </c>
      <c r="S1871" s="15" t="s">
        <v>3125</v>
      </c>
      <c r="T1871" s="11" t="s">
        <v>520</v>
      </c>
      <c r="U1871" s="11" t="s">
        <v>31</v>
      </c>
    </row>
    <row r="1872" customHeight="1" spans="1:21">
      <c r="A1872" s="11">
        <v>5</v>
      </c>
      <c r="B1872" s="11" t="s">
        <v>3123</v>
      </c>
      <c r="C1872" s="11" t="s">
        <v>3123</v>
      </c>
      <c r="D1872" s="11" t="s">
        <v>64</v>
      </c>
      <c r="E1872" s="11" t="s">
        <v>3124</v>
      </c>
      <c r="F1872" s="15" t="s">
        <v>3126</v>
      </c>
      <c r="G1872" s="11" t="s">
        <v>126</v>
      </c>
      <c r="H1872" s="11" t="s">
        <v>31</v>
      </c>
      <c r="L1872" s="82" t="s">
        <v>8955</v>
      </c>
      <c r="M1872" s="63">
        <v>44560</v>
      </c>
      <c r="O1872" s="11" t="s">
        <v>3123</v>
      </c>
      <c r="P1872" s="11" t="s">
        <v>3123</v>
      </c>
      <c r="Q1872" s="11" t="s">
        <v>64</v>
      </c>
      <c r="R1872" s="11" t="s">
        <v>3124</v>
      </c>
      <c r="S1872" s="15" t="s">
        <v>3126</v>
      </c>
      <c r="T1872" s="11" t="s">
        <v>520</v>
      </c>
      <c r="U1872" s="11" t="s">
        <v>31</v>
      </c>
    </row>
    <row r="1873" customHeight="1" spans="1:21">
      <c r="A1873" s="11">
        <v>8</v>
      </c>
      <c r="B1873" s="11" t="s">
        <v>3123</v>
      </c>
      <c r="C1873" s="11" t="s">
        <v>3123</v>
      </c>
      <c r="D1873" s="11" t="s">
        <v>64</v>
      </c>
      <c r="E1873" s="11" t="s">
        <v>3124</v>
      </c>
      <c r="F1873" s="11" t="s">
        <v>3129</v>
      </c>
      <c r="G1873" s="11" t="s">
        <v>126</v>
      </c>
      <c r="H1873" s="11" t="s">
        <v>31</v>
      </c>
      <c r="L1873" s="82" t="s">
        <v>8955</v>
      </c>
      <c r="M1873" s="63">
        <v>44560</v>
      </c>
      <c r="O1873" s="11" t="s">
        <v>3123</v>
      </c>
      <c r="P1873" s="11" t="s">
        <v>3123</v>
      </c>
      <c r="Q1873" s="11" t="s">
        <v>64</v>
      </c>
      <c r="R1873" s="11" t="s">
        <v>3124</v>
      </c>
      <c r="S1873" s="11" t="s">
        <v>3129</v>
      </c>
      <c r="T1873" s="11" t="s">
        <v>520</v>
      </c>
      <c r="U1873" s="11" t="s">
        <v>31</v>
      </c>
    </row>
    <row r="1874" customHeight="1" spans="1:21">
      <c r="A1874" s="11">
        <v>9</v>
      </c>
      <c r="B1874" s="11" t="s">
        <v>3123</v>
      </c>
      <c r="C1874" s="11" t="s">
        <v>3123</v>
      </c>
      <c r="D1874" s="11" t="s">
        <v>64</v>
      </c>
      <c r="E1874" s="11" t="s">
        <v>3124</v>
      </c>
      <c r="F1874" s="11" t="s">
        <v>3130</v>
      </c>
      <c r="G1874" s="11" t="s">
        <v>126</v>
      </c>
      <c r="H1874" s="11" t="s">
        <v>31</v>
      </c>
      <c r="L1874" s="82" t="s">
        <v>8955</v>
      </c>
      <c r="M1874" s="63">
        <v>44560</v>
      </c>
      <c r="O1874" s="11" t="s">
        <v>3123</v>
      </c>
      <c r="P1874" s="11" t="s">
        <v>3123</v>
      </c>
      <c r="Q1874" s="11" t="s">
        <v>64</v>
      </c>
      <c r="R1874" s="11" t="s">
        <v>3124</v>
      </c>
      <c r="S1874" s="11" t="s">
        <v>3130</v>
      </c>
      <c r="T1874" s="11" t="s">
        <v>520</v>
      </c>
      <c r="U1874" s="11" t="s">
        <v>31</v>
      </c>
    </row>
    <row r="1875" customHeight="1" spans="1:21">
      <c r="A1875" s="11">
        <v>10</v>
      </c>
      <c r="B1875" s="11" t="s">
        <v>3123</v>
      </c>
      <c r="C1875" s="11" t="s">
        <v>3123</v>
      </c>
      <c r="D1875" s="11" t="s">
        <v>64</v>
      </c>
      <c r="E1875" s="11" t="s">
        <v>3124</v>
      </c>
      <c r="F1875" s="11" t="s">
        <v>3131</v>
      </c>
      <c r="G1875" s="11" t="s">
        <v>126</v>
      </c>
      <c r="H1875" s="11" t="s">
        <v>31</v>
      </c>
      <c r="L1875" s="82" t="s">
        <v>8955</v>
      </c>
      <c r="M1875" s="63">
        <v>44560</v>
      </c>
      <c r="O1875" s="11" t="s">
        <v>3123</v>
      </c>
      <c r="P1875" s="11" t="s">
        <v>3123</v>
      </c>
      <c r="Q1875" s="11" t="s">
        <v>64</v>
      </c>
      <c r="R1875" s="11" t="s">
        <v>3124</v>
      </c>
      <c r="S1875" s="11" t="s">
        <v>3131</v>
      </c>
      <c r="T1875" s="11" t="s">
        <v>520</v>
      </c>
      <c r="U1875" s="11" t="s">
        <v>31</v>
      </c>
    </row>
    <row r="1876" customHeight="1" spans="1:21">
      <c r="A1876" s="11">
        <v>11</v>
      </c>
      <c r="B1876" s="11" t="s">
        <v>3123</v>
      </c>
      <c r="C1876" s="11" t="s">
        <v>3123</v>
      </c>
      <c r="D1876" s="11" t="s">
        <v>64</v>
      </c>
      <c r="E1876" s="11" t="s">
        <v>3124</v>
      </c>
      <c r="F1876" s="11" t="s">
        <v>3132</v>
      </c>
      <c r="G1876" s="11" t="s">
        <v>126</v>
      </c>
      <c r="H1876" s="11" t="s">
        <v>31</v>
      </c>
      <c r="L1876" s="82" t="s">
        <v>8955</v>
      </c>
      <c r="M1876" s="63">
        <v>44560</v>
      </c>
      <c r="O1876" s="11" t="s">
        <v>3123</v>
      </c>
      <c r="P1876" s="11" t="s">
        <v>3123</v>
      </c>
      <c r="Q1876" s="11" t="s">
        <v>64</v>
      </c>
      <c r="R1876" s="11" t="s">
        <v>3124</v>
      </c>
      <c r="S1876" s="11" t="s">
        <v>3132</v>
      </c>
      <c r="T1876" s="11" t="s">
        <v>520</v>
      </c>
      <c r="U1876" s="11" t="s">
        <v>31</v>
      </c>
    </row>
    <row r="1877" customHeight="1" spans="1:21">
      <c r="A1877" s="11">
        <v>16</v>
      </c>
      <c r="B1877" s="11" t="s">
        <v>3123</v>
      </c>
      <c r="C1877" s="11" t="s">
        <v>3123</v>
      </c>
      <c r="D1877" s="11" t="s">
        <v>64</v>
      </c>
      <c r="E1877" s="11" t="s">
        <v>3124</v>
      </c>
      <c r="F1877" s="11" t="s">
        <v>3137</v>
      </c>
      <c r="G1877" s="11" t="s">
        <v>126</v>
      </c>
      <c r="H1877" s="11" t="s">
        <v>31</v>
      </c>
      <c r="L1877" s="82" t="s">
        <v>8955</v>
      </c>
      <c r="M1877" s="63">
        <v>44560</v>
      </c>
      <c r="O1877" s="11" t="s">
        <v>3123</v>
      </c>
      <c r="P1877" s="11" t="s">
        <v>3123</v>
      </c>
      <c r="Q1877" s="11" t="s">
        <v>64</v>
      </c>
      <c r="R1877" s="11" t="s">
        <v>3124</v>
      </c>
      <c r="S1877" s="11" t="s">
        <v>3137</v>
      </c>
      <c r="T1877" s="11" t="s">
        <v>520</v>
      </c>
      <c r="U1877" s="11" t="s">
        <v>31</v>
      </c>
    </row>
    <row r="1878" customHeight="1" spans="1:21">
      <c r="A1878" s="11">
        <v>106</v>
      </c>
      <c r="B1878" s="11" t="s">
        <v>3284</v>
      </c>
      <c r="C1878" s="11" t="s">
        <v>3284</v>
      </c>
      <c r="D1878" s="11" t="s">
        <v>611</v>
      </c>
      <c r="E1878" s="11" t="s">
        <v>3285</v>
      </c>
      <c r="F1878" s="11" t="s">
        <v>3286</v>
      </c>
      <c r="G1878" s="11" t="s">
        <v>126</v>
      </c>
      <c r="H1878" s="11" t="s">
        <v>31</v>
      </c>
      <c r="L1878" s="82" t="s">
        <v>8955</v>
      </c>
      <c r="M1878" s="63">
        <v>44560</v>
      </c>
      <c r="O1878" s="11" t="s">
        <v>3284</v>
      </c>
      <c r="P1878" s="11" t="s">
        <v>3284</v>
      </c>
      <c r="Q1878" s="11" t="s">
        <v>611</v>
      </c>
      <c r="R1878" s="11" t="s">
        <v>3285</v>
      </c>
      <c r="S1878" s="11" t="s">
        <v>3286</v>
      </c>
      <c r="T1878" s="11" t="s">
        <v>520</v>
      </c>
      <c r="U1878" s="11" t="s">
        <v>31</v>
      </c>
    </row>
    <row r="1879" customHeight="1" spans="1:21">
      <c r="A1879" s="11">
        <v>108</v>
      </c>
      <c r="B1879" s="11" t="s">
        <v>3288</v>
      </c>
      <c r="C1879" s="11" t="s">
        <v>3288</v>
      </c>
      <c r="D1879" s="11" t="s">
        <v>114</v>
      </c>
      <c r="E1879" s="11" t="s">
        <v>3289</v>
      </c>
      <c r="F1879" s="11" t="s">
        <v>3290</v>
      </c>
      <c r="G1879" s="11" t="s">
        <v>126</v>
      </c>
      <c r="H1879" s="11" t="s">
        <v>31</v>
      </c>
      <c r="L1879" s="82" t="s">
        <v>8955</v>
      </c>
      <c r="M1879" s="63">
        <v>44560</v>
      </c>
      <c r="O1879" s="11" t="s">
        <v>3288</v>
      </c>
      <c r="P1879" s="11" t="s">
        <v>3288</v>
      </c>
      <c r="Q1879" s="11" t="s">
        <v>114</v>
      </c>
      <c r="R1879" s="11" t="s">
        <v>3289</v>
      </c>
      <c r="S1879" s="11" t="s">
        <v>3290</v>
      </c>
      <c r="T1879" s="11" t="s">
        <v>487</v>
      </c>
      <c r="U1879" s="11" t="s">
        <v>31</v>
      </c>
    </row>
    <row r="1880" customHeight="1" spans="1:21">
      <c r="A1880" s="11">
        <v>110</v>
      </c>
      <c r="B1880" s="11" t="s">
        <v>3294</v>
      </c>
      <c r="C1880" s="11" t="s">
        <v>3294</v>
      </c>
      <c r="D1880" s="11" t="s">
        <v>1323</v>
      </c>
      <c r="E1880" s="11" t="s">
        <v>210</v>
      </c>
      <c r="F1880" s="11" t="s">
        <v>3294</v>
      </c>
      <c r="G1880" s="11" t="s">
        <v>126</v>
      </c>
      <c r="H1880" s="11" t="s">
        <v>31</v>
      </c>
      <c r="L1880" s="82" t="s">
        <v>8955</v>
      </c>
      <c r="M1880" s="63">
        <v>44560</v>
      </c>
      <c r="O1880" s="11" t="s">
        <v>3294</v>
      </c>
      <c r="P1880" s="11" t="s">
        <v>3294</v>
      </c>
      <c r="Q1880" s="11" t="s">
        <v>1323</v>
      </c>
      <c r="R1880" s="11" t="s">
        <v>210</v>
      </c>
      <c r="S1880" s="11" t="s">
        <v>3294</v>
      </c>
      <c r="T1880" s="11" t="s">
        <v>487</v>
      </c>
      <c r="U1880" s="11" t="s">
        <v>31</v>
      </c>
    </row>
    <row r="1881" customHeight="1" spans="1:21">
      <c r="A1881" s="11">
        <v>112</v>
      </c>
      <c r="B1881" s="11" t="s">
        <v>3296</v>
      </c>
      <c r="C1881" s="11" t="s">
        <v>3296</v>
      </c>
      <c r="D1881" s="11" t="s">
        <v>114</v>
      </c>
      <c r="E1881" s="11" t="s">
        <v>210</v>
      </c>
      <c r="F1881" s="11" t="s">
        <v>3297</v>
      </c>
      <c r="G1881" s="11" t="s">
        <v>126</v>
      </c>
      <c r="H1881" s="11" t="s">
        <v>31</v>
      </c>
      <c r="L1881" s="82" t="s">
        <v>8955</v>
      </c>
      <c r="M1881" s="63">
        <v>44560</v>
      </c>
      <c r="O1881" s="11" t="s">
        <v>3296</v>
      </c>
      <c r="P1881" s="11" t="s">
        <v>3296</v>
      </c>
      <c r="Q1881" s="11" t="s">
        <v>114</v>
      </c>
      <c r="R1881" s="11" t="s">
        <v>210</v>
      </c>
      <c r="S1881" s="11" t="s">
        <v>3297</v>
      </c>
      <c r="T1881" s="11" t="s">
        <v>520</v>
      </c>
      <c r="U1881" s="11" t="s">
        <v>31</v>
      </c>
    </row>
    <row r="1882" customHeight="1" spans="1:21">
      <c r="A1882" s="11">
        <v>233</v>
      </c>
      <c r="B1882" s="11" t="s">
        <v>5948</v>
      </c>
      <c r="C1882" s="11" t="s">
        <v>5949</v>
      </c>
      <c r="D1882" s="11" t="s">
        <v>114</v>
      </c>
      <c r="E1882" s="11" t="s">
        <v>5950</v>
      </c>
      <c r="F1882" s="11" t="s">
        <v>5951</v>
      </c>
      <c r="G1882" s="11" t="s">
        <v>89</v>
      </c>
      <c r="H1882" s="11" t="s">
        <v>30</v>
      </c>
      <c r="L1882" s="82" t="s">
        <v>8955</v>
      </c>
      <c r="M1882" s="63">
        <v>44560</v>
      </c>
      <c r="O1882" s="11" t="s">
        <v>5948</v>
      </c>
      <c r="P1882" s="11" t="s">
        <v>5949</v>
      </c>
      <c r="Q1882" s="11" t="s">
        <v>114</v>
      </c>
      <c r="R1882" s="11" t="s">
        <v>5950</v>
      </c>
      <c r="S1882" s="11" t="s">
        <v>5951</v>
      </c>
      <c r="T1882" s="11" t="s">
        <v>67</v>
      </c>
      <c r="U1882" s="11" t="s">
        <v>30</v>
      </c>
    </row>
    <row r="1883" customHeight="1" spans="1:21">
      <c r="A1883" s="11">
        <v>243</v>
      </c>
      <c r="B1883" s="11" t="s">
        <v>5969</v>
      </c>
      <c r="C1883" s="11" t="s">
        <v>5969</v>
      </c>
      <c r="D1883" s="11" t="s">
        <v>98</v>
      </c>
      <c r="E1883" s="11" t="s">
        <v>5970</v>
      </c>
      <c r="F1883" s="11" t="s">
        <v>5971</v>
      </c>
      <c r="G1883" s="11" t="s">
        <v>89</v>
      </c>
      <c r="H1883" s="11" t="s">
        <v>30</v>
      </c>
      <c r="L1883" s="82" t="s">
        <v>8955</v>
      </c>
      <c r="M1883" s="63">
        <v>44560</v>
      </c>
      <c r="O1883" s="11" t="s">
        <v>5969</v>
      </c>
      <c r="P1883" s="11" t="s">
        <v>5969</v>
      </c>
      <c r="Q1883" s="11" t="s">
        <v>98</v>
      </c>
      <c r="R1883" s="11" t="s">
        <v>5970</v>
      </c>
      <c r="S1883" s="11" t="s">
        <v>5971</v>
      </c>
      <c r="T1883" s="11" t="s">
        <v>2447</v>
      </c>
      <c r="U1883" s="11" t="s">
        <v>30</v>
      </c>
    </row>
    <row r="1884" customHeight="1" spans="1:21">
      <c r="A1884" s="11">
        <v>244</v>
      </c>
      <c r="B1884" s="11" t="s">
        <v>5969</v>
      </c>
      <c r="C1884" s="11" t="s">
        <v>5969</v>
      </c>
      <c r="D1884" s="11" t="s">
        <v>98</v>
      </c>
      <c r="E1884" s="11" t="s">
        <v>5970</v>
      </c>
      <c r="F1884" s="11" t="s">
        <v>5972</v>
      </c>
      <c r="G1884" s="11" t="s">
        <v>89</v>
      </c>
      <c r="H1884" s="11" t="s">
        <v>30</v>
      </c>
      <c r="L1884" s="82" t="s">
        <v>8955</v>
      </c>
      <c r="M1884" s="63">
        <v>44560</v>
      </c>
      <c r="O1884" s="11" t="s">
        <v>5969</v>
      </c>
      <c r="P1884" s="11" t="s">
        <v>5969</v>
      </c>
      <c r="Q1884" s="11" t="s">
        <v>98</v>
      </c>
      <c r="R1884" s="11" t="s">
        <v>5970</v>
      </c>
      <c r="S1884" s="11" t="s">
        <v>5972</v>
      </c>
      <c r="T1884" s="11" t="s">
        <v>2447</v>
      </c>
      <c r="U1884" s="11" t="s">
        <v>30</v>
      </c>
    </row>
    <row r="1885" customHeight="1" spans="1:21">
      <c r="A1885" s="11">
        <v>245</v>
      </c>
      <c r="B1885" s="11" t="s">
        <v>5969</v>
      </c>
      <c r="C1885" s="11" t="s">
        <v>5969</v>
      </c>
      <c r="D1885" s="11" t="s">
        <v>98</v>
      </c>
      <c r="E1885" s="11" t="s">
        <v>5970</v>
      </c>
      <c r="F1885" s="11" t="s">
        <v>5973</v>
      </c>
      <c r="G1885" s="11" t="s">
        <v>89</v>
      </c>
      <c r="H1885" s="11" t="s">
        <v>30</v>
      </c>
      <c r="L1885" s="82" t="s">
        <v>8955</v>
      </c>
      <c r="M1885" s="63">
        <v>44560</v>
      </c>
      <c r="O1885" s="11" t="s">
        <v>5969</v>
      </c>
      <c r="P1885" s="11" t="s">
        <v>5969</v>
      </c>
      <c r="Q1885" s="11" t="s">
        <v>98</v>
      </c>
      <c r="R1885" s="11" t="s">
        <v>5970</v>
      </c>
      <c r="S1885" s="11" t="s">
        <v>5973</v>
      </c>
      <c r="T1885" s="11" t="s">
        <v>2447</v>
      </c>
      <c r="U1885" s="11" t="s">
        <v>30</v>
      </c>
    </row>
    <row r="1886" customHeight="1" spans="1:21">
      <c r="A1886" s="11">
        <v>246</v>
      </c>
      <c r="B1886" s="11" t="s">
        <v>5969</v>
      </c>
      <c r="C1886" s="11" t="s">
        <v>5969</v>
      </c>
      <c r="D1886" s="11" t="s">
        <v>98</v>
      </c>
      <c r="E1886" s="11" t="s">
        <v>5970</v>
      </c>
      <c r="F1886" s="11" t="s">
        <v>5974</v>
      </c>
      <c r="G1886" s="11" t="s">
        <v>89</v>
      </c>
      <c r="H1886" s="11" t="s">
        <v>30</v>
      </c>
      <c r="L1886" s="82" t="s">
        <v>8955</v>
      </c>
      <c r="M1886" s="63">
        <v>44560</v>
      </c>
      <c r="O1886" s="11" t="s">
        <v>5969</v>
      </c>
      <c r="P1886" s="11" t="s">
        <v>5969</v>
      </c>
      <c r="Q1886" s="11" t="s">
        <v>98</v>
      </c>
      <c r="R1886" s="11" t="s">
        <v>5970</v>
      </c>
      <c r="S1886" s="11" t="s">
        <v>5974</v>
      </c>
      <c r="T1886" s="11" t="s">
        <v>2447</v>
      </c>
      <c r="U1886" s="11" t="s">
        <v>30</v>
      </c>
    </row>
    <row r="1887" customHeight="1" spans="1:21">
      <c r="A1887" s="11">
        <v>247</v>
      </c>
      <c r="B1887" s="11" t="s">
        <v>5969</v>
      </c>
      <c r="C1887" s="11" t="s">
        <v>5969</v>
      </c>
      <c r="D1887" s="11" t="s">
        <v>98</v>
      </c>
      <c r="E1887" s="11" t="s">
        <v>5970</v>
      </c>
      <c r="F1887" s="11" t="s">
        <v>5975</v>
      </c>
      <c r="G1887" s="11" t="s">
        <v>89</v>
      </c>
      <c r="H1887" s="11" t="s">
        <v>30</v>
      </c>
      <c r="L1887" s="82" t="s">
        <v>8955</v>
      </c>
      <c r="M1887" s="63">
        <v>44560</v>
      </c>
      <c r="O1887" s="11" t="s">
        <v>5969</v>
      </c>
      <c r="P1887" s="11" t="s">
        <v>5969</v>
      </c>
      <c r="Q1887" s="11" t="s">
        <v>98</v>
      </c>
      <c r="R1887" s="11" t="s">
        <v>5970</v>
      </c>
      <c r="S1887" s="11" t="s">
        <v>5975</v>
      </c>
      <c r="T1887" s="11" t="s">
        <v>2447</v>
      </c>
      <c r="U1887" s="11" t="s">
        <v>30</v>
      </c>
    </row>
    <row r="1888" customHeight="1" spans="1:21">
      <c r="A1888" s="11">
        <v>248</v>
      </c>
      <c r="B1888" s="11" t="s">
        <v>5969</v>
      </c>
      <c r="C1888" s="11" t="s">
        <v>5969</v>
      </c>
      <c r="D1888" s="11" t="s">
        <v>98</v>
      </c>
      <c r="E1888" s="11" t="s">
        <v>5970</v>
      </c>
      <c r="F1888" s="11" t="s">
        <v>5976</v>
      </c>
      <c r="G1888" s="11" t="s">
        <v>89</v>
      </c>
      <c r="H1888" s="11" t="s">
        <v>30</v>
      </c>
      <c r="L1888" s="82" t="s">
        <v>8955</v>
      </c>
      <c r="M1888" s="63">
        <v>44560</v>
      </c>
      <c r="O1888" s="11" t="s">
        <v>5969</v>
      </c>
      <c r="P1888" s="11" t="s">
        <v>5969</v>
      </c>
      <c r="Q1888" s="11" t="s">
        <v>98</v>
      </c>
      <c r="R1888" s="11" t="s">
        <v>5970</v>
      </c>
      <c r="S1888" s="11" t="s">
        <v>5976</v>
      </c>
      <c r="T1888" s="11" t="s">
        <v>2447</v>
      </c>
      <c r="U1888" s="11" t="s">
        <v>30</v>
      </c>
    </row>
    <row r="1889" customHeight="1" spans="1:21">
      <c r="A1889" s="11">
        <v>249</v>
      </c>
      <c r="B1889" s="11" t="s">
        <v>5969</v>
      </c>
      <c r="C1889" s="11" t="s">
        <v>5969</v>
      </c>
      <c r="D1889" s="11" t="s">
        <v>98</v>
      </c>
      <c r="E1889" s="11" t="s">
        <v>5970</v>
      </c>
      <c r="F1889" s="11" t="s">
        <v>5977</v>
      </c>
      <c r="G1889" s="11" t="s">
        <v>89</v>
      </c>
      <c r="H1889" s="11" t="s">
        <v>30</v>
      </c>
      <c r="L1889" s="82" t="s">
        <v>8955</v>
      </c>
      <c r="M1889" s="63">
        <v>44560</v>
      </c>
      <c r="O1889" s="11" t="s">
        <v>5969</v>
      </c>
      <c r="P1889" s="11" t="s">
        <v>5969</v>
      </c>
      <c r="Q1889" s="11" t="s">
        <v>98</v>
      </c>
      <c r="R1889" s="11" t="s">
        <v>5970</v>
      </c>
      <c r="S1889" s="11" t="s">
        <v>5977</v>
      </c>
      <c r="T1889" s="11" t="s">
        <v>2447</v>
      </c>
      <c r="U1889" s="11" t="s">
        <v>30</v>
      </c>
    </row>
    <row r="1890" customHeight="1" spans="1:21">
      <c r="A1890" s="11">
        <v>250</v>
      </c>
      <c r="B1890" s="11" t="s">
        <v>5969</v>
      </c>
      <c r="C1890" s="11" t="s">
        <v>5969</v>
      </c>
      <c r="D1890" s="11" t="s">
        <v>98</v>
      </c>
      <c r="E1890" s="11" t="s">
        <v>5970</v>
      </c>
      <c r="F1890" s="11" t="s">
        <v>5978</v>
      </c>
      <c r="G1890" s="11" t="s">
        <v>89</v>
      </c>
      <c r="H1890" s="11" t="s">
        <v>30</v>
      </c>
      <c r="L1890" s="82" t="s">
        <v>8955</v>
      </c>
      <c r="M1890" s="63">
        <v>44560</v>
      </c>
      <c r="O1890" s="11" t="s">
        <v>5969</v>
      </c>
      <c r="P1890" s="11" t="s">
        <v>5969</v>
      </c>
      <c r="Q1890" s="11" t="s">
        <v>98</v>
      </c>
      <c r="R1890" s="11" t="s">
        <v>5970</v>
      </c>
      <c r="S1890" s="11" t="s">
        <v>5978</v>
      </c>
      <c r="T1890" s="11" t="s">
        <v>2447</v>
      </c>
      <c r="U1890" s="11" t="s">
        <v>30</v>
      </c>
    </row>
    <row r="1891" customHeight="1" spans="1:21">
      <c r="A1891" s="11">
        <v>251</v>
      </c>
      <c r="B1891" s="11" t="s">
        <v>5969</v>
      </c>
      <c r="C1891" s="11" t="s">
        <v>5969</v>
      </c>
      <c r="D1891" s="11" t="s">
        <v>98</v>
      </c>
      <c r="E1891" s="11" t="s">
        <v>5970</v>
      </c>
      <c r="F1891" s="11" t="s">
        <v>5979</v>
      </c>
      <c r="G1891" s="11" t="s">
        <v>89</v>
      </c>
      <c r="H1891" s="11" t="s">
        <v>30</v>
      </c>
      <c r="L1891" s="82" t="s">
        <v>8955</v>
      </c>
      <c r="M1891" s="63">
        <v>44560</v>
      </c>
      <c r="O1891" s="11" t="s">
        <v>5969</v>
      </c>
      <c r="P1891" s="11" t="s">
        <v>5969</v>
      </c>
      <c r="Q1891" s="11" t="s">
        <v>98</v>
      </c>
      <c r="R1891" s="11" t="s">
        <v>5970</v>
      </c>
      <c r="S1891" s="11" t="s">
        <v>5979</v>
      </c>
      <c r="T1891" s="11" t="s">
        <v>2447</v>
      </c>
      <c r="U1891" s="11" t="s">
        <v>30</v>
      </c>
    </row>
    <row r="1892" customHeight="1" spans="1:21">
      <c r="A1892" s="11">
        <v>252</v>
      </c>
      <c r="B1892" s="11" t="s">
        <v>5969</v>
      </c>
      <c r="C1892" s="11" t="s">
        <v>5969</v>
      </c>
      <c r="D1892" s="11" t="s">
        <v>98</v>
      </c>
      <c r="E1892" s="11" t="s">
        <v>5970</v>
      </c>
      <c r="F1892" s="11" t="s">
        <v>5980</v>
      </c>
      <c r="G1892" s="11" t="s">
        <v>89</v>
      </c>
      <c r="H1892" s="11" t="s">
        <v>30</v>
      </c>
      <c r="L1892" s="82" t="s">
        <v>8955</v>
      </c>
      <c r="M1892" s="63">
        <v>44560</v>
      </c>
      <c r="O1892" s="11" t="s">
        <v>5969</v>
      </c>
      <c r="P1892" s="11" t="s">
        <v>5969</v>
      </c>
      <c r="Q1892" s="11" t="s">
        <v>98</v>
      </c>
      <c r="R1892" s="11" t="s">
        <v>5970</v>
      </c>
      <c r="S1892" s="11" t="s">
        <v>5980</v>
      </c>
      <c r="T1892" s="11" t="s">
        <v>2447</v>
      </c>
      <c r="U1892" s="11" t="s">
        <v>30</v>
      </c>
    </row>
    <row r="1893" customHeight="1" spans="1:21">
      <c r="A1893" s="11">
        <v>253</v>
      </c>
      <c r="B1893" s="11" t="s">
        <v>5969</v>
      </c>
      <c r="C1893" s="11" t="s">
        <v>5969</v>
      </c>
      <c r="D1893" s="11" t="s">
        <v>98</v>
      </c>
      <c r="E1893" s="11" t="s">
        <v>5970</v>
      </c>
      <c r="F1893" s="11" t="s">
        <v>5981</v>
      </c>
      <c r="G1893" s="11" t="s">
        <v>89</v>
      </c>
      <c r="H1893" s="11" t="s">
        <v>30</v>
      </c>
      <c r="L1893" s="82" t="s">
        <v>8955</v>
      </c>
      <c r="M1893" s="63">
        <v>44560</v>
      </c>
      <c r="O1893" s="11" t="s">
        <v>5969</v>
      </c>
      <c r="P1893" s="11" t="s">
        <v>5969</v>
      </c>
      <c r="Q1893" s="11" t="s">
        <v>98</v>
      </c>
      <c r="R1893" s="11" t="s">
        <v>5970</v>
      </c>
      <c r="S1893" s="11" t="s">
        <v>5981</v>
      </c>
      <c r="T1893" s="11" t="s">
        <v>2447</v>
      </c>
      <c r="U1893" s="11" t="s">
        <v>30</v>
      </c>
    </row>
    <row r="1894" customHeight="1" spans="1:21">
      <c r="A1894" s="11">
        <v>254</v>
      </c>
      <c r="B1894" s="11" t="s">
        <v>5969</v>
      </c>
      <c r="C1894" s="11" t="s">
        <v>5969</v>
      </c>
      <c r="D1894" s="11" t="s">
        <v>98</v>
      </c>
      <c r="E1894" s="11" t="s">
        <v>5970</v>
      </c>
      <c r="F1894" s="11" t="s">
        <v>5982</v>
      </c>
      <c r="G1894" s="11" t="s">
        <v>89</v>
      </c>
      <c r="H1894" s="11" t="s">
        <v>30</v>
      </c>
      <c r="L1894" s="82" t="s">
        <v>8955</v>
      </c>
      <c r="M1894" s="63">
        <v>44560</v>
      </c>
      <c r="O1894" s="11" t="s">
        <v>5969</v>
      </c>
      <c r="P1894" s="11" t="s">
        <v>5969</v>
      </c>
      <c r="Q1894" s="11" t="s">
        <v>98</v>
      </c>
      <c r="R1894" s="11" t="s">
        <v>5970</v>
      </c>
      <c r="S1894" s="11" t="s">
        <v>5982</v>
      </c>
      <c r="T1894" s="11" t="s">
        <v>2447</v>
      </c>
      <c r="U1894" s="11" t="s">
        <v>30</v>
      </c>
    </row>
    <row r="1895" customHeight="1" spans="1:21">
      <c r="A1895" s="11">
        <v>255</v>
      </c>
      <c r="B1895" s="11" t="s">
        <v>5969</v>
      </c>
      <c r="C1895" s="11" t="s">
        <v>5969</v>
      </c>
      <c r="D1895" s="11" t="s">
        <v>98</v>
      </c>
      <c r="E1895" s="11" t="s">
        <v>5970</v>
      </c>
      <c r="F1895" s="11" t="s">
        <v>5983</v>
      </c>
      <c r="G1895" s="11" t="s">
        <v>89</v>
      </c>
      <c r="H1895" s="11" t="s">
        <v>30</v>
      </c>
      <c r="L1895" s="82" t="s">
        <v>8955</v>
      </c>
      <c r="M1895" s="63">
        <v>44560</v>
      </c>
      <c r="O1895" s="11" t="s">
        <v>5969</v>
      </c>
      <c r="P1895" s="11" t="s">
        <v>5969</v>
      </c>
      <c r="Q1895" s="11" t="s">
        <v>98</v>
      </c>
      <c r="R1895" s="11" t="s">
        <v>5970</v>
      </c>
      <c r="S1895" s="11" t="s">
        <v>5983</v>
      </c>
      <c r="T1895" s="11" t="s">
        <v>2447</v>
      </c>
      <c r="U1895" s="11" t="s">
        <v>30</v>
      </c>
    </row>
    <row r="1896" customHeight="1" spans="1:21">
      <c r="A1896" s="11">
        <v>20</v>
      </c>
      <c r="B1896" s="11" t="s">
        <v>6023</v>
      </c>
      <c r="C1896" s="11" t="s">
        <v>6023</v>
      </c>
      <c r="D1896" s="11" t="s">
        <v>87</v>
      </c>
      <c r="E1896" s="11" t="s">
        <v>6024</v>
      </c>
      <c r="F1896" s="11" t="s">
        <v>6027</v>
      </c>
      <c r="G1896" s="11" t="s">
        <v>126</v>
      </c>
      <c r="H1896" s="11" t="s">
        <v>34</v>
      </c>
      <c r="L1896" s="82" t="s">
        <v>8955</v>
      </c>
      <c r="M1896" s="63">
        <v>44560</v>
      </c>
      <c r="O1896" s="11" t="s">
        <v>6023</v>
      </c>
      <c r="P1896" s="11" t="s">
        <v>6023</v>
      </c>
      <c r="Q1896" s="11" t="s">
        <v>87</v>
      </c>
      <c r="R1896" s="11" t="s">
        <v>6024</v>
      </c>
      <c r="S1896" s="11" t="s">
        <v>6027</v>
      </c>
      <c r="T1896" s="11" t="s">
        <v>520</v>
      </c>
      <c r="U1896" s="11" t="s">
        <v>34</v>
      </c>
    </row>
    <row r="1897" customHeight="1" spans="1:21">
      <c r="A1897" s="11">
        <v>21</v>
      </c>
      <c r="B1897" s="11" t="s">
        <v>6023</v>
      </c>
      <c r="C1897" s="11" t="s">
        <v>6023</v>
      </c>
      <c r="D1897" s="11" t="s">
        <v>87</v>
      </c>
      <c r="E1897" s="11" t="s">
        <v>6024</v>
      </c>
      <c r="F1897" s="11" t="s">
        <v>6028</v>
      </c>
      <c r="G1897" s="11" t="s">
        <v>126</v>
      </c>
      <c r="H1897" s="11" t="s">
        <v>34</v>
      </c>
      <c r="L1897" s="82" t="s">
        <v>8955</v>
      </c>
      <c r="M1897" s="63">
        <v>44560</v>
      </c>
      <c r="O1897" s="11" t="s">
        <v>6023</v>
      </c>
      <c r="P1897" s="11" t="s">
        <v>6023</v>
      </c>
      <c r="Q1897" s="11" t="s">
        <v>87</v>
      </c>
      <c r="R1897" s="11" t="s">
        <v>6024</v>
      </c>
      <c r="S1897" s="11" t="s">
        <v>6028</v>
      </c>
      <c r="T1897" s="11" t="s">
        <v>78</v>
      </c>
      <c r="U1897" s="11" t="s">
        <v>34</v>
      </c>
    </row>
    <row r="1898" customHeight="1" spans="1:21">
      <c r="A1898" s="11">
        <v>328</v>
      </c>
      <c r="B1898" s="11" t="s">
        <v>5345</v>
      </c>
      <c r="C1898" s="11" t="s">
        <v>5345</v>
      </c>
      <c r="D1898" s="11" t="s">
        <v>87</v>
      </c>
      <c r="E1898" s="11" t="s">
        <v>5346</v>
      </c>
      <c r="F1898" s="11" t="s">
        <v>5347</v>
      </c>
      <c r="G1898" s="11" t="s">
        <v>78</v>
      </c>
      <c r="H1898" s="11" t="s">
        <v>29</v>
      </c>
      <c r="L1898" s="82" t="s">
        <v>8955</v>
      </c>
      <c r="M1898" s="63">
        <v>44560</v>
      </c>
      <c r="O1898" s="11" t="s">
        <v>5345</v>
      </c>
      <c r="P1898" s="11" t="s">
        <v>5345</v>
      </c>
      <c r="Q1898" s="11" t="s">
        <v>87</v>
      </c>
      <c r="R1898" s="11" t="s">
        <v>5346</v>
      </c>
      <c r="S1898" s="11" t="s">
        <v>5347</v>
      </c>
      <c r="T1898" s="11" t="s">
        <v>67</v>
      </c>
      <c r="U1898" s="11" t="s">
        <v>29</v>
      </c>
    </row>
    <row r="1899" customHeight="1" spans="1:21">
      <c r="A1899" s="11">
        <v>333</v>
      </c>
      <c r="B1899" s="11" t="s">
        <v>5359</v>
      </c>
      <c r="C1899" s="11" t="s">
        <v>5359</v>
      </c>
      <c r="D1899" s="11" t="s">
        <v>87</v>
      </c>
      <c r="E1899" s="11" t="s">
        <v>5361</v>
      </c>
      <c r="F1899" s="11" t="s">
        <v>5360</v>
      </c>
      <c r="G1899" s="11" t="s">
        <v>78</v>
      </c>
      <c r="H1899" s="11" t="s">
        <v>29</v>
      </c>
      <c r="L1899" s="82" t="s">
        <v>8955</v>
      </c>
      <c r="M1899" s="63">
        <v>44560</v>
      </c>
      <c r="O1899" s="11" t="s">
        <v>5359</v>
      </c>
      <c r="P1899" s="11" t="s">
        <v>5359</v>
      </c>
      <c r="Q1899" s="11" t="s">
        <v>87</v>
      </c>
      <c r="R1899" s="11" t="s">
        <v>5361</v>
      </c>
      <c r="S1899" s="11" t="s">
        <v>5360</v>
      </c>
      <c r="T1899" s="11" t="s">
        <v>67</v>
      </c>
      <c r="U1899" s="11" t="s">
        <v>29</v>
      </c>
    </row>
    <row r="1900" customHeight="1" spans="1:21">
      <c r="A1900" s="11">
        <v>334</v>
      </c>
      <c r="B1900" s="11" t="s">
        <v>5364</v>
      </c>
      <c r="C1900" s="11" t="s">
        <v>5364</v>
      </c>
      <c r="D1900" s="11" t="s">
        <v>87</v>
      </c>
      <c r="E1900" s="11" t="s">
        <v>5361</v>
      </c>
      <c r="F1900" s="11" t="s">
        <v>5365</v>
      </c>
      <c r="G1900" s="11" t="s">
        <v>78</v>
      </c>
      <c r="H1900" s="11" t="s">
        <v>29</v>
      </c>
      <c r="L1900" s="82" t="s">
        <v>8955</v>
      </c>
      <c r="M1900" s="63">
        <v>44560</v>
      </c>
      <c r="O1900" s="11" t="s">
        <v>5364</v>
      </c>
      <c r="P1900" s="11" t="s">
        <v>5364</v>
      </c>
      <c r="Q1900" s="11" t="s">
        <v>87</v>
      </c>
      <c r="R1900" s="11" t="s">
        <v>5361</v>
      </c>
      <c r="S1900" s="11" t="s">
        <v>5365</v>
      </c>
      <c r="T1900" s="11" t="s">
        <v>67</v>
      </c>
      <c r="U1900" s="11" t="s">
        <v>29</v>
      </c>
    </row>
    <row r="1901" customHeight="1" spans="1:21">
      <c r="A1901" s="11">
        <v>3</v>
      </c>
      <c r="B1901" s="11" t="s">
        <v>2667</v>
      </c>
      <c r="C1901" s="11" t="s">
        <v>2668</v>
      </c>
      <c r="D1901" s="11" t="s">
        <v>64</v>
      </c>
      <c r="E1901" s="11" t="s">
        <v>2669</v>
      </c>
      <c r="F1901" s="11" t="s">
        <v>2671</v>
      </c>
      <c r="G1901" s="11" t="s">
        <v>126</v>
      </c>
      <c r="H1901" s="11" t="s">
        <v>18</v>
      </c>
      <c r="L1901" s="82" t="s">
        <v>7726</v>
      </c>
      <c r="M1901" s="63">
        <v>44560</v>
      </c>
    </row>
    <row r="1902" customHeight="1" spans="1:21">
      <c r="A1902" s="11">
        <v>5</v>
      </c>
      <c r="B1902" s="11" t="s">
        <v>2667</v>
      </c>
      <c r="C1902" s="11" t="s">
        <v>2668</v>
      </c>
      <c r="D1902" s="11" t="s">
        <v>64</v>
      </c>
      <c r="E1902" s="11" t="s">
        <v>2672</v>
      </c>
      <c r="F1902" s="11" t="s">
        <v>2674</v>
      </c>
      <c r="G1902" s="11" t="s">
        <v>126</v>
      </c>
      <c r="H1902" s="11" t="s">
        <v>18</v>
      </c>
      <c r="L1902" s="82" t="s">
        <v>7726</v>
      </c>
      <c r="M1902" s="63">
        <v>44560</v>
      </c>
    </row>
    <row r="1903" customHeight="1" spans="1:21">
      <c r="A1903" s="11">
        <v>7</v>
      </c>
      <c r="B1903" s="11" t="s">
        <v>2667</v>
      </c>
      <c r="C1903" s="11" t="s">
        <v>2668</v>
      </c>
      <c r="D1903" s="11" t="s">
        <v>64</v>
      </c>
      <c r="E1903" s="11" t="s">
        <v>2672</v>
      </c>
      <c r="F1903" s="11" t="s">
        <v>2676</v>
      </c>
      <c r="G1903" s="11" t="s">
        <v>126</v>
      </c>
      <c r="H1903" s="11" t="s">
        <v>18</v>
      </c>
      <c r="L1903" s="82" t="s">
        <v>7726</v>
      </c>
      <c r="M1903" s="63">
        <v>44560</v>
      </c>
    </row>
    <row r="1904" customHeight="1" spans="1:21">
      <c r="A1904" s="11">
        <v>21</v>
      </c>
      <c r="B1904" s="11" t="s">
        <v>2703</v>
      </c>
      <c r="C1904" s="11" t="s">
        <v>2704</v>
      </c>
      <c r="D1904" s="11" t="s">
        <v>64</v>
      </c>
      <c r="E1904" s="11" t="s">
        <v>2705</v>
      </c>
      <c r="F1904" s="11" t="s">
        <v>2706</v>
      </c>
      <c r="G1904" s="11" t="s">
        <v>126</v>
      </c>
      <c r="H1904" s="11" t="s">
        <v>18</v>
      </c>
      <c r="L1904" s="82" t="s">
        <v>7726</v>
      </c>
      <c r="M1904" s="63">
        <v>44560</v>
      </c>
    </row>
    <row r="1905" customHeight="1" spans="1:21">
      <c r="A1905" s="11">
        <v>26</v>
      </c>
      <c r="B1905" s="11" t="s">
        <v>2708</v>
      </c>
      <c r="C1905" s="11" t="s">
        <v>2712</v>
      </c>
      <c r="D1905" s="11" t="s">
        <v>64</v>
      </c>
      <c r="E1905" s="11" t="s">
        <v>2710</v>
      </c>
      <c r="F1905" s="11" t="s">
        <v>2713</v>
      </c>
      <c r="G1905" s="11" t="s">
        <v>126</v>
      </c>
      <c r="H1905" s="11" t="s">
        <v>18</v>
      </c>
      <c r="L1905" s="82" t="s">
        <v>7726</v>
      </c>
      <c r="M1905" s="63">
        <v>44560</v>
      </c>
    </row>
    <row r="1906" customHeight="1" spans="1:21">
      <c r="A1906" s="11">
        <v>32</v>
      </c>
      <c r="B1906" s="11" t="s">
        <v>2721</v>
      </c>
      <c r="C1906" s="11" t="s">
        <v>2722</v>
      </c>
      <c r="D1906" s="11" t="s">
        <v>64</v>
      </c>
      <c r="E1906" s="11" t="s">
        <v>2723</v>
      </c>
      <c r="F1906" s="11" t="s">
        <v>2724</v>
      </c>
      <c r="G1906" s="11" t="s">
        <v>126</v>
      </c>
      <c r="H1906" s="11" t="s">
        <v>18</v>
      </c>
      <c r="L1906" s="82" t="s">
        <v>7726</v>
      </c>
      <c r="M1906" s="63">
        <v>44560</v>
      </c>
    </row>
    <row r="1907" customHeight="1" spans="1:21">
      <c r="A1907" s="11">
        <v>69</v>
      </c>
      <c r="B1907" s="11" t="s">
        <v>2762</v>
      </c>
      <c r="C1907" s="11" t="s">
        <v>2762</v>
      </c>
      <c r="D1907" s="11" t="s">
        <v>64</v>
      </c>
      <c r="E1907" s="11" t="s">
        <v>2763</v>
      </c>
      <c r="F1907" s="11" t="s">
        <v>2765</v>
      </c>
      <c r="G1907" s="11" t="s">
        <v>126</v>
      </c>
      <c r="H1907" s="11" t="s">
        <v>18</v>
      </c>
      <c r="L1907" s="82" t="s">
        <v>7726</v>
      </c>
      <c r="M1907" s="63">
        <v>44560</v>
      </c>
    </row>
    <row r="1908" customHeight="1" spans="1:21">
      <c r="A1908" s="11">
        <v>71</v>
      </c>
      <c r="B1908" s="11" t="s">
        <v>2762</v>
      </c>
      <c r="C1908" s="11" t="s">
        <v>2762</v>
      </c>
      <c r="D1908" s="11" t="s">
        <v>64</v>
      </c>
      <c r="E1908" s="11" t="s">
        <v>2766</v>
      </c>
      <c r="F1908" s="11" t="s">
        <v>2768</v>
      </c>
      <c r="G1908" s="11" t="s">
        <v>126</v>
      </c>
      <c r="H1908" s="11" t="s">
        <v>18</v>
      </c>
      <c r="L1908" s="82" t="s">
        <v>7726</v>
      </c>
      <c r="M1908" s="63">
        <v>44560</v>
      </c>
    </row>
    <row r="1909" customHeight="1" spans="1:21">
      <c r="A1909" s="11">
        <v>82</v>
      </c>
      <c r="B1909" s="11" t="s">
        <v>2786</v>
      </c>
      <c r="C1909" s="11" t="s">
        <v>2786</v>
      </c>
      <c r="D1909" s="11" t="s">
        <v>98</v>
      </c>
      <c r="E1909" s="11" t="s">
        <v>2787</v>
      </c>
      <c r="F1909" s="11" t="s">
        <v>2788</v>
      </c>
      <c r="G1909" s="11" t="s">
        <v>126</v>
      </c>
      <c r="H1909" s="11" t="s">
        <v>18</v>
      </c>
      <c r="L1909" s="82" t="s">
        <v>7726</v>
      </c>
      <c r="M1909" s="63">
        <v>44560</v>
      </c>
    </row>
    <row r="1910" customHeight="1" spans="1:21">
      <c r="A1910" s="11">
        <v>202</v>
      </c>
      <c r="B1910" s="11" t="s">
        <v>8975</v>
      </c>
      <c r="C1910" s="11" t="s">
        <v>8975</v>
      </c>
      <c r="D1910" s="11" t="s">
        <v>611</v>
      </c>
      <c r="E1910" s="11" t="s">
        <v>8976</v>
      </c>
      <c r="F1910" s="11" t="s">
        <v>8975</v>
      </c>
      <c r="G1910" s="11" t="s">
        <v>89</v>
      </c>
      <c r="H1910" s="11" t="s">
        <v>43</v>
      </c>
      <c r="L1910" s="82" t="s">
        <v>8955</v>
      </c>
      <c r="M1910" s="63">
        <v>44560</v>
      </c>
      <c r="O1910" s="11" t="s">
        <v>8975</v>
      </c>
      <c r="P1910" s="11" t="s">
        <v>8975</v>
      </c>
      <c r="Q1910" s="11" t="s">
        <v>611</v>
      </c>
      <c r="R1910" s="11" t="s">
        <v>8976</v>
      </c>
      <c r="S1910" s="11" t="s">
        <v>8975</v>
      </c>
      <c r="T1910" s="11" t="s">
        <v>520</v>
      </c>
      <c r="U1910" s="11" t="s">
        <v>43</v>
      </c>
    </row>
    <row r="1911" customHeight="1" spans="1:21">
      <c r="A1911" s="11">
        <v>13</v>
      </c>
      <c r="B1911" s="11" t="s">
        <v>2065</v>
      </c>
      <c r="C1911" s="11" t="s">
        <v>2065</v>
      </c>
      <c r="D1911" s="11" t="s">
        <v>64</v>
      </c>
      <c r="E1911" s="11" t="s">
        <v>2066</v>
      </c>
      <c r="F1911" s="11" t="s">
        <v>2071</v>
      </c>
      <c r="G1911" s="11" t="s">
        <v>300</v>
      </c>
      <c r="H1911" s="11" t="s">
        <v>9</v>
      </c>
      <c r="L1911" s="82" t="s">
        <v>8955</v>
      </c>
      <c r="M1911" s="63">
        <v>44565</v>
      </c>
      <c r="O1911" s="11" t="s">
        <v>2065</v>
      </c>
      <c r="P1911" s="11" t="s">
        <v>2065</v>
      </c>
      <c r="Q1911" s="11" t="s">
        <v>64</v>
      </c>
      <c r="R1911" s="11" t="s">
        <v>2066</v>
      </c>
      <c r="S1911" s="11" t="s">
        <v>2071</v>
      </c>
      <c r="T1911" s="11" t="s">
        <v>487</v>
      </c>
      <c r="U1911" s="11" t="s">
        <v>9</v>
      </c>
    </row>
    <row r="1912" customHeight="1" spans="1:21">
      <c r="A1912" s="11">
        <v>16</v>
      </c>
      <c r="B1912" s="11" t="s">
        <v>2065</v>
      </c>
      <c r="C1912" s="11" t="s">
        <v>2065</v>
      </c>
      <c r="D1912" s="11" t="s">
        <v>64</v>
      </c>
      <c r="E1912" s="11" t="s">
        <v>2066</v>
      </c>
      <c r="F1912" s="11" t="s">
        <v>2074</v>
      </c>
      <c r="G1912" s="11" t="s">
        <v>300</v>
      </c>
      <c r="H1912" s="11" t="s">
        <v>9</v>
      </c>
      <c r="L1912" s="82" t="s">
        <v>8955</v>
      </c>
      <c r="M1912" s="63">
        <v>44565</v>
      </c>
      <c r="O1912" s="11" t="s">
        <v>2065</v>
      </c>
      <c r="P1912" s="11" t="s">
        <v>2065</v>
      </c>
      <c r="Q1912" s="11" t="s">
        <v>64</v>
      </c>
      <c r="R1912" s="11" t="s">
        <v>2066</v>
      </c>
      <c r="S1912" s="11" t="s">
        <v>2074</v>
      </c>
      <c r="T1912" s="11" t="s">
        <v>487</v>
      </c>
      <c r="U1912" s="11" t="s">
        <v>9</v>
      </c>
    </row>
    <row r="1913" customHeight="1" spans="1:21">
      <c r="A1913" s="11">
        <v>29</v>
      </c>
      <c r="B1913" s="11" t="s">
        <v>2065</v>
      </c>
      <c r="C1913" s="11" t="s">
        <v>2065</v>
      </c>
      <c r="D1913" s="11" t="s">
        <v>64</v>
      </c>
      <c r="E1913" s="11" t="s">
        <v>2066</v>
      </c>
      <c r="F1913" s="11" t="s">
        <v>2087</v>
      </c>
      <c r="G1913" s="11" t="s">
        <v>300</v>
      </c>
      <c r="H1913" s="11" t="s">
        <v>9</v>
      </c>
      <c r="L1913" s="82" t="s">
        <v>8955</v>
      </c>
      <c r="M1913" s="63">
        <v>44565</v>
      </c>
      <c r="O1913" s="11" t="s">
        <v>2065</v>
      </c>
      <c r="P1913" s="11" t="s">
        <v>2065</v>
      </c>
      <c r="Q1913" s="11" t="s">
        <v>64</v>
      </c>
      <c r="R1913" s="11" t="s">
        <v>2066</v>
      </c>
      <c r="S1913" s="11" t="s">
        <v>2087</v>
      </c>
      <c r="T1913" s="11" t="s">
        <v>487</v>
      </c>
      <c r="U1913" s="11" t="s">
        <v>9</v>
      </c>
    </row>
    <row r="1914" customHeight="1" spans="1:21">
      <c r="A1914" s="11">
        <v>30</v>
      </c>
      <c r="B1914" s="11" t="s">
        <v>2065</v>
      </c>
      <c r="C1914" s="11" t="s">
        <v>2065</v>
      </c>
      <c r="D1914" s="11" t="s">
        <v>64</v>
      </c>
      <c r="E1914" s="11" t="s">
        <v>2066</v>
      </c>
      <c r="F1914" s="11" t="s">
        <v>2088</v>
      </c>
      <c r="G1914" s="11" t="s">
        <v>300</v>
      </c>
      <c r="H1914" s="11" t="s">
        <v>9</v>
      </c>
      <c r="L1914" s="82" t="s">
        <v>8955</v>
      </c>
      <c r="M1914" s="63">
        <v>44565</v>
      </c>
      <c r="O1914" s="11" t="s">
        <v>2065</v>
      </c>
      <c r="P1914" s="11" t="s">
        <v>2065</v>
      </c>
      <c r="Q1914" s="11" t="s">
        <v>64</v>
      </c>
      <c r="R1914" s="11" t="s">
        <v>2066</v>
      </c>
      <c r="S1914" s="11" t="s">
        <v>2088</v>
      </c>
      <c r="T1914" s="11" t="s">
        <v>487</v>
      </c>
      <c r="U1914" s="11" t="s">
        <v>9</v>
      </c>
    </row>
    <row r="1915" customHeight="1" spans="1:21">
      <c r="A1915" s="11">
        <v>34</v>
      </c>
      <c r="B1915" s="11" t="s">
        <v>2065</v>
      </c>
      <c r="C1915" s="11" t="s">
        <v>2065</v>
      </c>
      <c r="D1915" s="11" t="s">
        <v>64</v>
      </c>
      <c r="E1915" s="11" t="s">
        <v>2066</v>
      </c>
      <c r="F1915" s="11" t="s">
        <v>2092</v>
      </c>
      <c r="G1915" s="11" t="s">
        <v>520</v>
      </c>
      <c r="H1915" s="11" t="s">
        <v>9</v>
      </c>
      <c r="L1915" s="83" t="s">
        <v>7777</v>
      </c>
      <c r="M1915" s="63">
        <v>44565</v>
      </c>
      <c r="O1915" s="11" t="s">
        <v>2065</v>
      </c>
      <c r="P1915" s="11" t="s">
        <v>2065</v>
      </c>
      <c r="Q1915" s="11" t="s">
        <v>64</v>
      </c>
      <c r="R1915" s="11" t="s">
        <v>2066</v>
      </c>
      <c r="S1915" s="11" t="s">
        <v>8977</v>
      </c>
      <c r="T1915" s="11" t="s">
        <v>487</v>
      </c>
      <c r="U1915" s="11" t="s">
        <v>9</v>
      </c>
    </row>
    <row r="1916" customHeight="1" spans="1:21">
      <c r="A1916" s="11">
        <v>35</v>
      </c>
      <c r="B1916" s="11" t="s">
        <v>2065</v>
      </c>
      <c r="C1916" s="11" t="s">
        <v>2065</v>
      </c>
      <c r="D1916" s="11" t="s">
        <v>64</v>
      </c>
      <c r="E1916" s="11" t="s">
        <v>2066</v>
      </c>
      <c r="F1916" s="11" t="s">
        <v>2093</v>
      </c>
      <c r="G1916" s="11" t="s">
        <v>78</v>
      </c>
      <c r="H1916" s="11" t="s">
        <v>9</v>
      </c>
      <c r="L1916" s="86"/>
      <c r="M1916" s="63">
        <v>44565</v>
      </c>
    </row>
    <row r="1917" customHeight="1" spans="1:21">
      <c r="A1917" s="11">
        <v>39</v>
      </c>
      <c r="B1917" s="11" t="s">
        <v>2065</v>
      </c>
      <c r="C1917" s="11" t="s">
        <v>2065</v>
      </c>
      <c r="D1917" s="11" t="s">
        <v>64</v>
      </c>
      <c r="E1917" s="11" t="s">
        <v>2066</v>
      </c>
      <c r="F1917" s="11" t="s">
        <v>2097</v>
      </c>
      <c r="G1917" s="11" t="s">
        <v>520</v>
      </c>
      <c r="H1917" s="11" t="s">
        <v>9</v>
      </c>
      <c r="L1917" s="83" t="s">
        <v>7777</v>
      </c>
      <c r="M1917" s="63">
        <v>44565</v>
      </c>
      <c r="O1917" s="11" t="s">
        <v>2065</v>
      </c>
      <c r="P1917" s="11" t="s">
        <v>2065</v>
      </c>
      <c r="Q1917" s="11" t="s">
        <v>64</v>
      </c>
      <c r="R1917" s="11" t="s">
        <v>2066</v>
      </c>
      <c r="S1917" s="11" t="s">
        <v>8978</v>
      </c>
      <c r="T1917" s="11" t="s">
        <v>126</v>
      </c>
      <c r="U1917" s="11" t="s">
        <v>9</v>
      </c>
    </row>
    <row r="1918" customHeight="1" spans="1:21">
      <c r="A1918" s="11">
        <v>40</v>
      </c>
      <c r="B1918" s="11" t="s">
        <v>2065</v>
      </c>
      <c r="C1918" s="11" t="s">
        <v>2065</v>
      </c>
      <c r="D1918" s="11" t="s">
        <v>64</v>
      </c>
      <c r="E1918" s="11" t="s">
        <v>2066</v>
      </c>
      <c r="F1918" s="11" t="s">
        <v>2098</v>
      </c>
      <c r="G1918" s="11" t="s">
        <v>78</v>
      </c>
      <c r="H1918" s="11" t="s">
        <v>9</v>
      </c>
      <c r="L1918" s="86"/>
      <c r="M1918" s="63">
        <v>44565</v>
      </c>
    </row>
    <row r="1919" customHeight="1" spans="1:21">
      <c r="A1919" s="11">
        <v>42</v>
      </c>
      <c r="B1919" s="11" t="s">
        <v>2065</v>
      </c>
      <c r="C1919" s="11" t="s">
        <v>2065</v>
      </c>
      <c r="D1919" s="11" t="s">
        <v>64</v>
      </c>
      <c r="E1919" s="11" t="s">
        <v>2066</v>
      </c>
      <c r="F1919" s="11" t="s">
        <v>2100</v>
      </c>
      <c r="G1919" s="11" t="s">
        <v>520</v>
      </c>
      <c r="H1919" s="11" t="s">
        <v>9</v>
      </c>
      <c r="L1919" s="83" t="s">
        <v>7777</v>
      </c>
      <c r="M1919" s="63">
        <v>44565</v>
      </c>
      <c r="O1919" s="11" t="s">
        <v>2065</v>
      </c>
      <c r="P1919" s="11" t="s">
        <v>2065</v>
      </c>
      <c r="Q1919" s="11" t="s">
        <v>64</v>
      </c>
      <c r="R1919" s="11" t="s">
        <v>2066</v>
      </c>
      <c r="S1919" s="11" t="s">
        <v>8979</v>
      </c>
      <c r="T1919" s="11" t="s">
        <v>126</v>
      </c>
      <c r="U1919" s="11" t="s">
        <v>9</v>
      </c>
    </row>
    <row r="1920" customHeight="1" spans="1:21">
      <c r="A1920" s="11">
        <v>43</v>
      </c>
      <c r="B1920" s="11" t="s">
        <v>2065</v>
      </c>
      <c r="C1920" s="11" t="s">
        <v>2065</v>
      </c>
      <c r="D1920" s="11" t="s">
        <v>64</v>
      </c>
      <c r="E1920" s="11" t="s">
        <v>2066</v>
      </c>
      <c r="F1920" s="11" t="s">
        <v>2101</v>
      </c>
      <c r="G1920" s="11" t="s">
        <v>78</v>
      </c>
      <c r="H1920" s="11" t="s">
        <v>9</v>
      </c>
      <c r="L1920" s="86"/>
      <c r="M1920" s="63">
        <v>44565</v>
      </c>
    </row>
    <row r="1921" customHeight="1" spans="1:21">
      <c r="A1921" s="11">
        <v>66</v>
      </c>
      <c r="B1921" s="11" t="s">
        <v>2125</v>
      </c>
      <c r="C1921" s="11" t="s">
        <v>2125</v>
      </c>
      <c r="D1921" s="11" t="s">
        <v>87</v>
      </c>
      <c r="E1921" s="11" t="s">
        <v>2126</v>
      </c>
      <c r="F1921" s="11" t="s">
        <v>2125</v>
      </c>
      <c r="G1921" s="11" t="s">
        <v>2127</v>
      </c>
      <c r="H1921" s="11" t="s">
        <v>9</v>
      </c>
      <c r="L1921" s="82" t="s">
        <v>8955</v>
      </c>
      <c r="M1921" s="63">
        <v>44565</v>
      </c>
      <c r="O1921" s="11" t="s">
        <v>2125</v>
      </c>
      <c r="P1921" s="11" t="s">
        <v>2125</v>
      </c>
      <c r="Q1921" s="11" t="s">
        <v>87</v>
      </c>
      <c r="R1921" s="11" t="s">
        <v>2126</v>
      </c>
      <c r="S1921" s="11" t="s">
        <v>2125</v>
      </c>
      <c r="T1921" s="11" t="s">
        <v>1014</v>
      </c>
      <c r="U1921" s="11" t="s">
        <v>9</v>
      </c>
    </row>
    <row r="1922" customHeight="1" spans="1:21">
      <c r="A1922" s="11">
        <v>69</v>
      </c>
      <c r="B1922" s="11" t="s">
        <v>2132</v>
      </c>
      <c r="C1922" s="11" t="s">
        <v>2132</v>
      </c>
      <c r="D1922" s="11" t="s">
        <v>87</v>
      </c>
      <c r="E1922" s="11" t="s">
        <v>2133</v>
      </c>
      <c r="F1922" s="11" t="s">
        <v>2132</v>
      </c>
      <c r="G1922" s="11" t="s">
        <v>2127</v>
      </c>
      <c r="H1922" s="11" t="s">
        <v>9</v>
      </c>
      <c r="L1922" s="82" t="s">
        <v>8955</v>
      </c>
      <c r="M1922" s="63">
        <v>44565</v>
      </c>
      <c r="O1922" s="11" t="s">
        <v>2132</v>
      </c>
      <c r="P1922" s="11" t="s">
        <v>2132</v>
      </c>
      <c r="Q1922" s="11" t="s">
        <v>87</v>
      </c>
      <c r="R1922" s="11" t="s">
        <v>2133</v>
      </c>
      <c r="S1922" s="11" t="s">
        <v>2132</v>
      </c>
      <c r="T1922" s="11" t="s">
        <v>1014</v>
      </c>
      <c r="U1922" s="11" t="s">
        <v>9</v>
      </c>
    </row>
    <row r="1923" customHeight="1" spans="1:21">
      <c r="A1923" s="11">
        <v>76</v>
      </c>
      <c r="B1923" s="11" t="s">
        <v>8627</v>
      </c>
      <c r="C1923" s="11" t="s">
        <v>8627</v>
      </c>
      <c r="D1923" s="11" t="s">
        <v>7711</v>
      </c>
      <c r="E1923" s="11" t="s">
        <v>8634</v>
      </c>
      <c r="F1923" s="11" t="s">
        <v>8635</v>
      </c>
      <c r="G1923" s="11" t="s">
        <v>300</v>
      </c>
      <c r="H1923" s="11" t="s">
        <v>9</v>
      </c>
      <c r="L1923" s="82" t="s">
        <v>8955</v>
      </c>
      <c r="M1923" s="63">
        <v>44565</v>
      </c>
      <c r="O1923" s="11" t="s">
        <v>8627</v>
      </c>
      <c r="P1923" s="11" t="s">
        <v>8627</v>
      </c>
      <c r="Q1923" s="11" t="s">
        <v>7711</v>
      </c>
      <c r="R1923" s="11" t="s">
        <v>8634</v>
      </c>
      <c r="S1923" s="11" t="s">
        <v>8635</v>
      </c>
      <c r="T1923" s="11" t="s">
        <v>487</v>
      </c>
      <c r="U1923" s="11" t="s">
        <v>9</v>
      </c>
    </row>
    <row r="1924" customHeight="1" spans="1:21">
      <c r="A1924" s="11">
        <v>77</v>
      </c>
      <c r="B1924" s="11" t="s">
        <v>8627</v>
      </c>
      <c r="C1924" s="11" t="s">
        <v>8627</v>
      </c>
      <c r="D1924" s="11" t="s">
        <v>7711</v>
      </c>
      <c r="E1924" s="11" t="s">
        <v>8636</v>
      </c>
      <c r="F1924" s="11" t="s">
        <v>8637</v>
      </c>
      <c r="G1924" s="11" t="s">
        <v>300</v>
      </c>
      <c r="H1924" s="11" t="s">
        <v>9</v>
      </c>
      <c r="L1924" s="82" t="s">
        <v>8955</v>
      </c>
      <c r="M1924" s="63">
        <v>44565</v>
      </c>
      <c r="O1924" s="11" t="s">
        <v>8627</v>
      </c>
      <c r="P1924" s="11" t="s">
        <v>8627</v>
      </c>
      <c r="Q1924" s="11" t="s">
        <v>7711</v>
      </c>
      <c r="R1924" s="11" t="s">
        <v>8636</v>
      </c>
      <c r="S1924" s="11" t="s">
        <v>8637</v>
      </c>
      <c r="T1924" s="11" t="s">
        <v>487</v>
      </c>
      <c r="U1924" s="11" t="s">
        <v>9</v>
      </c>
    </row>
    <row r="1925" customHeight="1" spans="1:21">
      <c r="A1925" s="11">
        <v>88</v>
      </c>
      <c r="B1925" s="11" t="s">
        <v>2140</v>
      </c>
      <c r="C1925" s="11" t="s">
        <v>2140</v>
      </c>
      <c r="D1925" s="11" t="s">
        <v>114</v>
      </c>
      <c r="E1925" s="11" t="s">
        <v>2141</v>
      </c>
      <c r="F1925" s="11" t="s">
        <v>2140</v>
      </c>
      <c r="G1925" s="11" t="s">
        <v>67</v>
      </c>
      <c r="H1925" s="11" t="s">
        <v>9</v>
      </c>
      <c r="L1925" s="82" t="s">
        <v>7726</v>
      </c>
      <c r="M1925" s="63">
        <v>44565</v>
      </c>
    </row>
    <row r="1926" customHeight="1" spans="1:21">
      <c r="A1926" s="11">
        <v>20</v>
      </c>
      <c r="B1926" s="11" t="s">
        <v>6023</v>
      </c>
      <c r="C1926" s="11" t="s">
        <v>6023</v>
      </c>
      <c r="D1926" s="11" t="s">
        <v>87</v>
      </c>
      <c r="E1926" s="11" t="s">
        <v>6024</v>
      </c>
      <c r="F1926" s="11" t="s">
        <v>6027</v>
      </c>
      <c r="G1926" s="11" t="s">
        <v>300</v>
      </c>
      <c r="H1926" s="11" t="s">
        <v>34</v>
      </c>
      <c r="L1926" s="82" t="s">
        <v>8095</v>
      </c>
      <c r="M1926" s="63">
        <v>44565</v>
      </c>
      <c r="O1926" s="11" t="s">
        <v>6023</v>
      </c>
      <c r="P1926" s="11" t="s">
        <v>6023</v>
      </c>
      <c r="Q1926" s="11" t="s">
        <v>87</v>
      </c>
      <c r="R1926" s="11" t="s">
        <v>6024</v>
      </c>
      <c r="S1926" s="11" t="s">
        <v>6027</v>
      </c>
      <c r="T1926" s="11" t="s">
        <v>126</v>
      </c>
      <c r="U1926" s="11" t="s">
        <v>34</v>
      </c>
    </row>
    <row r="1927" customHeight="1" spans="1:21">
      <c r="A1927" s="11">
        <v>21</v>
      </c>
      <c r="B1927" s="11" t="s">
        <v>6023</v>
      </c>
      <c r="C1927" s="11" t="s">
        <v>6023</v>
      </c>
      <c r="D1927" s="11" t="s">
        <v>87</v>
      </c>
      <c r="E1927" s="11" t="s">
        <v>6024</v>
      </c>
      <c r="F1927" s="11" t="s">
        <v>6028</v>
      </c>
      <c r="G1927" s="11" t="s">
        <v>78</v>
      </c>
      <c r="H1927" s="11" t="s">
        <v>34</v>
      </c>
      <c r="L1927" s="82" t="s">
        <v>8095</v>
      </c>
      <c r="M1927" s="63">
        <v>44565</v>
      </c>
      <c r="O1927" s="11" t="s">
        <v>6023</v>
      </c>
      <c r="P1927" s="11" t="s">
        <v>6023</v>
      </c>
      <c r="Q1927" s="11" t="s">
        <v>87</v>
      </c>
      <c r="R1927" s="11" t="s">
        <v>6024</v>
      </c>
      <c r="S1927" s="11" t="s">
        <v>6028</v>
      </c>
      <c r="T1927" s="11" t="s">
        <v>126</v>
      </c>
      <c r="U1927" s="11" t="s">
        <v>34</v>
      </c>
    </row>
    <row r="1928" customHeight="1" spans="1:21">
      <c r="A1928" s="11">
        <v>329</v>
      </c>
      <c r="B1928" s="11" t="s">
        <v>5345</v>
      </c>
      <c r="C1928" s="11" t="s">
        <v>5345</v>
      </c>
      <c r="D1928" s="11" t="s">
        <v>87</v>
      </c>
      <c r="E1928" s="11" t="s">
        <v>5346</v>
      </c>
      <c r="F1928" s="11" t="s">
        <v>5348</v>
      </c>
      <c r="G1928" s="11" t="s">
        <v>78</v>
      </c>
      <c r="H1928" s="11" t="s">
        <v>29</v>
      </c>
      <c r="L1928" s="82" t="s">
        <v>7726</v>
      </c>
      <c r="M1928" s="63">
        <v>44566</v>
      </c>
    </row>
    <row r="1929" customHeight="1" spans="1:21">
      <c r="A1929" s="11">
        <v>330</v>
      </c>
      <c r="B1929" s="11" t="s">
        <v>5345</v>
      </c>
      <c r="C1929" s="11" t="s">
        <v>5345</v>
      </c>
      <c r="D1929" s="11" t="s">
        <v>87</v>
      </c>
      <c r="E1929" s="11" t="s">
        <v>5346</v>
      </c>
      <c r="F1929" s="11" t="s">
        <v>5349</v>
      </c>
      <c r="G1929" s="11" t="s">
        <v>78</v>
      </c>
      <c r="H1929" s="11" t="s">
        <v>29</v>
      </c>
      <c r="L1929" s="82" t="s">
        <v>7726</v>
      </c>
      <c r="M1929" s="63">
        <v>44566</v>
      </c>
    </row>
    <row r="1930" customHeight="1" spans="1:21">
      <c r="A1930" s="11">
        <v>336</v>
      </c>
      <c r="B1930" s="11" t="s">
        <v>5359</v>
      </c>
      <c r="C1930" s="11" t="s">
        <v>5359</v>
      </c>
      <c r="D1930" s="11" t="s">
        <v>87</v>
      </c>
      <c r="E1930" s="11" t="s">
        <v>5361</v>
      </c>
      <c r="F1930" s="11" t="s">
        <v>5362</v>
      </c>
      <c r="G1930" s="11" t="s">
        <v>78</v>
      </c>
      <c r="H1930" s="11" t="s">
        <v>29</v>
      </c>
      <c r="L1930" s="82" t="s">
        <v>7726</v>
      </c>
      <c r="M1930" s="63">
        <v>44566</v>
      </c>
    </row>
    <row r="1931" customHeight="1" spans="1:21">
      <c r="A1931" s="11">
        <v>337</v>
      </c>
      <c r="B1931" s="11" t="s">
        <v>5359</v>
      </c>
      <c r="C1931" s="11" t="s">
        <v>5359</v>
      </c>
      <c r="D1931" s="11" t="s">
        <v>87</v>
      </c>
      <c r="E1931" s="11" t="s">
        <v>5361</v>
      </c>
      <c r="F1931" s="11" t="s">
        <v>5363</v>
      </c>
      <c r="G1931" s="11" t="s">
        <v>78</v>
      </c>
      <c r="H1931" s="11" t="s">
        <v>29</v>
      </c>
      <c r="L1931" s="82" t="s">
        <v>7726</v>
      </c>
      <c r="M1931" s="63">
        <v>44566</v>
      </c>
    </row>
    <row r="1932" customHeight="1" spans="1:21">
      <c r="A1932" s="11">
        <v>339</v>
      </c>
      <c r="B1932" s="11" t="s">
        <v>5364</v>
      </c>
      <c r="C1932" s="11" t="s">
        <v>5364</v>
      </c>
      <c r="D1932" s="11" t="s">
        <v>87</v>
      </c>
      <c r="E1932" s="11" t="s">
        <v>5361</v>
      </c>
      <c r="F1932" s="11" t="s">
        <v>5366</v>
      </c>
      <c r="G1932" s="11" t="s">
        <v>78</v>
      </c>
      <c r="H1932" s="11" t="s">
        <v>29</v>
      </c>
      <c r="L1932" s="82" t="s">
        <v>7726</v>
      </c>
      <c r="M1932" s="63">
        <v>44566</v>
      </c>
    </row>
    <row r="1933" customHeight="1" spans="1:21">
      <c r="A1933" s="11">
        <v>340</v>
      </c>
      <c r="B1933" s="11" t="s">
        <v>5364</v>
      </c>
      <c r="C1933" s="11" t="s">
        <v>5364</v>
      </c>
      <c r="D1933" s="11" t="s">
        <v>87</v>
      </c>
      <c r="E1933" s="11" t="s">
        <v>5361</v>
      </c>
      <c r="F1933" s="11" t="s">
        <v>5367</v>
      </c>
      <c r="G1933" s="11" t="s">
        <v>78</v>
      </c>
      <c r="H1933" s="11" t="s">
        <v>29</v>
      </c>
      <c r="L1933" s="82" t="s">
        <v>7726</v>
      </c>
      <c r="M1933" s="63">
        <v>44566</v>
      </c>
    </row>
    <row r="1934" customHeight="1" spans="1:21">
      <c r="A1934" s="11">
        <v>360</v>
      </c>
      <c r="B1934" s="11" t="s">
        <v>5398</v>
      </c>
      <c r="C1934" s="11" t="s">
        <v>5398</v>
      </c>
      <c r="D1934" s="11" t="s">
        <v>87</v>
      </c>
      <c r="E1934" s="11" t="s">
        <v>5399</v>
      </c>
      <c r="F1934" s="11" t="s">
        <v>5400</v>
      </c>
      <c r="G1934" s="11" t="s">
        <v>78</v>
      </c>
      <c r="H1934" s="11" t="s">
        <v>29</v>
      </c>
      <c r="L1934" s="82" t="s">
        <v>7726</v>
      </c>
      <c r="M1934" s="63">
        <v>44566</v>
      </c>
    </row>
    <row r="1935" customHeight="1" spans="1:21">
      <c r="A1935" s="11">
        <v>361</v>
      </c>
      <c r="B1935" s="11" t="s">
        <v>5398</v>
      </c>
      <c r="C1935" s="11" t="s">
        <v>5398</v>
      </c>
      <c r="D1935" s="11" t="s">
        <v>87</v>
      </c>
      <c r="E1935" s="11" t="s">
        <v>5399</v>
      </c>
      <c r="F1935" s="11" t="s">
        <v>5401</v>
      </c>
      <c r="G1935" s="11" t="s">
        <v>78</v>
      </c>
      <c r="H1935" s="11" t="s">
        <v>29</v>
      </c>
      <c r="L1935" s="82" t="s">
        <v>7726</v>
      </c>
      <c r="M1935" s="63">
        <v>44566</v>
      </c>
    </row>
    <row r="1936" customHeight="1" spans="1:21">
      <c r="A1936" s="11">
        <v>362</v>
      </c>
      <c r="B1936" s="11" t="s">
        <v>5402</v>
      </c>
      <c r="C1936" s="11" t="s">
        <v>5402</v>
      </c>
      <c r="D1936" s="11" t="s">
        <v>87</v>
      </c>
      <c r="E1936" s="11" t="s">
        <v>5403</v>
      </c>
      <c r="F1936" s="11" t="s">
        <v>5404</v>
      </c>
      <c r="G1936" s="11" t="s">
        <v>78</v>
      </c>
      <c r="H1936" s="11" t="s">
        <v>29</v>
      </c>
      <c r="L1936" s="82" t="s">
        <v>7726</v>
      </c>
      <c r="M1936" s="63">
        <v>44566</v>
      </c>
    </row>
    <row r="1937" customHeight="1" spans="1:13">
      <c r="A1937" s="11">
        <v>363</v>
      </c>
      <c r="B1937" s="11" t="s">
        <v>5402</v>
      </c>
      <c r="C1937" s="11" t="s">
        <v>5402</v>
      </c>
      <c r="D1937" s="11" t="s">
        <v>87</v>
      </c>
      <c r="E1937" s="11" t="s">
        <v>5403</v>
      </c>
      <c r="F1937" s="11" t="s">
        <v>5405</v>
      </c>
      <c r="G1937" s="11" t="s">
        <v>78</v>
      </c>
      <c r="H1937" s="11" t="s">
        <v>29</v>
      </c>
      <c r="L1937" s="82" t="s">
        <v>7726</v>
      </c>
      <c r="M1937" s="63">
        <v>44566</v>
      </c>
    </row>
    <row r="1938" customHeight="1" spans="1:13">
      <c r="A1938" s="11">
        <v>364</v>
      </c>
      <c r="B1938" s="11" t="s">
        <v>5406</v>
      </c>
      <c r="C1938" s="11" t="s">
        <v>5406</v>
      </c>
      <c r="D1938" s="11" t="s">
        <v>87</v>
      </c>
      <c r="E1938" s="11" t="s">
        <v>5407</v>
      </c>
      <c r="F1938" s="11" t="s">
        <v>5408</v>
      </c>
      <c r="G1938" s="11" t="s">
        <v>78</v>
      </c>
      <c r="H1938" s="11" t="s">
        <v>29</v>
      </c>
      <c r="L1938" s="82" t="s">
        <v>7726</v>
      </c>
      <c r="M1938" s="63">
        <v>44566</v>
      </c>
    </row>
    <row r="1939" customHeight="1" spans="1:13">
      <c r="A1939" s="11">
        <v>365</v>
      </c>
      <c r="B1939" s="11" t="s">
        <v>5406</v>
      </c>
      <c r="C1939" s="11" t="s">
        <v>5406</v>
      </c>
      <c r="D1939" s="11" t="s">
        <v>87</v>
      </c>
      <c r="E1939" s="11" t="s">
        <v>5407</v>
      </c>
      <c r="F1939" s="11" t="s">
        <v>5409</v>
      </c>
      <c r="G1939" s="11" t="s">
        <v>78</v>
      </c>
      <c r="H1939" s="11" t="s">
        <v>29</v>
      </c>
      <c r="L1939" s="82" t="s">
        <v>7726</v>
      </c>
      <c r="M1939" s="63">
        <v>44566</v>
      </c>
    </row>
    <row r="1940" customHeight="1" spans="1:13">
      <c r="A1940" s="11">
        <v>366</v>
      </c>
      <c r="B1940" s="11" t="s">
        <v>5410</v>
      </c>
      <c r="C1940" s="11" t="s">
        <v>5410</v>
      </c>
      <c r="D1940" s="11" t="s">
        <v>87</v>
      </c>
      <c r="E1940" s="11" t="s">
        <v>5411</v>
      </c>
      <c r="F1940" s="11" t="s">
        <v>5412</v>
      </c>
      <c r="G1940" s="11" t="s">
        <v>78</v>
      </c>
      <c r="H1940" s="11" t="s">
        <v>29</v>
      </c>
      <c r="L1940" s="82" t="s">
        <v>7726</v>
      </c>
      <c r="M1940" s="63">
        <v>44566</v>
      </c>
    </row>
    <row r="1941" customHeight="1" spans="1:13">
      <c r="A1941" s="11">
        <v>367</v>
      </c>
      <c r="B1941" s="11" t="s">
        <v>5410</v>
      </c>
      <c r="C1941" s="11" t="s">
        <v>5410</v>
      </c>
      <c r="D1941" s="11" t="s">
        <v>87</v>
      </c>
      <c r="E1941" s="11" t="s">
        <v>5411</v>
      </c>
      <c r="F1941" s="11" t="s">
        <v>5413</v>
      </c>
      <c r="G1941" s="11" t="s">
        <v>78</v>
      </c>
      <c r="H1941" s="11" t="s">
        <v>29</v>
      </c>
      <c r="L1941" s="82" t="s">
        <v>7726</v>
      </c>
      <c r="M1941" s="63">
        <v>44566</v>
      </c>
    </row>
    <row r="1942" customHeight="1" spans="1:13">
      <c r="A1942" s="11">
        <v>368</v>
      </c>
      <c r="B1942" s="11" t="s">
        <v>5414</v>
      </c>
      <c r="C1942" s="11" t="s">
        <v>5414</v>
      </c>
      <c r="D1942" s="11" t="s">
        <v>87</v>
      </c>
      <c r="E1942" s="11" t="s">
        <v>5415</v>
      </c>
      <c r="F1942" s="11" t="s">
        <v>5416</v>
      </c>
      <c r="G1942" s="11" t="s">
        <v>78</v>
      </c>
      <c r="H1942" s="11" t="s">
        <v>29</v>
      </c>
      <c r="L1942" s="82" t="s">
        <v>7726</v>
      </c>
      <c r="M1942" s="63">
        <v>44566</v>
      </c>
    </row>
    <row r="1943" customHeight="1" spans="1:13">
      <c r="A1943" s="11">
        <v>369</v>
      </c>
      <c r="B1943" s="11" t="s">
        <v>5414</v>
      </c>
      <c r="C1943" s="11" t="s">
        <v>5414</v>
      </c>
      <c r="D1943" s="11" t="s">
        <v>87</v>
      </c>
      <c r="E1943" s="11" t="s">
        <v>5417</v>
      </c>
      <c r="F1943" s="11" t="s">
        <v>5418</v>
      </c>
      <c r="G1943" s="11" t="s">
        <v>78</v>
      </c>
      <c r="H1943" s="11" t="s">
        <v>29</v>
      </c>
      <c r="L1943" s="82" t="s">
        <v>7726</v>
      </c>
      <c r="M1943" s="63">
        <v>44566</v>
      </c>
    </row>
    <row r="1944" customHeight="1" spans="1:13">
      <c r="A1944" s="11">
        <v>370</v>
      </c>
      <c r="B1944" s="11" t="s">
        <v>5414</v>
      </c>
      <c r="C1944" s="11" t="s">
        <v>5414</v>
      </c>
      <c r="D1944" s="11" t="s">
        <v>87</v>
      </c>
      <c r="E1944" s="11" t="s">
        <v>5417</v>
      </c>
      <c r="F1944" s="11" t="s">
        <v>5419</v>
      </c>
      <c r="G1944" s="11" t="s">
        <v>78</v>
      </c>
      <c r="H1944" s="11" t="s">
        <v>29</v>
      </c>
      <c r="L1944" s="82" t="s">
        <v>7726</v>
      </c>
      <c r="M1944" s="63">
        <v>44566</v>
      </c>
    </row>
    <row r="1945" customHeight="1" spans="1:13">
      <c r="A1945" s="11">
        <v>371</v>
      </c>
      <c r="B1945" s="11" t="s">
        <v>5420</v>
      </c>
      <c r="C1945" s="11" t="s">
        <v>5420</v>
      </c>
      <c r="D1945" s="11" t="s">
        <v>87</v>
      </c>
      <c r="E1945" s="11" t="s">
        <v>5421</v>
      </c>
      <c r="F1945" s="11" t="s">
        <v>5420</v>
      </c>
      <c r="G1945" s="11" t="s">
        <v>78</v>
      </c>
      <c r="H1945" s="11" t="s">
        <v>29</v>
      </c>
      <c r="L1945" s="82" t="s">
        <v>7726</v>
      </c>
      <c r="M1945" s="63">
        <v>44566</v>
      </c>
    </row>
    <row r="1946" customHeight="1" spans="1:13">
      <c r="A1946" s="11">
        <v>313</v>
      </c>
      <c r="B1946" s="15" t="s">
        <v>286</v>
      </c>
      <c r="C1946" s="15" t="s">
        <v>286</v>
      </c>
      <c r="D1946" s="11" t="s">
        <v>98</v>
      </c>
      <c r="E1946" s="15" t="s">
        <v>748</v>
      </c>
      <c r="F1946" s="15" t="s">
        <v>749</v>
      </c>
      <c r="G1946" s="15" t="s">
        <v>126</v>
      </c>
      <c r="H1946" s="15" t="s">
        <v>15</v>
      </c>
      <c r="L1946" s="82" t="s">
        <v>7726</v>
      </c>
      <c r="M1946" s="63">
        <v>44566</v>
      </c>
    </row>
    <row r="1947" customHeight="1" spans="1:13">
      <c r="A1947" s="11">
        <v>314</v>
      </c>
      <c r="B1947" s="15" t="s">
        <v>286</v>
      </c>
      <c r="C1947" s="15" t="s">
        <v>286</v>
      </c>
      <c r="D1947" s="11" t="s">
        <v>98</v>
      </c>
      <c r="E1947" s="15" t="s">
        <v>748</v>
      </c>
      <c r="F1947" s="15" t="s">
        <v>750</v>
      </c>
      <c r="G1947" s="15" t="s">
        <v>126</v>
      </c>
      <c r="H1947" s="15" t="s">
        <v>15</v>
      </c>
      <c r="L1947" s="82" t="s">
        <v>7726</v>
      </c>
      <c r="M1947" s="63">
        <v>44566</v>
      </c>
    </row>
    <row r="1948" customHeight="1" spans="1:13">
      <c r="A1948" s="11">
        <v>39</v>
      </c>
      <c r="B1948" s="11" t="s">
        <v>8980</v>
      </c>
      <c r="C1948" s="11" t="s">
        <v>8980</v>
      </c>
      <c r="D1948" s="11" t="s">
        <v>611</v>
      </c>
      <c r="E1948" s="11" t="s">
        <v>8981</v>
      </c>
      <c r="F1948" s="11" t="s">
        <v>8980</v>
      </c>
      <c r="G1948" s="11" t="s">
        <v>89</v>
      </c>
      <c r="H1948" s="11" t="s">
        <v>8982</v>
      </c>
      <c r="L1948" s="82" t="s">
        <v>7726</v>
      </c>
      <c r="M1948" s="63">
        <v>44566</v>
      </c>
    </row>
    <row r="1949" customHeight="1" spans="1:13">
      <c r="A1949" s="11">
        <v>14</v>
      </c>
      <c r="B1949" s="11" t="s">
        <v>2685</v>
      </c>
      <c r="C1949" s="11" t="s">
        <v>2688</v>
      </c>
      <c r="D1949" s="11" t="s">
        <v>64</v>
      </c>
      <c r="E1949" s="11" t="s">
        <v>2687</v>
      </c>
      <c r="F1949" s="11" t="s">
        <v>2689</v>
      </c>
      <c r="G1949" s="11" t="s">
        <v>126</v>
      </c>
      <c r="H1949" s="11" t="s">
        <v>18</v>
      </c>
      <c r="L1949" s="82" t="s">
        <v>7726</v>
      </c>
      <c r="M1949" s="63">
        <v>44566</v>
      </c>
    </row>
    <row r="1950" customHeight="1" spans="1:13">
      <c r="A1950" s="11">
        <v>67</v>
      </c>
      <c r="B1950" s="11" t="s">
        <v>7676</v>
      </c>
      <c r="C1950" s="11" t="s">
        <v>7676</v>
      </c>
      <c r="D1950" s="11" t="s">
        <v>98</v>
      </c>
      <c r="E1950" s="11" t="s">
        <v>7681</v>
      </c>
      <c r="F1950" s="11" t="s">
        <v>7678</v>
      </c>
      <c r="G1950" s="11" t="s">
        <v>520</v>
      </c>
      <c r="H1950" s="11" t="s">
        <v>51</v>
      </c>
      <c r="L1950" s="82" t="s">
        <v>7726</v>
      </c>
      <c r="M1950" s="63">
        <v>44566</v>
      </c>
    </row>
    <row r="1951" customHeight="1" spans="1:13">
      <c r="A1951" s="11">
        <v>68</v>
      </c>
      <c r="B1951" s="11" t="s">
        <v>7676</v>
      </c>
      <c r="C1951" s="11" t="s">
        <v>7676</v>
      </c>
      <c r="D1951" s="11" t="s">
        <v>98</v>
      </c>
      <c r="E1951" s="11" t="s">
        <v>7681</v>
      </c>
      <c r="F1951" s="11" t="s">
        <v>7679</v>
      </c>
      <c r="G1951" s="11" t="s">
        <v>67</v>
      </c>
      <c r="H1951" s="11" t="s">
        <v>51</v>
      </c>
      <c r="L1951" s="82" t="s">
        <v>7726</v>
      </c>
      <c r="M1951" s="63">
        <v>44566</v>
      </c>
    </row>
    <row r="1952" customHeight="1" spans="1:13">
      <c r="A1952" s="11">
        <v>69</v>
      </c>
      <c r="B1952" s="11" t="s">
        <v>7680</v>
      </c>
      <c r="C1952" s="11" t="s">
        <v>7680</v>
      </c>
      <c r="D1952" s="11" t="s">
        <v>98</v>
      </c>
      <c r="E1952" s="11" t="s">
        <v>7681</v>
      </c>
      <c r="F1952" s="11" t="s">
        <v>7682</v>
      </c>
      <c r="G1952" s="11" t="s">
        <v>520</v>
      </c>
      <c r="H1952" s="11" t="s">
        <v>51</v>
      </c>
      <c r="L1952" s="82" t="s">
        <v>7726</v>
      </c>
      <c r="M1952" s="63">
        <v>44566</v>
      </c>
    </row>
    <row r="1953" customHeight="1" spans="1:21">
      <c r="A1953" s="11">
        <v>70</v>
      </c>
      <c r="B1953" s="11" t="s">
        <v>7680</v>
      </c>
      <c r="C1953" s="11" t="s">
        <v>7680</v>
      </c>
      <c r="D1953" s="11" t="s">
        <v>98</v>
      </c>
      <c r="E1953" s="11" t="s">
        <v>7681</v>
      </c>
      <c r="F1953" s="11" t="s">
        <v>7683</v>
      </c>
      <c r="G1953" s="11" t="s">
        <v>67</v>
      </c>
      <c r="H1953" s="11" t="s">
        <v>51</v>
      </c>
      <c r="L1953" s="82" t="s">
        <v>7726</v>
      </c>
      <c r="M1953" s="63">
        <v>44566</v>
      </c>
    </row>
    <row r="1954" customHeight="1" spans="1:21">
      <c r="A1954" s="11">
        <v>1</v>
      </c>
      <c r="B1954" s="11" t="s">
        <v>6554</v>
      </c>
      <c r="C1954" s="11" t="s">
        <v>6554</v>
      </c>
      <c r="D1954" s="11" t="s">
        <v>64</v>
      </c>
      <c r="E1954" s="11" t="s">
        <v>6555</v>
      </c>
      <c r="F1954" s="11" t="s">
        <v>6556</v>
      </c>
      <c r="G1954" s="11" t="s">
        <v>67</v>
      </c>
      <c r="H1954" s="11" t="s">
        <v>46</v>
      </c>
      <c r="L1954" s="82" t="s">
        <v>8983</v>
      </c>
      <c r="M1954" s="63">
        <v>44571</v>
      </c>
      <c r="O1954" s="11" t="s">
        <v>8935</v>
      </c>
      <c r="P1954" s="11" t="s">
        <v>8935</v>
      </c>
      <c r="Q1954" s="11" t="s">
        <v>64</v>
      </c>
      <c r="R1954" s="11" t="s">
        <v>6555</v>
      </c>
      <c r="S1954" s="11" t="s">
        <v>6556</v>
      </c>
      <c r="T1954" s="11" t="s">
        <v>67</v>
      </c>
      <c r="U1954" s="11" t="s">
        <v>46</v>
      </c>
    </row>
    <row r="1955" customHeight="1" spans="1:21">
      <c r="A1955" s="11">
        <v>2</v>
      </c>
      <c r="B1955" s="11" t="s">
        <v>6554</v>
      </c>
      <c r="C1955" s="11" t="s">
        <v>6554</v>
      </c>
      <c r="D1955" s="11" t="s">
        <v>64</v>
      </c>
      <c r="E1955" s="11" t="s">
        <v>6555</v>
      </c>
      <c r="F1955" s="11" t="s">
        <v>6557</v>
      </c>
      <c r="G1955" s="11" t="s">
        <v>520</v>
      </c>
      <c r="H1955" s="11" t="s">
        <v>46</v>
      </c>
      <c r="L1955" s="82" t="s">
        <v>8983</v>
      </c>
      <c r="M1955" s="63">
        <v>44571</v>
      </c>
      <c r="O1955" s="11" t="s">
        <v>8935</v>
      </c>
      <c r="P1955" s="11" t="s">
        <v>8935</v>
      </c>
      <c r="Q1955" s="11" t="s">
        <v>64</v>
      </c>
      <c r="R1955" s="11" t="s">
        <v>6555</v>
      </c>
      <c r="S1955" s="11" t="s">
        <v>6557</v>
      </c>
      <c r="T1955" s="11" t="s">
        <v>520</v>
      </c>
      <c r="U1955" s="11" t="s">
        <v>46</v>
      </c>
    </row>
    <row r="1956" customHeight="1" spans="1:21">
      <c r="A1956" s="11">
        <v>3</v>
      </c>
      <c r="B1956" s="11" t="s">
        <v>6554</v>
      </c>
      <c r="C1956" s="11" t="s">
        <v>6554</v>
      </c>
      <c r="D1956" s="11" t="s">
        <v>64</v>
      </c>
      <c r="E1956" s="11" t="s">
        <v>6555</v>
      </c>
      <c r="F1956" s="11" t="s">
        <v>6558</v>
      </c>
      <c r="G1956" s="11" t="s">
        <v>78</v>
      </c>
      <c r="H1956" s="11" t="s">
        <v>46</v>
      </c>
      <c r="L1956" s="82" t="s">
        <v>8983</v>
      </c>
      <c r="M1956" s="63">
        <v>44571</v>
      </c>
      <c r="O1956" s="11" t="s">
        <v>8935</v>
      </c>
      <c r="P1956" s="11" t="s">
        <v>8935</v>
      </c>
      <c r="Q1956" s="11" t="s">
        <v>64</v>
      </c>
      <c r="R1956" s="11" t="s">
        <v>6555</v>
      </c>
      <c r="S1956" s="11" t="s">
        <v>6558</v>
      </c>
      <c r="T1956" s="11" t="s">
        <v>78</v>
      </c>
      <c r="U1956" s="11" t="s">
        <v>46</v>
      </c>
    </row>
    <row r="1957" customHeight="1" spans="1:21">
      <c r="A1957" s="11">
        <v>4</v>
      </c>
      <c r="B1957" s="11" t="s">
        <v>6554</v>
      </c>
      <c r="C1957" s="11" t="s">
        <v>6554</v>
      </c>
      <c r="D1957" s="11" t="s">
        <v>64</v>
      </c>
      <c r="E1957" s="11" t="s">
        <v>6555</v>
      </c>
      <c r="F1957" s="11" t="s">
        <v>6559</v>
      </c>
      <c r="G1957" s="11" t="s">
        <v>67</v>
      </c>
      <c r="H1957" s="11" t="s">
        <v>46</v>
      </c>
      <c r="L1957" s="82" t="s">
        <v>8983</v>
      </c>
      <c r="M1957" s="63">
        <v>44571</v>
      </c>
      <c r="O1957" s="11" t="s">
        <v>8935</v>
      </c>
      <c r="P1957" s="11" t="s">
        <v>8935</v>
      </c>
      <c r="Q1957" s="11" t="s">
        <v>64</v>
      </c>
      <c r="R1957" s="11" t="s">
        <v>6555</v>
      </c>
      <c r="S1957" s="11" t="s">
        <v>6559</v>
      </c>
      <c r="T1957" s="11" t="s">
        <v>67</v>
      </c>
      <c r="U1957" s="11" t="s">
        <v>46</v>
      </c>
    </row>
    <row r="1958" customHeight="1" spans="1:21">
      <c r="A1958" s="11">
        <v>5</v>
      </c>
      <c r="B1958" s="11" t="s">
        <v>6554</v>
      </c>
      <c r="C1958" s="11" t="s">
        <v>6554</v>
      </c>
      <c r="D1958" s="11" t="s">
        <v>64</v>
      </c>
      <c r="E1958" s="11" t="s">
        <v>6555</v>
      </c>
      <c r="F1958" s="11" t="s">
        <v>6560</v>
      </c>
      <c r="G1958" s="11" t="s">
        <v>520</v>
      </c>
      <c r="H1958" s="11" t="s">
        <v>46</v>
      </c>
      <c r="L1958" s="82" t="s">
        <v>8983</v>
      </c>
      <c r="M1958" s="63">
        <v>44571</v>
      </c>
      <c r="O1958" s="11" t="s">
        <v>8935</v>
      </c>
      <c r="P1958" s="11" t="s">
        <v>8935</v>
      </c>
      <c r="Q1958" s="11" t="s">
        <v>64</v>
      </c>
      <c r="R1958" s="11" t="s">
        <v>6555</v>
      </c>
      <c r="S1958" s="11" t="s">
        <v>6560</v>
      </c>
      <c r="T1958" s="11" t="s">
        <v>520</v>
      </c>
      <c r="U1958" s="11" t="s">
        <v>46</v>
      </c>
    </row>
    <row r="1959" customHeight="1" spans="1:21">
      <c r="A1959" s="11">
        <v>6</v>
      </c>
      <c r="B1959" s="11" t="s">
        <v>6554</v>
      </c>
      <c r="C1959" s="11" t="s">
        <v>6554</v>
      </c>
      <c r="D1959" s="11" t="s">
        <v>64</v>
      </c>
      <c r="E1959" s="11" t="s">
        <v>6555</v>
      </c>
      <c r="F1959" s="11" t="s">
        <v>6561</v>
      </c>
      <c r="G1959" s="11" t="s">
        <v>78</v>
      </c>
      <c r="H1959" s="11" t="s">
        <v>46</v>
      </c>
      <c r="L1959" s="82" t="s">
        <v>8983</v>
      </c>
      <c r="M1959" s="63">
        <v>44571</v>
      </c>
      <c r="O1959" s="11" t="s">
        <v>8935</v>
      </c>
      <c r="P1959" s="11" t="s">
        <v>8935</v>
      </c>
      <c r="Q1959" s="11" t="s">
        <v>64</v>
      </c>
      <c r="R1959" s="11" t="s">
        <v>6555</v>
      </c>
      <c r="S1959" s="11" t="s">
        <v>6561</v>
      </c>
      <c r="T1959" s="11" t="s">
        <v>78</v>
      </c>
      <c r="U1959" s="11" t="s">
        <v>46</v>
      </c>
    </row>
    <row r="1960" customHeight="1" spans="1:21">
      <c r="A1960" s="11">
        <v>7</v>
      </c>
      <c r="B1960" s="11" t="s">
        <v>6554</v>
      </c>
      <c r="C1960" s="11" t="s">
        <v>6554</v>
      </c>
      <c r="D1960" s="11" t="s">
        <v>64</v>
      </c>
      <c r="E1960" s="11" t="s">
        <v>6555</v>
      </c>
      <c r="F1960" s="11" t="s">
        <v>6562</v>
      </c>
      <c r="G1960" s="11" t="s">
        <v>67</v>
      </c>
      <c r="H1960" s="11" t="s">
        <v>46</v>
      </c>
      <c r="L1960" s="82" t="s">
        <v>8983</v>
      </c>
      <c r="M1960" s="63">
        <v>44571</v>
      </c>
      <c r="O1960" s="11" t="s">
        <v>8935</v>
      </c>
      <c r="P1960" s="11" t="s">
        <v>8935</v>
      </c>
      <c r="Q1960" s="11" t="s">
        <v>64</v>
      </c>
      <c r="R1960" s="11" t="s">
        <v>6555</v>
      </c>
      <c r="S1960" s="11" t="s">
        <v>6562</v>
      </c>
      <c r="T1960" s="11" t="s">
        <v>67</v>
      </c>
      <c r="U1960" s="11" t="s">
        <v>46</v>
      </c>
    </row>
    <row r="1961" customHeight="1" spans="1:21">
      <c r="A1961" s="11">
        <v>8</v>
      </c>
      <c r="B1961" s="11" t="s">
        <v>6554</v>
      </c>
      <c r="C1961" s="11" t="s">
        <v>6554</v>
      </c>
      <c r="D1961" s="11" t="s">
        <v>64</v>
      </c>
      <c r="E1961" s="11" t="s">
        <v>6555</v>
      </c>
      <c r="F1961" s="11" t="s">
        <v>6563</v>
      </c>
      <c r="G1961" s="11" t="s">
        <v>520</v>
      </c>
      <c r="H1961" s="11" t="s">
        <v>46</v>
      </c>
      <c r="L1961" s="82" t="s">
        <v>8983</v>
      </c>
      <c r="M1961" s="63">
        <v>44571</v>
      </c>
      <c r="O1961" s="11" t="s">
        <v>8935</v>
      </c>
      <c r="P1961" s="11" t="s">
        <v>8935</v>
      </c>
      <c r="Q1961" s="11" t="s">
        <v>64</v>
      </c>
      <c r="R1961" s="11" t="s">
        <v>6555</v>
      </c>
      <c r="S1961" s="11" t="s">
        <v>6563</v>
      </c>
      <c r="T1961" s="11" t="s">
        <v>520</v>
      </c>
      <c r="U1961" s="11" t="s">
        <v>46</v>
      </c>
    </row>
    <row r="1962" customHeight="1" spans="1:21">
      <c r="A1962" s="11">
        <v>9</v>
      </c>
      <c r="B1962" s="11" t="s">
        <v>6554</v>
      </c>
      <c r="C1962" s="11" t="s">
        <v>6554</v>
      </c>
      <c r="D1962" s="11" t="s">
        <v>64</v>
      </c>
      <c r="E1962" s="11" t="s">
        <v>6555</v>
      </c>
      <c r="F1962" s="11" t="s">
        <v>6564</v>
      </c>
      <c r="G1962" s="11" t="s">
        <v>78</v>
      </c>
      <c r="H1962" s="11" t="s">
        <v>46</v>
      </c>
      <c r="L1962" s="82" t="s">
        <v>8983</v>
      </c>
      <c r="M1962" s="63">
        <v>44571</v>
      </c>
      <c r="O1962" s="11" t="s">
        <v>8935</v>
      </c>
      <c r="P1962" s="11" t="s">
        <v>8935</v>
      </c>
      <c r="Q1962" s="11" t="s">
        <v>64</v>
      </c>
      <c r="R1962" s="11" t="s">
        <v>6555</v>
      </c>
      <c r="S1962" s="11" t="s">
        <v>6564</v>
      </c>
      <c r="T1962" s="11" t="s">
        <v>78</v>
      </c>
      <c r="U1962" s="11" t="s">
        <v>46</v>
      </c>
    </row>
    <row r="1963" customHeight="1" spans="1:21">
      <c r="A1963" s="11">
        <v>10</v>
      </c>
      <c r="B1963" s="11" t="s">
        <v>6554</v>
      </c>
      <c r="C1963" s="11" t="s">
        <v>6554</v>
      </c>
      <c r="D1963" s="11" t="s">
        <v>64</v>
      </c>
      <c r="E1963" s="11" t="s">
        <v>6555</v>
      </c>
      <c r="F1963" s="11" t="s">
        <v>6565</v>
      </c>
      <c r="G1963" s="11" t="s">
        <v>67</v>
      </c>
      <c r="H1963" s="11" t="s">
        <v>46</v>
      </c>
      <c r="L1963" s="82" t="s">
        <v>8983</v>
      </c>
      <c r="M1963" s="63">
        <v>44571</v>
      </c>
      <c r="O1963" s="11" t="s">
        <v>8935</v>
      </c>
      <c r="P1963" s="11" t="s">
        <v>8935</v>
      </c>
      <c r="Q1963" s="11" t="s">
        <v>64</v>
      </c>
      <c r="R1963" s="11" t="s">
        <v>6555</v>
      </c>
      <c r="S1963" s="11" t="s">
        <v>6565</v>
      </c>
      <c r="T1963" s="11" t="s">
        <v>67</v>
      </c>
      <c r="U1963" s="11" t="s">
        <v>46</v>
      </c>
    </row>
    <row r="1964" customHeight="1" spans="1:21">
      <c r="A1964" s="11">
        <v>11</v>
      </c>
      <c r="B1964" s="11" t="s">
        <v>6554</v>
      </c>
      <c r="C1964" s="11" t="s">
        <v>6554</v>
      </c>
      <c r="D1964" s="11" t="s">
        <v>64</v>
      </c>
      <c r="E1964" s="11" t="s">
        <v>6555</v>
      </c>
      <c r="F1964" s="11" t="s">
        <v>6566</v>
      </c>
      <c r="G1964" s="11" t="s">
        <v>520</v>
      </c>
      <c r="H1964" s="11" t="s">
        <v>46</v>
      </c>
      <c r="L1964" s="82" t="s">
        <v>8983</v>
      </c>
      <c r="M1964" s="63">
        <v>44571</v>
      </c>
      <c r="O1964" s="11" t="s">
        <v>8935</v>
      </c>
      <c r="P1964" s="11" t="s">
        <v>8935</v>
      </c>
      <c r="Q1964" s="11" t="s">
        <v>64</v>
      </c>
      <c r="R1964" s="11" t="s">
        <v>6555</v>
      </c>
      <c r="S1964" s="11" t="s">
        <v>6566</v>
      </c>
      <c r="T1964" s="11" t="s">
        <v>520</v>
      </c>
      <c r="U1964" s="11" t="s">
        <v>46</v>
      </c>
    </row>
    <row r="1965" customHeight="1" spans="1:21">
      <c r="A1965" s="11">
        <v>12</v>
      </c>
      <c r="B1965" s="11" t="s">
        <v>6554</v>
      </c>
      <c r="C1965" s="11" t="s">
        <v>6554</v>
      </c>
      <c r="D1965" s="11" t="s">
        <v>64</v>
      </c>
      <c r="E1965" s="11" t="s">
        <v>6555</v>
      </c>
      <c r="F1965" s="11" t="s">
        <v>6567</v>
      </c>
      <c r="G1965" s="11" t="s">
        <v>78</v>
      </c>
      <c r="H1965" s="11" t="s">
        <v>46</v>
      </c>
      <c r="L1965" s="82" t="s">
        <v>8983</v>
      </c>
      <c r="M1965" s="63">
        <v>44571</v>
      </c>
      <c r="O1965" s="11" t="s">
        <v>8935</v>
      </c>
      <c r="P1965" s="11" t="s">
        <v>8935</v>
      </c>
      <c r="Q1965" s="11" t="s">
        <v>64</v>
      </c>
      <c r="R1965" s="11" t="s">
        <v>6555</v>
      </c>
      <c r="S1965" s="11" t="s">
        <v>6567</v>
      </c>
      <c r="T1965" s="11" t="s">
        <v>78</v>
      </c>
      <c r="U1965" s="11" t="s">
        <v>46</v>
      </c>
    </row>
    <row r="1966" customHeight="1" spans="1:21">
      <c r="A1966" s="11">
        <v>13</v>
      </c>
      <c r="B1966" s="11" t="s">
        <v>6554</v>
      </c>
      <c r="C1966" s="11" t="s">
        <v>6554</v>
      </c>
      <c r="D1966" s="11" t="s">
        <v>64</v>
      </c>
      <c r="E1966" s="11" t="s">
        <v>6555</v>
      </c>
      <c r="F1966" s="11" t="s">
        <v>6568</v>
      </c>
      <c r="G1966" s="11" t="s">
        <v>67</v>
      </c>
      <c r="H1966" s="11" t="s">
        <v>46</v>
      </c>
      <c r="L1966" s="82" t="s">
        <v>8983</v>
      </c>
      <c r="M1966" s="63">
        <v>44571</v>
      </c>
      <c r="O1966" s="11" t="s">
        <v>8935</v>
      </c>
      <c r="P1966" s="11" t="s">
        <v>8935</v>
      </c>
      <c r="Q1966" s="11" t="s">
        <v>64</v>
      </c>
      <c r="R1966" s="11" t="s">
        <v>6555</v>
      </c>
      <c r="S1966" s="11" t="s">
        <v>6568</v>
      </c>
      <c r="T1966" s="11" t="s">
        <v>67</v>
      </c>
      <c r="U1966" s="11" t="s">
        <v>46</v>
      </c>
    </row>
    <row r="1967" customHeight="1" spans="1:21">
      <c r="A1967" s="11">
        <v>14</v>
      </c>
      <c r="B1967" s="11" t="s">
        <v>6554</v>
      </c>
      <c r="C1967" s="11" t="s">
        <v>6554</v>
      </c>
      <c r="D1967" s="11" t="s">
        <v>64</v>
      </c>
      <c r="E1967" s="11" t="s">
        <v>6555</v>
      </c>
      <c r="F1967" s="11" t="s">
        <v>6569</v>
      </c>
      <c r="G1967" s="11" t="s">
        <v>520</v>
      </c>
      <c r="H1967" s="11" t="s">
        <v>46</v>
      </c>
      <c r="L1967" s="82" t="s">
        <v>8983</v>
      </c>
      <c r="M1967" s="63">
        <v>44571</v>
      </c>
      <c r="O1967" s="11" t="s">
        <v>8935</v>
      </c>
      <c r="P1967" s="11" t="s">
        <v>8935</v>
      </c>
      <c r="Q1967" s="11" t="s">
        <v>64</v>
      </c>
      <c r="R1967" s="11" t="s">
        <v>6555</v>
      </c>
      <c r="S1967" s="11" t="s">
        <v>6569</v>
      </c>
      <c r="T1967" s="11" t="s">
        <v>520</v>
      </c>
      <c r="U1967" s="11" t="s">
        <v>46</v>
      </c>
    </row>
    <row r="1968" customHeight="1" spans="1:21">
      <c r="A1968" s="11">
        <v>15</v>
      </c>
      <c r="B1968" s="11" t="s">
        <v>6554</v>
      </c>
      <c r="C1968" s="11" t="s">
        <v>6554</v>
      </c>
      <c r="D1968" s="11" t="s">
        <v>64</v>
      </c>
      <c r="E1968" s="11" t="s">
        <v>6555</v>
      </c>
      <c r="F1968" s="11" t="s">
        <v>6570</v>
      </c>
      <c r="G1968" s="11" t="s">
        <v>78</v>
      </c>
      <c r="H1968" s="11" t="s">
        <v>46</v>
      </c>
      <c r="L1968" s="82" t="s">
        <v>8983</v>
      </c>
      <c r="M1968" s="63">
        <v>44571</v>
      </c>
      <c r="O1968" s="11" t="s">
        <v>8935</v>
      </c>
      <c r="P1968" s="11" t="s">
        <v>8935</v>
      </c>
      <c r="Q1968" s="11" t="s">
        <v>64</v>
      </c>
      <c r="R1968" s="11" t="s">
        <v>6555</v>
      </c>
      <c r="S1968" s="11" t="s">
        <v>6570</v>
      </c>
      <c r="T1968" s="11" t="s">
        <v>78</v>
      </c>
      <c r="U1968" s="11" t="s">
        <v>46</v>
      </c>
    </row>
    <row r="1969" customHeight="1" spans="1:21">
      <c r="A1969" s="11">
        <v>16</v>
      </c>
      <c r="B1969" s="11" t="s">
        <v>6554</v>
      </c>
      <c r="C1969" s="11" t="s">
        <v>6554</v>
      </c>
      <c r="D1969" s="11" t="s">
        <v>64</v>
      </c>
      <c r="E1969" s="11" t="s">
        <v>6555</v>
      </c>
      <c r="F1969" s="11" t="s">
        <v>6571</v>
      </c>
      <c r="G1969" s="11" t="s">
        <v>67</v>
      </c>
      <c r="H1969" s="11" t="s">
        <v>46</v>
      </c>
      <c r="L1969" s="82" t="s">
        <v>8983</v>
      </c>
      <c r="M1969" s="63">
        <v>44571</v>
      </c>
      <c r="O1969" s="11" t="s">
        <v>8935</v>
      </c>
      <c r="P1969" s="11" t="s">
        <v>8935</v>
      </c>
      <c r="Q1969" s="11" t="s">
        <v>64</v>
      </c>
      <c r="R1969" s="11" t="s">
        <v>6555</v>
      </c>
      <c r="S1969" s="11" t="s">
        <v>6571</v>
      </c>
      <c r="T1969" s="11" t="s">
        <v>67</v>
      </c>
      <c r="U1969" s="11" t="s">
        <v>46</v>
      </c>
    </row>
    <row r="1970" customHeight="1" spans="1:21">
      <c r="A1970" s="11">
        <v>17</v>
      </c>
      <c r="B1970" s="11" t="s">
        <v>6554</v>
      </c>
      <c r="C1970" s="11" t="s">
        <v>6554</v>
      </c>
      <c r="D1970" s="11" t="s">
        <v>64</v>
      </c>
      <c r="E1970" s="11" t="s">
        <v>6555</v>
      </c>
      <c r="F1970" s="11" t="s">
        <v>6572</v>
      </c>
      <c r="G1970" s="11" t="s">
        <v>520</v>
      </c>
      <c r="H1970" s="11" t="s">
        <v>46</v>
      </c>
      <c r="L1970" s="82" t="s">
        <v>8983</v>
      </c>
      <c r="M1970" s="63">
        <v>44571</v>
      </c>
      <c r="O1970" s="11" t="s">
        <v>8935</v>
      </c>
      <c r="P1970" s="11" t="s">
        <v>8935</v>
      </c>
      <c r="Q1970" s="11" t="s">
        <v>64</v>
      </c>
      <c r="R1970" s="11" t="s">
        <v>6555</v>
      </c>
      <c r="S1970" s="11" t="s">
        <v>6572</v>
      </c>
      <c r="T1970" s="11" t="s">
        <v>520</v>
      </c>
      <c r="U1970" s="11" t="s">
        <v>46</v>
      </c>
    </row>
    <row r="1971" customHeight="1" spans="1:21">
      <c r="A1971" s="11">
        <v>18</v>
      </c>
      <c r="B1971" s="11" t="s">
        <v>6554</v>
      </c>
      <c r="C1971" s="11" t="s">
        <v>6554</v>
      </c>
      <c r="D1971" s="11" t="s">
        <v>64</v>
      </c>
      <c r="E1971" s="11" t="s">
        <v>6555</v>
      </c>
      <c r="F1971" s="11" t="s">
        <v>6573</v>
      </c>
      <c r="G1971" s="11" t="s">
        <v>78</v>
      </c>
      <c r="H1971" s="11" t="s">
        <v>46</v>
      </c>
      <c r="L1971" s="82" t="s">
        <v>8983</v>
      </c>
      <c r="M1971" s="63">
        <v>44571</v>
      </c>
      <c r="O1971" s="11" t="s">
        <v>8935</v>
      </c>
      <c r="P1971" s="11" t="s">
        <v>8935</v>
      </c>
      <c r="Q1971" s="11" t="s">
        <v>64</v>
      </c>
      <c r="R1971" s="11" t="s">
        <v>6555</v>
      </c>
      <c r="S1971" s="11" t="s">
        <v>6573</v>
      </c>
      <c r="T1971" s="11" t="s">
        <v>78</v>
      </c>
      <c r="U1971" s="11" t="s">
        <v>46</v>
      </c>
    </row>
    <row r="1972" customHeight="1" spans="1:21">
      <c r="A1972" s="11">
        <v>19</v>
      </c>
      <c r="B1972" s="11" t="s">
        <v>6554</v>
      </c>
      <c r="C1972" s="11" t="s">
        <v>6554</v>
      </c>
      <c r="D1972" s="11" t="s">
        <v>64</v>
      </c>
      <c r="E1972" s="11" t="s">
        <v>6574</v>
      </c>
      <c r="F1972" s="11" t="s">
        <v>6575</v>
      </c>
      <c r="G1972" s="11" t="s">
        <v>67</v>
      </c>
      <c r="H1972" s="11" t="s">
        <v>46</v>
      </c>
      <c r="L1972" s="82" t="s">
        <v>8983</v>
      </c>
      <c r="M1972" s="63">
        <v>44571</v>
      </c>
      <c r="O1972" s="11" t="s">
        <v>8935</v>
      </c>
      <c r="P1972" s="11" t="s">
        <v>8935</v>
      </c>
      <c r="Q1972" s="11" t="s">
        <v>64</v>
      </c>
      <c r="R1972" s="11" t="s">
        <v>6574</v>
      </c>
      <c r="S1972" s="11" t="s">
        <v>6575</v>
      </c>
      <c r="T1972" s="11" t="s">
        <v>67</v>
      </c>
      <c r="U1972" s="11" t="s">
        <v>46</v>
      </c>
    </row>
    <row r="1973" customHeight="1" spans="1:21">
      <c r="A1973" s="11">
        <v>20</v>
      </c>
      <c r="B1973" s="11" t="s">
        <v>6554</v>
      </c>
      <c r="C1973" s="11" t="s">
        <v>6554</v>
      </c>
      <c r="D1973" s="11" t="s">
        <v>64</v>
      </c>
      <c r="E1973" s="11" t="s">
        <v>6574</v>
      </c>
      <c r="F1973" s="11" t="s">
        <v>6576</v>
      </c>
      <c r="G1973" s="11" t="s">
        <v>520</v>
      </c>
      <c r="H1973" s="11" t="s">
        <v>46</v>
      </c>
      <c r="L1973" s="82" t="s">
        <v>8983</v>
      </c>
      <c r="M1973" s="63">
        <v>44571</v>
      </c>
      <c r="O1973" s="11" t="s">
        <v>8935</v>
      </c>
      <c r="P1973" s="11" t="s">
        <v>8935</v>
      </c>
      <c r="Q1973" s="11" t="s">
        <v>64</v>
      </c>
      <c r="R1973" s="11" t="s">
        <v>6574</v>
      </c>
      <c r="S1973" s="11" t="s">
        <v>6576</v>
      </c>
      <c r="T1973" s="11" t="s">
        <v>520</v>
      </c>
      <c r="U1973" s="11" t="s">
        <v>46</v>
      </c>
    </row>
    <row r="1974" customHeight="1" spans="1:21">
      <c r="A1974" s="11">
        <v>21</v>
      </c>
      <c r="B1974" s="11" t="s">
        <v>6554</v>
      </c>
      <c r="C1974" s="11" t="s">
        <v>6554</v>
      </c>
      <c r="D1974" s="11" t="s">
        <v>64</v>
      </c>
      <c r="E1974" s="11" t="s">
        <v>6574</v>
      </c>
      <c r="F1974" s="11" t="s">
        <v>6577</v>
      </c>
      <c r="G1974" s="11" t="s">
        <v>78</v>
      </c>
      <c r="H1974" s="11" t="s">
        <v>46</v>
      </c>
      <c r="L1974" s="82" t="s">
        <v>8983</v>
      </c>
      <c r="M1974" s="63">
        <v>44571</v>
      </c>
      <c r="O1974" s="11" t="s">
        <v>8935</v>
      </c>
      <c r="P1974" s="11" t="s">
        <v>8935</v>
      </c>
      <c r="Q1974" s="11" t="s">
        <v>64</v>
      </c>
      <c r="R1974" s="11" t="s">
        <v>6574</v>
      </c>
      <c r="S1974" s="11" t="s">
        <v>6577</v>
      </c>
      <c r="T1974" s="11" t="s">
        <v>78</v>
      </c>
      <c r="U1974" s="11" t="s">
        <v>46</v>
      </c>
    </row>
    <row r="1975" customHeight="1" spans="1:21">
      <c r="A1975" s="11">
        <v>22</v>
      </c>
      <c r="B1975" s="11" t="s">
        <v>6554</v>
      </c>
      <c r="C1975" s="11" t="s">
        <v>6554</v>
      </c>
      <c r="D1975" s="11" t="s">
        <v>64</v>
      </c>
      <c r="E1975" s="11" t="s">
        <v>6574</v>
      </c>
      <c r="F1975" s="11" t="s">
        <v>6578</v>
      </c>
      <c r="G1975" s="11" t="s">
        <v>67</v>
      </c>
      <c r="H1975" s="11" t="s">
        <v>46</v>
      </c>
      <c r="L1975" s="82" t="s">
        <v>8983</v>
      </c>
      <c r="M1975" s="63">
        <v>44571</v>
      </c>
      <c r="O1975" s="11" t="s">
        <v>8935</v>
      </c>
      <c r="P1975" s="11" t="s">
        <v>8935</v>
      </c>
      <c r="Q1975" s="11" t="s">
        <v>64</v>
      </c>
      <c r="R1975" s="11" t="s">
        <v>6574</v>
      </c>
      <c r="S1975" s="11" t="s">
        <v>6578</v>
      </c>
      <c r="T1975" s="11" t="s">
        <v>67</v>
      </c>
      <c r="U1975" s="11" t="s">
        <v>46</v>
      </c>
    </row>
    <row r="1976" customHeight="1" spans="1:21">
      <c r="A1976" s="11">
        <v>23</v>
      </c>
      <c r="B1976" s="11" t="s">
        <v>6554</v>
      </c>
      <c r="C1976" s="11" t="s">
        <v>6554</v>
      </c>
      <c r="D1976" s="11" t="s">
        <v>64</v>
      </c>
      <c r="E1976" s="11" t="s">
        <v>6574</v>
      </c>
      <c r="F1976" s="11" t="s">
        <v>6579</v>
      </c>
      <c r="G1976" s="11" t="s">
        <v>520</v>
      </c>
      <c r="H1976" s="11" t="s">
        <v>46</v>
      </c>
      <c r="L1976" s="82" t="s">
        <v>8983</v>
      </c>
      <c r="M1976" s="63">
        <v>44571</v>
      </c>
      <c r="O1976" s="11" t="s">
        <v>8935</v>
      </c>
      <c r="P1976" s="11" t="s">
        <v>8935</v>
      </c>
      <c r="Q1976" s="11" t="s">
        <v>64</v>
      </c>
      <c r="R1976" s="11" t="s">
        <v>6574</v>
      </c>
      <c r="S1976" s="11" t="s">
        <v>6579</v>
      </c>
      <c r="T1976" s="11" t="s">
        <v>520</v>
      </c>
      <c r="U1976" s="11" t="s">
        <v>46</v>
      </c>
    </row>
    <row r="1977" customHeight="1" spans="1:21">
      <c r="A1977" s="11">
        <v>24</v>
      </c>
      <c r="B1977" s="11" t="s">
        <v>6554</v>
      </c>
      <c r="C1977" s="11" t="s">
        <v>6554</v>
      </c>
      <c r="D1977" s="11" t="s">
        <v>64</v>
      </c>
      <c r="E1977" s="11" t="s">
        <v>6574</v>
      </c>
      <c r="F1977" s="11" t="s">
        <v>6580</v>
      </c>
      <c r="G1977" s="11" t="s">
        <v>78</v>
      </c>
      <c r="H1977" s="11" t="s">
        <v>46</v>
      </c>
      <c r="L1977" s="82" t="s">
        <v>8983</v>
      </c>
      <c r="M1977" s="63">
        <v>44571</v>
      </c>
      <c r="O1977" s="11" t="s">
        <v>8935</v>
      </c>
      <c r="P1977" s="11" t="s">
        <v>8935</v>
      </c>
      <c r="Q1977" s="11" t="s">
        <v>64</v>
      </c>
      <c r="R1977" s="11" t="s">
        <v>6574</v>
      </c>
      <c r="S1977" s="11" t="s">
        <v>6580</v>
      </c>
      <c r="T1977" s="11" t="s">
        <v>78</v>
      </c>
      <c r="U1977" s="11" t="s">
        <v>46</v>
      </c>
    </row>
    <row r="1978" customHeight="1" spans="1:21">
      <c r="A1978" s="11">
        <v>25</v>
      </c>
      <c r="B1978" s="11" t="s">
        <v>6554</v>
      </c>
      <c r="C1978" s="11" t="s">
        <v>6554</v>
      </c>
      <c r="D1978" s="11" t="s">
        <v>64</v>
      </c>
      <c r="E1978" s="11" t="s">
        <v>6574</v>
      </c>
      <c r="F1978" s="11" t="s">
        <v>6581</v>
      </c>
      <c r="G1978" s="11" t="s">
        <v>67</v>
      </c>
      <c r="H1978" s="11" t="s">
        <v>46</v>
      </c>
      <c r="L1978" s="82" t="s">
        <v>8983</v>
      </c>
      <c r="M1978" s="63">
        <v>44571</v>
      </c>
      <c r="O1978" s="11" t="s">
        <v>8935</v>
      </c>
      <c r="P1978" s="11" t="s">
        <v>8935</v>
      </c>
      <c r="Q1978" s="11" t="s">
        <v>64</v>
      </c>
      <c r="R1978" s="11" t="s">
        <v>6574</v>
      </c>
      <c r="S1978" s="11" t="s">
        <v>6581</v>
      </c>
      <c r="T1978" s="11" t="s">
        <v>67</v>
      </c>
      <c r="U1978" s="11" t="s">
        <v>46</v>
      </c>
    </row>
    <row r="1979" customHeight="1" spans="1:21">
      <c r="A1979" s="11">
        <v>26</v>
      </c>
      <c r="B1979" s="11" t="s">
        <v>6554</v>
      </c>
      <c r="C1979" s="11" t="s">
        <v>6554</v>
      </c>
      <c r="D1979" s="11" t="s">
        <v>64</v>
      </c>
      <c r="E1979" s="11" t="s">
        <v>6574</v>
      </c>
      <c r="F1979" s="11" t="s">
        <v>6582</v>
      </c>
      <c r="G1979" s="11" t="s">
        <v>520</v>
      </c>
      <c r="H1979" s="11" t="s">
        <v>46</v>
      </c>
      <c r="L1979" s="82" t="s">
        <v>8983</v>
      </c>
      <c r="M1979" s="63">
        <v>44571</v>
      </c>
      <c r="O1979" s="11" t="s">
        <v>8935</v>
      </c>
      <c r="P1979" s="11" t="s">
        <v>8935</v>
      </c>
      <c r="Q1979" s="11" t="s">
        <v>64</v>
      </c>
      <c r="R1979" s="11" t="s">
        <v>6574</v>
      </c>
      <c r="S1979" s="11" t="s">
        <v>6582</v>
      </c>
      <c r="T1979" s="11" t="s">
        <v>520</v>
      </c>
      <c r="U1979" s="11" t="s">
        <v>46</v>
      </c>
    </row>
    <row r="1980" customHeight="1" spans="1:21">
      <c r="A1980" s="11">
        <v>27</v>
      </c>
      <c r="B1980" s="11" t="s">
        <v>6554</v>
      </c>
      <c r="C1980" s="11" t="s">
        <v>6554</v>
      </c>
      <c r="D1980" s="11" t="s">
        <v>64</v>
      </c>
      <c r="E1980" s="11" t="s">
        <v>6574</v>
      </c>
      <c r="F1980" s="11" t="s">
        <v>6583</v>
      </c>
      <c r="G1980" s="11" t="s">
        <v>78</v>
      </c>
      <c r="H1980" s="11" t="s">
        <v>46</v>
      </c>
      <c r="L1980" s="82" t="s">
        <v>8983</v>
      </c>
      <c r="M1980" s="63">
        <v>44571</v>
      </c>
      <c r="O1980" s="11" t="s">
        <v>8935</v>
      </c>
      <c r="P1980" s="11" t="s">
        <v>8935</v>
      </c>
      <c r="Q1980" s="11" t="s">
        <v>64</v>
      </c>
      <c r="R1980" s="11" t="s">
        <v>6574</v>
      </c>
      <c r="S1980" s="11" t="s">
        <v>6583</v>
      </c>
      <c r="T1980" s="11" t="s">
        <v>78</v>
      </c>
      <c r="U1980" s="11" t="s">
        <v>46</v>
      </c>
    </row>
    <row r="1981" customHeight="1" spans="1:21">
      <c r="A1981" s="11">
        <v>28</v>
      </c>
      <c r="B1981" s="11" t="s">
        <v>6554</v>
      </c>
      <c r="C1981" s="11" t="s">
        <v>6554</v>
      </c>
      <c r="D1981" s="11" t="s">
        <v>64</v>
      </c>
      <c r="E1981" s="11" t="s">
        <v>6574</v>
      </c>
      <c r="F1981" s="11" t="s">
        <v>6584</v>
      </c>
      <c r="G1981" s="11" t="s">
        <v>67</v>
      </c>
      <c r="H1981" s="11" t="s">
        <v>46</v>
      </c>
      <c r="L1981" s="82" t="s">
        <v>8983</v>
      </c>
      <c r="M1981" s="63">
        <v>44571</v>
      </c>
      <c r="O1981" s="11" t="s">
        <v>8935</v>
      </c>
      <c r="P1981" s="11" t="s">
        <v>8935</v>
      </c>
      <c r="Q1981" s="11" t="s">
        <v>64</v>
      </c>
      <c r="R1981" s="11" t="s">
        <v>6574</v>
      </c>
      <c r="S1981" s="11" t="s">
        <v>6584</v>
      </c>
      <c r="T1981" s="11" t="s">
        <v>67</v>
      </c>
      <c r="U1981" s="11" t="s">
        <v>46</v>
      </c>
    </row>
    <row r="1982" customHeight="1" spans="1:21">
      <c r="A1982" s="11">
        <v>29</v>
      </c>
      <c r="B1982" s="11" t="s">
        <v>6554</v>
      </c>
      <c r="C1982" s="11" t="s">
        <v>6554</v>
      </c>
      <c r="D1982" s="11" t="s">
        <v>64</v>
      </c>
      <c r="E1982" s="11" t="s">
        <v>6574</v>
      </c>
      <c r="F1982" s="11" t="s">
        <v>6585</v>
      </c>
      <c r="G1982" s="11" t="s">
        <v>520</v>
      </c>
      <c r="H1982" s="11" t="s">
        <v>46</v>
      </c>
      <c r="L1982" s="82" t="s">
        <v>8983</v>
      </c>
      <c r="M1982" s="63">
        <v>44571</v>
      </c>
      <c r="O1982" s="11" t="s">
        <v>8935</v>
      </c>
      <c r="P1982" s="11" t="s">
        <v>8935</v>
      </c>
      <c r="Q1982" s="11" t="s">
        <v>64</v>
      </c>
      <c r="R1982" s="11" t="s">
        <v>6574</v>
      </c>
      <c r="S1982" s="11" t="s">
        <v>6585</v>
      </c>
      <c r="T1982" s="11" t="s">
        <v>520</v>
      </c>
      <c r="U1982" s="11" t="s">
        <v>46</v>
      </c>
    </row>
    <row r="1983" customHeight="1" spans="1:21">
      <c r="A1983" s="11">
        <v>30</v>
      </c>
      <c r="B1983" s="11" t="s">
        <v>6554</v>
      </c>
      <c r="C1983" s="11" t="s">
        <v>6554</v>
      </c>
      <c r="D1983" s="11" t="s">
        <v>64</v>
      </c>
      <c r="E1983" s="11" t="s">
        <v>6574</v>
      </c>
      <c r="F1983" s="11" t="s">
        <v>6586</v>
      </c>
      <c r="G1983" s="11" t="s">
        <v>78</v>
      </c>
      <c r="H1983" s="11" t="s">
        <v>46</v>
      </c>
      <c r="L1983" s="82" t="s">
        <v>8983</v>
      </c>
      <c r="M1983" s="63">
        <v>44571</v>
      </c>
      <c r="O1983" s="11" t="s">
        <v>8935</v>
      </c>
      <c r="P1983" s="11" t="s">
        <v>8935</v>
      </c>
      <c r="Q1983" s="11" t="s">
        <v>64</v>
      </c>
      <c r="R1983" s="11" t="s">
        <v>6574</v>
      </c>
      <c r="S1983" s="11" t="s">
        <v>6586</v>
      </c>
      <c r="T1983" s="11" t="s">
        <v>78</v>
      </c>
      <c r="U1983" s="11" t="s">
        <v>46</v>
      </c>
    </row>
    <row r="1984" customHeight="1" spans="1:21">
      <c r="A1984" s="11">
        <v>31</v>
      </c>
      <c r="B1984" s="11" t="s">
        <v>6554</v>
      </c>
      <c r="C1984" s="11" t="s">
        <v>6554</v>
      </c>
      <c r="D1984" s="11" t="s">
        <v>64</v>
      </c>
      <c r="E1984" s="11" t="s">
        <v>6574</v>
      </c>
      <c r="F1984" s="11" t="s">
        <v>6587</v>
      </c>
      <c r="G1984" s="11" t="s">
        <v>67</v>
      </c>
      <c r="H1984" s="11" t="s">
        <v>46</v>
      </c>
      <c r="L1984" s="82" t="s">
        <v>8983</v>
      </c>
      <c r="M1984" s="63">
        <v>44571</v>
      </c>
      <c r="O1984" s="11" t="s">
        <v>8935</v>
      </c>
      <c r="P1984" s="11" t="s">
        <v>8935</v>
      </c>
      <c r="Q1984" s="11" t="s">
        <v>64</v>
      </c>
      <c r="R1984" s="11" t="s">
        <v>6574</v>
      </c>
      <c r="S1984" s="11" t="s">
        <v>6587</v>
      </c>
      <c r="T1984" s="11" t="s">
        <v>67</v>
      </c>
      <c r="U1984" s="11" t="s">
        <v>46</v>
      </c>
    </row>
    <row r="1985" customHeight="1" spans="1:21">
      <c r="A1985" s="11">
        <v>32</v>
      </c>
      <c r="B1985" s="11" t="s">
        <v>6554</v>
      </c>
      <c r="C1985" s="11" t="s">
        <v>6554</v>
      </c>
      <c r="D1985" s="11" t="s">
        <v>64</v>
      </c>
      <c r="E1985" s="11" t="s">
        <v>6574</v>
      </c>
      <c r="F1985" s="11" t="s">
        <v>6588</v>
      </c>
      <c r="G1985" s="11" t="s">
        <v>520</v>
      </c>
      <c r="H1985" s="11" t="s">
        <v>46</v>
      </c>
      <c r="L1985" s="82" t="s">
        <v>8983</v>
      </c>
      <c r="M1985" s="63">
        <v>44571</v>
      </c>
      <c r="O1985" s="11" t="s">
        <v>8935</v>
      </c>
      <c r="P1985" s="11" t="s">
        <v>8935</v>
      </c>
      <c r="Q1985" s="11" t="s">
        <v>64</v>
      </c>
      <c r="R1985" s="11" t="s">
        <v>6574</v>
      </c>
      <c r="S1985" s="11" t="s">
        <v>6588</v>
      </c>
      <c r="T1985" s="11" t="s">
        <v>520</v>
      </c>
      <c r="U1985" s="11" t="s">
        <v>46</v>
      </c>
    </row>
    <row r="1986" customHeight="1" spans="1:21">
      <c r="A1986" s="11">
        <v>33</v>
      </c>
      <c r="B1986" s="11" t="s">
        <v>6554</v>
      </c>
      <c r="C1986" s="11" t="s">
        <v>6554</v>
      </c>
      <c r="D1986" s="11" t="s">
        <v>64</v>
      </c>
      <c r="E1986" s="11" t="s">
        <v>6574</v>
      </c>
      <c r="F1986" s="11" t="s">
        <v>6589</v>
      </c>
      <c r="G1986" s="11" t="s">
        <v>78</v>
      </c>
      <c r="H1986" s="11" t="s">
        <v>46</v>
      </c>
      <c r="L1986" s="82" t="s">
        <v>8983</v>
      </c>
      <c r="M1986" s="63">
        <v>44571</v>
      </c>
      <c r="O1986" s="11" t="s">
        <v>8935</v>
      </c>
      <c r="P1986" s="11" t="s">
        <v>8935</v>
      </c>
      <c r="Q1986" s="11" t="s">
        <v>64</v>
      </c>
      <c r="R1986" s="11" t="s">
        <v>6574</v>
      </c>
      <c r="S1986" s="11" t="s">
        <v>6589</v>
      </c>
      <c r="T1986" s="11" t="s">
        <v>78</v>
      </c>
      <c r="U1986" s="11" t="s">
        <v>46</v>
      </c>
    </row>
    <row r="1987" customHeight="1" spans="1:21">
      <c r="A1987" s="11">
        <v>34</v>
      </c>
      <c r="B1987" s="11" t="s">
        <v>6554</v>
      </c>
      <c r="C1987" s="11" t="s">
        <v>6554</v>
      </c>
      <c r="D1987" s="11" t="s">
        <v>64</v>
      </c>
      <c r="E1987" s="11" t="s">
        <v>6574</v>
      </c>
      <c r="F1987" s="11" t="s">
        <v>6590</v>
      </c>
      <c r="G1987" s="11" t="s">
        <v>67</v>
      </c>
      <c r="H1987" s="11" t="s">
        <v>46</v>
      </c>
      <c r="L1987" s="82" t="s">
        <v>8983</v>
      </c>
      <c r="M1987" s="63">
        <v>44571</v>
      </c>
      <c r="O1987" s="11" t="s">
        <v>8935</v>
      </c>
      <c r="P1987" s="11" t="s">
        <v>8935</v>
      </c>
      <c r="Q1987" s="11" t="s">
        <v>64</v>
      </c>
      <c r="R1987" s="11" t="s">
        <v>6574</v>
      </c>
      <c r="S1987" s="11" t="s">
        <v>6590</v>
      </c>
      <c r="T1987" s="11" t="s">
        <v>67</v>
      </c>
      <c r="U1987" s="11" t="s">
        <v>46</v>
      </c>
    </row>
    <row r="1988" customHeight="1" spans="1:21">
      <c r="A1988" s="11">
        <v>35</v>
      </c>
      <c r="B1988" s="11" t="s">
        <v>6554</v>
      </c>
      <c r="C1988" s="11" t="s">
        <v>6554</v>
      </c>
      <c r="D1988" s="11" t="s">
        <v>64</v>
      </c>
      <c r="E1988" s="11" t="s">
        <v>6574</v>
      </c>
      <c r="F1988" s="11" t="s">
        <v>6591</v>
      </c>
      <c r="G1988" s="11" t="s">
        <v>520</v>
      </c>
      <c r="H1988" s="11" t="s">
        <v>46</v>
      </c>
      <c r="L1988" s="82" t="s">
        <v>8983</v>
      </c>
      <c r="M1988" s="63">
        <v>44571</v>
      </c>
      <c r="O1988" s="11" t="s">
        <v>8935</v>
      </c>
      <c r="P1988" s="11" t="s">
        <v>8935</v>
      </c>
      <c r="Q1988" s="11" t="s">
        <v>64</v>
      </c>
      <c r="R1988" s="11" t="s">
        <v>6574</v>
      </c>
      <c r="S1988" s="11" t="s">
        <v>6591</v>
      </c>
      <c r="T1988" s="11" t="s">
        <v>520</v>
      </c>
      <c r="U1988" s="11" t="s">
        <v>46</v>
      </c>
    </row>
    <row r="1989" customHeight="1" spans="1:21">
      <c r="A1989" s="11">
        <v>36</v>
      </c>
      <c r="B1989" s="11" t="s">
        <v>6554</v>
      </c>
      <c r="C1989" s="11" t="s">
        <v>6554</v>
      </c>
      <c r="D1989" s="11" t="s">
        <v>64</v>
      </c>
      <c r="E1989" s="11" t="s">
        <v>6574</v>
      </c>
      <c r="F1989" s="11" t="s">
        <v>6592</v>
      </c>
      <c r="G1989" s="11" t="s">
        <v>78</v>
      </c>
      <c r="H1989" s="11" t="s">
        <v>46</v>
      </c>
      <c r="L1989" s="82" t="s">
        <v>8983</v>
      </c>
      <c r="M1989" s="63">
        <v>44571</v>
      </c>
      <c r="O1989" s="11" t="s">
        <v>8935</v>
      </c>
      <c r="P1989" s="11" t="s">
        <v>8935</v>
      </c>
      <c r="Q1989" s="11" t="s">
        <v>64</v>
      </c>
      <c r="R1989" s="11" t="s">
        <v>6574</v>
      </c>
      <c r="S1989" s="11" t="s">
        <v>6592</v>
      </c>
      <c r="T1989" s="11" t="s">
        <v>78</v>
      </c>
      <c r="U1989" s="11" t="s">
        <v>46</v>
      </c>
    </row>
    <row r="1990" customHeight="1" spans="1:21">
      <c r="A1990" s="11">
        <v>37</v>
      </c>
      <c r="B1990" s="11" t="s">
        <v>6554</v>
      </c>
      <c r="C1990" s="11" t="s">
        <v>6554</v>
      </c>
      <c r="D1990" s="11" t="s">
        <v>64</v>
      </c>
      <c r="E1990" s="11" t="s">
        <v>6593</v>
      </c>
      <c r="F1990" s="11" t="s">
        <v>6594</v>
      </c>
      <c r="G1990" s="11" t="s">
        <v>520</v>
      </c>
      <c r="H1990" s="11" t="s">
        <v>46</v>
      </c>
      <c r="L1990" s="82" t="s">
        <v>8983</v>
      </c>
      <c r="M1990" s="63">
        <v>44571</v>
      </c>
      <c r="O1990" s="11" t="s">
        <v>8935</v>
      </c>
      <c r="P1990" s="11" t="s">
        <v>8935</v>
      </c>
      <c r="Q1990" s="11" t="s">
        <v>64</v>
      </c>
      <c r="R1990" s="11" t="s">
        <v>6593</v>
      </c>
      <c r="S1990" s="11" t="s">
        <v>6594</v>
      </c>
      <c r="T1990" s="11" t="s">
        <v>520</v>
      </c>
      <c r="U1990" s="11" t="s">
        <v>46</v>
      </c>
    </row>
    <row r="1991" customHeight="1" spans="1:21">
      <c r="A1991" s="11">
        <v>38</v>
      </c>
      <c r="B1991" s="11" t="s">
        <v>6554</v>
      </c>
      <c r="C1991" s="11" t="s">
        <v>6554</v>
      </c>
      <c r="D1991" s="11" t="s">
        <v>64</v>
      </c>
      <c r="E1991" s="11" t="s">
        <v>6593</v>
      </c>
      <c r="F1991" s="11" t="s">
        <v>6595</v>
      </c>
      <c r="G1991" s="11" t="s">
        <v>78</v>
      </c>
      <c r="H1991" s="11" t="s">
        <v>46</v>
      </c>
      <c r="L1991" s="82" t="s">
        <v>8983</v>
      </c>
      <c r="M1991" s="63">
        <v>44571</v>
      </c>
      <c r="O1991" s="11" t="s">
        <v>8935</v>
      </c>
      <c r="P1991" s="11" t="s">
        <v>8935</v>
      </c>
      <c r="Q1991" s="11" t="s">
        <v>64</v>
      </c>
      <c r="R1991" s="11" t="s">
        <v>6593</v>
      </c>
      <c r="S1991" s="11" t="s">
        <v>6595</v>
      </c>
      <c r="T1991" s="11" t="s">
        <v>78</v>
      </c>
      <c r="U1991" s="11" t="s">
        <v>46</v>
      </c>
    </row>
    <row r="1992" customHeight="1" spans="1:21">
      <c r="A1992" s="11">
        <v>39</v>
      </c>
      <c r="B1992" s="11" t="s">
        <v>6554</v>
      </c>
      <c r="C1992" s="11" t="s">
        <v>6554</v>
      </c>
      <c r="D1992" s="11" t="s">
        <v>64</v>
      </c>
      <c r="E1992" s="11" t="s">
        <v>6593</v>
      </c>
      <c r="F1992" s="11" t="s">
        <v>6596</v>
      </c>
      <c r="G1992" s="11" t="s">
        <v>520</v>
      </c>
      <c r="H1992" s="11" t="s">
        <v>46</v>
      </c>
      <c r="L1992" s="82" t="s">
        <v>8983</v>
      </c>
      <c r="M1992" s="63">
        <v>44571</v>
      </c>
      <c r="O1992" s="11" t="s">
        <v>8935</v>
      </c>
      <c r="P1992" s="11" t="s">
        <v>8935</v>
      </c>
      <c r="Q1992" s="11" t="s">
        <v>64</v>
      </c>
      <c r="R1992" s="11" t="s">
        <v>6593</v>
      </c>
      <c r="S1992" s="11" t="s">
        <v>6596</v>
      </c>
      <c r="T1992" s="11" t="s">
        <v>520</v>
      </c>
      <c r="U1992" s="11" t="s">
        <v>46</v>
      </c>
    </row>
    <row r="1993" customHeight="1" spans="1:21">
      <c r="A1993" s="11">
        <v>40</v>
      </c>
      <c r="B1993" s="11" t="s">
        <v>6554</v>
      </c>
      <c r="C1993" s="11" t="s">
        <v>6554</v>
      </c>
      <c r="D1993" s="11" t="s">
        <v>64</v>
      </c>
      <c r="E1993" s="11" t="s">
        <v>6593</v>
      </c>
      <c r="F1993" s="11" t="s">
        <v>6597</v>
      </c>
      <c r="G1993" s="11" t="s">
        <v>78</v>
      </c>
      <c r="H1993" s="11" t="s">
        <v>46</v>
      </c>
      <c r="L1993" s="82" t="s">
        <v>8983</v>
      </c>
      <c r="M1993" s="63">
        <v>44571</v>
      </c>
      <c r="O1993" s="11" t="s">
        <v>8935</v>
      </c>
      <c r="P1993" s="11" t="s">
        <v>8935</v>
      </c>
      <c r="Q1993" s="11" t="s">
        <v>64</v>
      </c>
      <c r="R1993" s="11" t="s">
        <v>6593</v>
      </c>
      <c r="S1993" s="11" t="s">
        <v>6597</v>
      </c>
      <c r="T1993" s="11" t="s">
        <v>78</v>
      </c>
      <c r="U1993" s="11" t="s">
        <v>46</v>
      </c>
    </row>
    <row r="1994" customHeight="1" spans="1:21">
      <c r="A1994" s="11">
        <v>143</v>
      </c>
      <c r="B1994" s="11" t="s">
        <v>6941</v>
      </c>
      <c r="C1994" s="11" t="s">
        <v>6941</v>
      </c>
      <c r="D1994" s="11" t="s">
        <v>64</v>
      </c>
      <c r="E1994" s="11" t="s">
        <v>6942</v>
      </c>
      <c r="F1994" s="11" t="s">
        <v>6947</v>
      </c>
      <c r="G1994" s="11" t="s">
        <v>67</v>
      </c>
      <c r="H1994" s="11" t="s">
        <v>48</v>
      </c>
      <c r="L1994" s="82" t="s">
        <v>8984</v>
      </c>
      <c r="M1994" s="63">
        <v>44571</v>
      </c>
      <c r="O1994" s="11" t="s">
        <v>6941</v>
      </c>
      <c r="P1994" s="11" t="s">
        <v>6941</v>
      </c>
      <c r="Q1994" s="11" t="s">
        <v>64</v>
      </c>
      <c r="R1994" s="11" t="s">
        <v>6942</v>
      </c>
      <c r="S1994" s="11" t="s">
        <v>8985</v>
      </c>
      <c r="T1994" s="11" t="s">
        <v>67</v>
      </c>
      <c r="U1994" s="11" t="s">
        <v>48</v>
      </c>
    </row>
    <row r="1995" customHeight="1" spans="1:21">
      <c r="A1995" s="11">
        <v>145</v>
      </c>
      <c r="B1995" s="11" t="s">
        <v>6941</v>
      </c>
      <c r="C1995" s="11" t="s">
        <v>6941</v>
      </c>
      <c r="D1995" s="11" t="s">
        <v>64</v>
      </c>
      <c r="E1995" s="11" t="s">
        <v>6942</v>
      </c>
      <c r="F1995" s="11" t="s">
        <v>8986</v>
      </c>
      <c r="G1995" s="11" t="s">
        <v>67</v>
      </c>
      <c r="H1995" s="11" t="s">
        <v>48</v>
      </c>
      <c r="L1995" s="82" t="s">
        <v>8984</v>
      </c>
      <c r="M1995" s="63">
        <v>44571</v>
      </c>
      <c r="O1995" s="11" t="s">
        <v>6941</v>
      </c>
      <c r="P1995" s="11" t="s">
        <v>6941</v>
      </c>
      <c r="Q1995" s="11" t="s">
        <v>64</v>
      </c>
      <c r="R1995" s="11" t="s">
        <v>6942</v>
      </c>
      <c r="S1995" s="11" t="s">
        <v>6949</v>
      </c>
      <c r="T1995" s="11" t="s">
        <v>67</v>
      </c>
      <c r="U1995" s="11" t="s">
        <v>48</v>
      </c>
    </row>
    <row r="1996" customHeight="1" spans="1:21">
      <c r="A1996" s="11">
        <v>191</v>
      </c>
      <c r="B1996" s="11" t="s">
        <v>4648</v>
      </c>
      <c r="C1996" s="11" t="s">
        <v>4651</v>
      </c>
      <c r="D1996" s="11" t="s">
        <v>64</v>
      </c>
      <c r="E1996" s="11" t="s">
        <v>4652</v>
      </c>
      <c r="F1996" s="11" t="s">
        <v>4651</v>
      </c>
      <c r="G1996" s="11" t="s">
        <v>126</v>
      </c>
      <c r="H1996" s="11" t="s">
        <v>25</v>
      </c>
      <c r="L1996" s="82" t="s">
        <v>8955</v>
      </c>
      <c r="M1996" s="63">
        <v>44573</v>
      </c>
      <c r="O1996" s="11" t="s">
        <v>4648</v>
      </c>
      <c r="P1996" s="11" t="s">
        <v>4651</v>
      </c>
      <c r="Q1996" s="11" t="s">
        <v>64</v>
      </c>
      <c r="R1996" s="11" t="s">
        <v>4652</v>
      </c>
      <c r="S1996" s="11" t="s">
        <v>4651</v>
      </c>
      <c r="T1996" s="11" t="s">
        <v>520</v>
      </c>
      <c r="U1996" s="11" t="s">
        <v>25</v>
      </c>
    </row>
    <row r="1997" customHeight="1" spans="1:21">
      <c r="A1997" s="58">
        <v>328</v>
      </c>
      <c r="B1997" s="11" t="s">
        <v>5345</v>
      </c>
      <c r="C1997" s="11" t="s">
        <v>5345</v>
      </c>
      <c r="D1997" s="11" t="s">
        <v>87</v>
      </c>
      <c r="E1997" s="11" t="s">
        <v>5346</v>
      </c>
      <c r="F1997" s="11" t="s">
        <v>5347</v>
      </c>
      <c r="G1997" s="11" t="s">
        <v>67</v>
      </c>
      <c r="H1997" s="11" t="s">
        <v>29</v>
      </c>
      <c r="L1997" s="82" t="s">
        <v>8134</v>
      </c>
      <c r="M1997" s="63">
        <v>44573</v>
      </c>
      <c r="O1997" s="11" t="s">
        <v>5345</v>
      </c>
      <c r="P1997" s="11" t="s">
        <v>5345</v>
      </c>
      <c r="Q1997" s="11" t="s">
        <v>87</v>
      </c>
      <c r="R1997" s="11" t="s">
        <v>5346</v>
      </c>
      <c r="S1997" s="11" t="s">
        <v>5347</v>
      </c>
      <c r="T1997" s="11" t="s">
        <v>78</v>
      </c>
      <c r="U1997" s="11" t="s">
        <v>29</v>
      </c>
    </row>
    <row r="1998" customHeight="1" spans="1:21">
      <c r="A1998" s="58">
        <v>335</v>
      </c>
      <c r="B1998" s="11" t="s">
        <v>5359</v>
      </c>
      <c r="C1998" s="11" t="s">
        <v>5359</v>
      </c>
      <c r="D1998" s="11" t="s">
        <v>87</v>
      </c>
      <c r="E1998" s="11" t="s">
        <v>5361</v>
      </c>
      <c r="F1998" s="11" t="s">
        <v>5360</v>
      </c>
      <c r="G1998" s="11" t="s">
        <v>67</v>
      </c>
      <c r="H1998" s="11" t="s">
        <v>29</v>
      </c>
      <c r="L1998" s="59" t="s">
        <v>8134</v>
      </c>
      <c r="M1998" s="63">
        <v>44573</v>
      </c>
      <c r="O1998" s="11" t="s">
        <v>5359</v>
      </c>
      <c r="P1998" s="11" t="s">
        <v>5359</v>
      </c>
      <c r="Q1998" s="11" t="s">
        <v>87</v>
      </c>
      <c r="R1998" s="11" t="s">
        <v>5361</v>
      </c>
      <c r="S1998" s="11" t="s">
        <v>5360</v>
      </c>
      <c r="T1998" s="11" t="s">
        <v>78</v>
      </c>
      <c r="U1998" s="11" t="s">
        <v>29</v>
      </c>
    </row>
    <row r="1999" customHeight="1" spans="1:21">
      <c r="A1999" s="58">
        <v>338</v>
      </c>
      <c r="B1999" s="11" t="s">
        <v>5364</v>
      </c>
      <c r="C1999" s="11" t="s">
        <v>5364</v>
      </c>
      <c r="D1999" s="11" t="s">
        <v>87</v>
      </c>
      <c r="E1999" s="11" t="s">
        <v>5361</v>
      </c>
      <c r="F1999" s="11" t="s">
        <v>5365</v>
      </c>
      <c r="G1999" s="11" t="s">
        <v>67</v>
      </c>
      <c r="H1999" s="11" t="s">
        <v>29</v>
      </c>
      <c r="L1999" s="59" t="s">
        <v>8134</v>
      </c>
      <c r="M1999" s="63">
        <v>44573</v>
      </c>
      <c r="O1999" s="11" t="s">
        <v>5364</v>
      </c>
      <c r="P1999" s="11" t="s">
        <v>5364</v>
      </c>
      <c r="Q1999" s="11" t="s">
        <v>87</v>
      </c>
      <c r="R1999" s="11" t="s">
        <v>5361</v>
      </c>
      <c r="S1999" s="11" t="s">
        <v>5365</v>
      </c>
      <c r="T1999" s="11" t="s">
        <v>78</v>
      </c>
      <c r="U1999" s="11" t="s">
        <v>29</v>
      </c>
    </row>
    <row r="2000" customHeight="1" spans="1:21">
      <c r="A2000" s="11">
        <v>89</v>
      </c>
      <c r="B2000" s="11" t="s">
        <v>2140</v>
      </c>
      <c r="C2000" s="11" t="s">
        <v>2140</v>
      </c>
      <c r="D2000" s="11" t="s">
        <v>114</v>
      </c>
      <c r="E2000" s="11" t="s">
        <v>2141</v>
      </c>
      <c r="F2000" s="11" t="s">
        <v>2142</v>
      </c>
      <c r="G2000" s="11" t="s">
        <v>126</v>
      </c>
      <c r="H2000" s="11" t="s">
        <v>9</v>
      </c>
      <c r="L2000" s="82" t="s">
        <v>7726</v>
      </c>
      <c r="M2000" s="63">
        <v>44573</v>
      </c>
    </row>
    <row r="2001" customHeight="1" spans="1:21">
      <c r="A2001" s="11">
        <v>36</v>
      </c>
      <c r="B2001" s="11" t="s">
        <v>2537</v>
      </c>
      <c r="C2001" s="11" t="s">
        <v>2537</v>
      </c>
      <c r="D2001" s="18" t="s">
        <v>181</v>
      </c>
      <c r="E2001" s="11" t="s">
        <v>2538</v>
      </c>
      <c r="F2001" s="18" t="s">
        <v>2539</v>
      </c>
      <c r="G2001" s="18" t="s">
        <v>78</v>
      </c>
      <c r="H2001" s="18" t="s">
        <v>14</v>
      </c>
      <c r="L2001" s="82" t="s">
        <v>8983</v>
      </c>
      <c r="M2001" s="63">
        <v>44575</v>
      </c>
      <c r="O2001" s="11" t="s">
        <v>8471</v>
      </c>
      <c r="P2001" s="11" t="s">
        <v>8471</v>
      </c>
      <c r="Q2001" s="18" t="s">
        <v>181</v>
      </c>
      <c r="R2001" s="11" t="s">
        <v>2538</v>
      </c>
      <c r="S2001" s="18" t="s">
        <v>2539</v>
      </c>
      <c r="T2001" s="18" t="s">
        <v>78</v>
      </c>
      <c r="U2001" s="18" t="s">
        <v>14</v>
      </c>
    </row>
    <row r="2002" customHeight="1" spans="1:21">
      <c r="A2002" s="11">
        <v>37</v>
      </c>
      <c r="B2002" s="11" t="s">
        <v>2537</v>
      </c>
      <c r="C2002" s="11" t="s">
        <v>2537</v>
      </c>
      <c r="D2002" s="18" t="s">
        <v>181</v>
      </c>
      <c r="E2002" s="11" t="s">
        <v>2538</v>
      </c>
      <c r="F2002" s="18" t="s">
        <v>2540</v>
      </c>
      <c r="G2002" s="18" t="s">
        <v>78</v>
      </c>
      <c r="H2002" s="18" t="s">
        <v>14</v>
      </c>
      <c r="L2002" s="82" t="s">
        <v>8983</v>
      </c>
      <c r="M2002" s="63">
        <v>44575</v>
      </c>
      <c r="O2002" s="11" t="s">
        <v>8471</v>
      </c>
      <c r="P2002" s="11" t="s">
        <v>8471</v>
      </c>
      <c r="Q2002" s="18" t="s">
        <v>181</v>
      </c>
      <c r="R2002" s="11" t="s">
        <v>2538</v>
      </c>
      <c r="S2002" s="18" t="s">
        <v>2540</v>
      </c>
      <c r="T2002" s="18" t="s">
        <v>78</v>
      </c>
      <c r="U2002" s="18" t="s">
        <v>14</v>
      </c>
    </row>
    <row r="2003" customHeight="1" spans="1:21">
      <c r="A2003" s="11">
        <v>38</v>
      </c>
      <c r="B2003" s="11" t="s">
        <v>2541</v>
      </c>
      <c r="C2003" s="11" t="s">
        <v>2541</v>
      </c>
      <c r="D2003" s="18" t="s">
        <v>181</v>
      </c>
      <c r="E2003" s="11" t="s">
        <v>2542</v>
      </c>
      <c r="F2003" s="18" t="s">
        <v>2543</v>
      </c>
      <c r="G2003" s="18" t="s">
        <v>78</v>
      </c>
      <c r="H2003" s="18" t="s">
        <v>14</v>
      </c>
      <c r="L2003" s="82" t="s">
        <v>8983</v>
      </c>
      <c r="M2003" s="63">
        <v>44575</v>
      </c>
      <c r="O2003" s="11" t="s">
        <v>8472</v>
      </c>
      <c r="P2003" s="11" t="s">
        <v>8472</v>
      </c>
      <c r="Q2003" s="18" t="s">
        <v>181</v>
      </c>
      <c r="R2003" s="11" t="s">
        <v>2542</v>
      </c>
      <c r="S2003" s="18" t="s">
        <v>2543</v>
      </c>
      <c r="T2003" s="18" t="s">
        <v>78</v>
      </c>
      <c r="U2003" s="18" t="s">
        <v>14</v>
      </c>
    </row>
    <row r="2004" customHeight="1" spans="1:21">
      <c r="A2004" s="11">
        <v>39</v>
      </c>
      <c r="B2004" s="11" t="s">
        <v>2541</v>
      </c>
      <c r="C2004" s="11" t="s">
        <v>2541</v>
      </c>
      <c r="D2004" s="18" t="s">
        <v>181</v>
      </c>
      <c r="E2004" s="11" t="s">
        <v>2542</v>
      </c>
      <c r="F2004" s="18" t="s">
        <v>2541</v>
      </c>
      <c r="G2004" s="18" t="s">
        <v>78</v>
      </c>
      <c r="H2004" s="18" t="s">
        <v>14</v>
      </c>
      <c r="L2004" s="82" t="s">
        <v>8983</v>
      </c>
      <c r="M2004" s="63">
        <v>44575</v>
      </c>
      <c r="O2004" s="11" t="s">
        <v>8472</v>
      </c>
      <c r="P2004" s="11" t="s">
        <v>8472</v>
      </c>
      <c r="Q2004" s="18" t="s">
        <v>181</v>
      </c>
      <c r="R2004" s="11" t="s">
        <v>2542</v>
      </c>
      <c r="S2004" s="18" t="s">
        <v>2541</v>
      </c>
      <c r="T2004" s="18" t="s">
        <v>78</v>
      </c>
      <c r="U2004" s="18" t="s">
        <v>14</v>
      </c>
    </row>
    <row r="2005" customHeight="1" spans="1:21">
      <c r="A2005" s="11">
        <v>40</v>
      </c>
      <c r="B2005" s="11" t="s">
        <v>2544</v>
      </c>
      <c r="C2005" s="11" t="s">
        <v>2544</v>
      </c>
      <c r="D2005" s="18" t="s">
        <v>181</v>
      </c>
      <c r="E2005" s="11" t="s">
        <v>2545</v>
      </c>
      <c r="F2005" s="18" t="s">
        <v>2546</v>
      </c>
      <c r="G2005" s="18" t="s">
        <v>78</v>
      </c>
      <c r="H2005" s="18" t="s">
        <v>14</v>
      </c>
      <c r="L2005" s="82" t="s">
        <v>8983</v>
      </c>
      <c r="M2005" s="63">
        <v>44575</v>
      </c>
      <c r="O2005" s="11" t="s">
        <v>8473</v>
      </c>
      <c r="P2005" s="11" t="s">
        <v>8473</v>
      </c>
      <c r="Q2005" s="18" t="s">
        <v>181</v>
      </c>
      <c r="R2005" s="11" t="s">
        <v>2545</v>
      </c>
      <c r="S2005" s="18" t="s">
        <v>2546</v>
      </c>
      <c r="T2005" s="18" t="s">
        <v>78</v>
      </c>
      <c r="U2005" s="18" t="s">
        <v>14</v>
      </c>
    </row>
    <row r="2006" customHeight="1" spans="1:21">
      <c r="A2006" s="11">
        <v>41</v>
      </c>
      <c r="B2006" s="11" t="s">
        <v>2544</v>
      </c>
      <c r="C2006" s="11" t="s">
        <v>2544</v>
      </c>
      <c r="D2006" s="18" t="s">
        <v>181</v>
      </c>
      <c r="E2006" s="11" t="s">
        <v>2545</v>
      </c>
      <c r="F2006" s="18" t="s">
        <v>2544</v>
      </c>
      <c r="G2006" s="18" t="s">
        <v>78</v>
      </c>
      <c r="H2006" s="18" t="s">
        <v>14</v>
      </c>
      <c r="L2006" s="82" t="s">
        <v>8983</v>
      </c>
      <c r="M2006" s="63">
        <v>44575</v>
      </c>
      <c r="O2006" s="11" t="s">
        <v>8473</v>
      </c>
      <c r="P2006" s="11" t="s">
        <v>8473</v>
      </c>
      <c r="Q2006" s="18" t="s">
        <v>181</v>
      </c>
      <c r="R2006" s="11" t="s">
        <v>2545</v>
      </c>
      <c r="S2006" s="18" t="s">
        <v>2544</v>
      </c>
      <c r="T2006" s="18" t="s">
        <v>78</v>
      </c>
      <c r="U2006" s="18" t="s">
        <v>14</v>
      </c>
    </row>
    <row r="2007" customHeight="1" spans="1:21">
      <c r="A2007" s="11">
        <v>43</v>
      </c>
      <c r="B2007" s="11" t="s">
        <v>2549</v>
      </c>
      <c r="C2007" s="11" t="s">
        <v>2549</v>
      </c>
      <c r="D2007" s="18" t="s">
        <v>181</v>
      </c>
      <c r="E2007" s="11" t="s">
        <v>2550</v>
      </c>
      <c r="F2007" s="18" t="s">
        <v>2551</v>
      </c>
      <c r="G2007" s="18" t="s">
        <v>89</v>
      </c>
      <c r="H2007" s="18" t="s">
        <v>14</v>
      </c>
      <c r="L2007" s="82" t="s">
        <v>8983</v>
      </c>
      <c r="M2007" s="63">
        <v>44575</v>
      </c>
      <c r="O2007" s="11" t="s">
        <v>2551</v>
      </c>
      <c r="P2007" s="11" t="s">
        <v>2551</v>
      </c>
      <c r="Q2007" s="18" t="s">
        <v>181</v>
      </c>
      <c r="R2007" s="11" t="s">
        <v>2550</v>
      </c>
      <c r="S2007" s="18" t="s">
        <v>2551</v>
      </c>
      <c r="T2007" s="18" t="s">
        <v>89</v>
      </c>
      <c r="U2007" s="18" t="s">
        <v>14</v>
      </c>
    </row>
    <row r="2008" customHeight="1" spans="1:21">
      <c r="A2008" s="11">
        <v>42</v>
      </c>
      <c r="B2008" s="11" t="s">
        <v>837</v>
      </c>
      <c r="C2008" s="11" t="s">
        <v>837</v>
      </c>
      <c r="D2008" s="11" t="s">
        <v>64</v>
      </c>
      <c r="E2008" s="11" t="s">
        <v>838</v>
      </c>
      <c r="F2008" s="11" t="s">
        <v>840</v>
      </c>
      <c r="G2008" s="11" t="s">
        <v>520</v>
      </c>
      <c r="H2008" s="11" t="s">
        <v>16</v>
      </c>
      <c r="L2008" s="82" t="s">
        <v>8983</v>
      </c>
      <c r="M2008" s="63">
        <v>44575</v>
      </c>
      <c r="O2008" s="11" t="s">
        <v>8791</v>
      </c>
      <c r="P2008" s="11" t="s">
        <v>8791</v>
      </c>
      <c r="Q2008" s="11" t="s">
        <v>64</v>
      </c>
      <c r="R2008" s="11" t="s">
        <v>838</v>
      </c>
      <c r="S2008" s="11" t="s">
        <v>840</v>
      </c>
      <c r="T2008" s="11" t="s">
        <v>520</v>
      </c>
      <c r="U2008" s="11" t="s">
        <v>16</v>
      </c>
    </row>
    <row r="2009" customHeight="1" spans="1:21">
      <c r="A2009" s="11">
        <v>43</v>
      </c>
      <c r="B2009" s="11" t="s">
        <v>837</v>
      </c>
      <c r="C2009" s="11" t="s">
        <v>837</v>
      </c>
      <c r="D2009" s="11" t="s">
        <v>64</v>
      </c>
      <c r="E2009" s="11" t="s">
        <v>838</v>
      </c>
      <c r="F2009" s="11" t="s">
        <v>841</v>
      </c>
      <c r="G2009" s="11" t="s">
        <v>78</v>
      </c>
      <c r="H2009" s="11" t="s">
        <v>16</v>
      </c>
      <c r="L2009" s="82" t="s">
        <v>8983</v>
      </c>
      <c r="M2009" s="63">
        <v>44575</v>
      </c>
      <c r="O2009" s="11" t="s">
        <v>8791</v>
      </c>
      <c r="P2009" s="11" t="s">
        <v>8791</v>
      </c>
      <c r="Q2009" s="11" t="s">
        <v>64</v>
      </c>
      <c r="R2009" s="11" t="s">
        <v>838</v>
      </c>
      <c r="S2009" s="11" t="s">
        <v>841</v>
      </c>
      <c r="T2009" s="11" t="s">
        <v>78</v>
      </c>
      <c r="U2009" s="11" t="s">
        <v>16</v>
      </c>
    </row>
    <row r="2010" customHeight="1" spans="1:21">
      <c r="A2010" s="11">
        <v>227</v>
      </c>
      <c r="B2010" s="11" t="s">
        <v>6506</v>
      </c>
      <c r="C2010" s="11" t="s">
        <v>6506</v>
      </c>
      <c r="D2010" s="11" t="s">
        <v>98</v>
      </c>
      <c r="E2010" s="11" t="s">
        <v>6507</v>
      </c>
      <c r="F2010" s="11" t="s">
        <v>6506</v>
      </c>
      <c r="G2010" s="11" t="s">
        <v>67</v>
      </c>
      <c r="H2010" s="11" t="s">
        <v>43</v>
      </c>
      <c r="L2010" s="82" t="s">
        <v>8987</v>
      </c>
      <c r="M2010" s="63">
        <v>44575</v>
      </c>
      <c r="O2010" s="11" t="s">
        <v>8988</v>
      </c>
      <c r="P2010" s="11" t="s">
        <v>8988</v>
      </c>
      <c r="Q2010" s="11" t="s">
        <v>98</v>
      </c>
      <c r="R2010" s="11" t="s">
        <v>6507</v>
      </c>
      <c r="S2010" s="11" t="s">
        <v>8989</v>
      </c>
      <c r="T2010" s="11" t="s">
        <v>67</v>
      </c>
      <c r="U2010" s="11" t="s">
        <v>43</v>
      </c>
    </row>
    <row r="2011" customHeight="1" spans="1:21">
      <c r="A2011" s="11">
        <v>228</v>
      </c>
      <c r="B2011" s="11" t="s">
        <v>6506</v>
      </c>
      <c r="C2011" s="11" t="s">
        <v>6506</v>
      </c>
      <c r="D2011" s="11" t="s">
        <v>98</v>
      </c>
      <c r="E2011" s="11" t="s">
        <v>6507</v>
      </c>
      <c r="F2011" s="11" t="s">
        <v>8990</v>
      </c>
      <c r="G2011" s="11" t="s">
        <v>520</v>
      </c>
      <c r="H2011" s="11" t="s">
        <v>43</v>
      </c>
      <c r="L2011" s="82" t="s">
        <v>8983</v>
      </c>
      <c r="M2011" s="63">
        <v>44575</v>
      </c>
      <c r="O2011" s="11" t="s">
        <v>8988</v>
      </c>
      <c r="P2011" s="11" t="s">
        <v>8988</v>
      </c>
      <c r="Q2011" s="11" t="s">
        <v>98</v>
      </c>
      <c r="R2011" s="11" t="s">
        <v>6507</v>
      </c>
      <c r="S2011" s="11" t="s">
        <v>8990</v>
      </c>
      <c r="T2011" s="11" t="s">
        <v>520</v>
      </c>
      <c r="U2011" s="11" t="s">
        <v>43</v>
      </c>
    </row>
    <row r="2012" customHeight="1" spans="1:21">
      <c r="A2012" s="11">
        <v>1</v>
      </c>
      <c r="B2012" s="11" t="s">
        <v>752</v>
      </c>
      <c r="C2012" s="11" t="s">
        <v>752</v>
      </c>
      <c r="D2012" s="11" t="s">
        <v>114</v>
      </c>
      <c r="E2012" s="11" t="s">
        <v>8942</v>
      </c>
      <c r="F2012" s="11" t="s">
        <v>752</v>
      </c>
      <c r="G2012" s="11" t="s">
        <v>89</v>
      </c>
      <c r="H2012" s="11" t="s">
        <v>11</v>
      </c>
      <c r="L2012" s="82" t="s">
        <v>8136</v>
      </c>
      <c r="M2012" s="63">
        <v>44578</v>
      </c>
      <c r="O2012" s="11" t="s">
        <v>752</v>
      </c>
      <c r="P2012" s="11" t="s">
        <v>752</v>
      </c>
      <c r="Q2012" s="11" t="s">
        <v>87</v>
      </c>
      <c r="R2012" s="11" t="s">
        <v>8942</v>
      </c>
      <c r="S2012" s="11" t="s">
        <v>752</v>
      </c>
      <c r="T2012" s="11" t="s">
        <v>89</v>
      </c>
      <c r="U2012" s="11" t="s">
        <v>11</v>
      </c>
    </row>
    <row r="2013" customHeight="1" spans="1:21">
      <c r="A2013" s="11">
        <v>9</v>
      </c>
      <c r="B2013" s="11" t="s">
        <v>4153</v>
      </c>
      <c r="C2013" s="11" t="s">
        <v>4153</v>
      </c>
      <c r="D2013" s="11" t="s">
        <v>64</v>
      </c>
      <c r="E2013" s="11" t="s">
        <v>4154</v>
      </c>
      <c r="F2013" s="11" t="s">
        <v>4159</v>
      </c>
      <c r="G2013" s="11" t="s">
        <v>67</v>
      </c>
      <c r="H2013" s="11" t="s">
        <v>36</v>
      </c>
      <c r="L2013" s="82" t="s">
        <v>8110</v>
      </c>
      <c r="M2013" s="63">
        <v>44578</v>
      </c>
      <c r="O2013" s="11" t="s">
        <v>4153</v>
      </c>
      <c r="P2013" s="11" t="s">
        <v>4153</v>
      </c>
      <c r="Q2013" s="11" t="s">
        <v>64</v>
      </c>
      <c r="R2013" s="11" t="s">
        <v>4154</v>
      </c>
      <c r="S2013" s="11" t="s">
        <v>8991</v>
      </c>
      <c r="T2013" s="11" t="s">
        <v>67</v>
      </c>
      <c r="U2013" s="11" t="s">
        <v>36</v>
      </c>
    </row>
    <row r="2014" customHeight="1" spans="1:21">
      <c r="A2014" s="18">
        <v>29</v>
      </c>
      <c r="B2014" s="11" t="s">
        <v>1754</v>
      </c>
      <c r="C2014" s="11" t="s">
        <v>1754</v>
      </c>
      <c r="D2014" s="11" t="s">
        <v>64</v>
      </c>
      <c r="E2014" s="11" t="s">
        <v>1755</v>
      </c>
      <c r="F2014" s="11" t="s">
        <v>1757</v>
      </c>
      <c r="G2014" s="11" t="s">
        <v>67</v>
      </c>
      <c r="H2014" s="11" t="s">
        <v>5</v>
      </c>
      <c r="L2014" s="82" t="s">
        <v>7910</v>
      </c>
      <c r="M2014" s="63">
        <v>44578</v>
      </c>
      <c r="O2014" s="11" t="s">
        <v>1754</v>
      </c>
      <c r="P2014" s="11" t="s">
        <v>1754</v>
      </c>
      <c r="Q2014" s="11" t="s">
        <v>64</v>
      </c>
      <c r="R2014" s="11" t="s">
        <v>1755</v>
      </c>
      <c r="S2014" s="11" t="s">
        <v>8536</v>
      </c>
      <c r="T2014" s="11" t="s">
        <v>67</v>
      </c>
      <c r="U2014" s="11" t="s">
        <v>5</v>
      </c>
    </row>
    <row r="2015" customHeight="1" spans="1:21">
      <c r="A2015" s="18">
        <v>32</v>
      </c>
      <c r="B2015" s="11" t="s">
        <v>1754</v>
      </c>
      <c r="C2015" s="11" t="s">
        <v>1754</v>
      </c>
      <c r="D2015" s="18" t="s">
        <v>64</v>
      </c>
      <c r="E2015" s="11" t="s">
        <v>1755</v>
      </c>
      <c r="F2015" s="11" t="s">
        <v>1760</v>
      </c>
      <c r="G2015" s="18" t="s">
        <v>67</v>
      </c>
      <c r="H2015" s="11" t="s">
        <v>5</v>
      </c>
      <c r="L2015" s="82" t="s">
        <v>7910</v>
      </c>
      <c r="M2015" s="63">
        <v>44578</v>
      </c>
      <c r="O2015" s="11" t="s">
        <v>1754</v>
      </c>
      <c r="P2015" s="11" t="s">
        <v>1754</v>
      </c>
      <c r="Q2015" s="18" t="s">
        <v>64</v>
      </c>
      <c r="R2015" s="11" t="s">
        <v>1755</v>
      </c>
      <c r="S2015" s="11" t="s">
        <v>8539</v>
      </c>
      <c r="T2015" s="18" t="s">
        <v>67</v>
      </c>
      <c r="U2015" s="11" t="s">
        <v>5</v>
      </c>
    </row>
    <row r="2016" customHeight="1" spans="1:21">
      <c r="A2016" s="18">
        <v>33</v>
      </c>
      <c r="B2016" s="11" t="s">
        <v>1754</v>
      </c>
      <c r="C2016" s="11" t="s">
        <v>1754</v>
      </c>
      <c r="D2016" s="18" t="s">
        <v>64</v>
      </c>
      <c r="E2016" s="11" t="s">
        <v>1755</v>
      </c>
      <c r="F2016" s="11" t="s">
        <v>1761</v>
      </c>
      <c r="G2016" s="18" t="s">
        <v>67</v>
      </c>
      <c r="H2016" s="11" t="s">
        <v>5</v>
      </c>
      <c r="L2016" s="82" t="s">
        <v>7910</v>
      </c>
      <c r="M2016" s="63">
        <v>44578</v>
      </c>
      <c r="O2016" s="11" t="s">
        <v>1754</v>
      </c>
      <c r="P2016" s="11" t="s">
        <v>1754</v>
      </c>
      <c r="Q2016" s="18" t="s">
        <v>64</v>
      </c>
      <c r="R2016" s="11" t="s">
        <v>1755</v>
      </c>
      <c r="S2016" s="11" t="s">
        <v>8540</v>
      </c>
      <c r="T2016" s="18" t="s">
        <v>67</v>
      </c>
      <c r="U2016" s="11" t="s">
        <v>5</v>
      </c>
    </row>
    <row r="2017" customHeight="1" spans="1:21">
      <c r="A2017" s="18">
        <v>34</v>
      </c>
      <c r="B2017" s="11" t="s">
        <v>1754</v>
      </c>
      <c r="C2017" s="11" t="s">
        <v>1754</v>
      </c>
      <c r="D2017" s="18" t="s">
        <v>64</v>
      </c>
      <c r="E2017" s="11" t="s">
        <v>1755</v>
      </c>
      <c r="F2017" s="11" t="s">
        <v>1762</v>
      </c>
      <c r="G2017" s="18" t="s">
        <v>67</v>
      </c>
      <c r="H2017" s="11" t="s">
        <v>5</v>
      </c>
      <c r="L2017" s="82" t="s">
        <v>7910</v>
      </c>
      <c r="M2017" s="63">
        <v>44578</v>
      </c>
      <c r="O2017" s="11" t="s">
        <v>1754</v>
      </c>
      <c r="P2017" s="11" t="s">
        <v>1754</v>
      </c>
      <c r="Q2017" s="18" t="s">
        <v>64</v>
      </c>
      <c r="R2017" s="11" t="s">
        <v>1755</v>
      </c>
      <c r="S2017" s="11" t="s">
        <v>8573</v>
      </c>
      <c r="T2017" s="18" t="s">
        <v>67</v>
      </c>
      <c r="U2017" s="11" t="s">
        <v>5</v>
      </c>
    </row>
    <row r="2018" customHeight="1" spans="1:21">
      <c r="A2018" s="18">
        <v>35</v>
      </c>
      <c r="B2018" s="11" t="s">
        <v>1754</v>
      </c>
      <c r="C2018" s="11" t="s">
        <v>1754</v>
      </c>
      <c r="D2018" s="18" t="s">
        <v>64</v>
      </c>
      <c r="E2018" s="11" t="s">
        <v>1755</v>
      </c>
      <c r="F2018" s="11" t="s">
        <v>1763</v>
      </c>
      <c r="G2018" s="18" t="s">
        <v>67</v>
      </c>
      <c r="H2018" s="11" t="s">
        <v>5</v>
      </c>
      <c r="L2018" s="82" t="s">
        <v>7910</v>
      </c>
      <c r="M2018" s="63">
        <v>44578</v>
      </c>
      <c r="O2018" s="11" t="s">
        <v>1754</v>
      </c>
      <c r="P2018" s="11" t="s">
        <v>1754</v>
      </c>
      <c r="Q2018" s="18" t="s">
        <v>64</v>
      </c>
      <c r="R2018" s="11" t="s">
        <v>1755</v>
      </c>
      <c r="S2018" s="11" t="s">
        <v>8544</v>
      </c>
      <c r="T2018" s="18" t="s">
        <v>67</v>
      </c>
      <c r="U2018" s="11" t="s">
        <v>5</v>
      </c>
    </row>
    <row r="2019" customHeight="1" spans="1:21">
      <c r="A2019" s="18">
        <v>36</v>
      </c>
      <c r="B2019" s="11" t="s">
        <v>1754</v>
      </c>
      <c r="C2019" s="11" t="s">
        <v>1754</v>
      </c>
      <c r="D2019" s="18" t="s">
        <v>64</v>
      </c>
      <c r="E2019" s="11" t="s">
        <v>1755</v>
      </c>
      <c r="F2019" s="11" t="s">
        <v>1764</v>
      </c>
      <c r="G2019" s="18" t="s">
        <v>67</v>
      </c>
      <c r="H2019" s="11" t="s">
        <v>5</v>
      </c>
      <c r="L2019" s="82" t="s">
        <v>7910</v>
      </c>
      <c r="M2019" s="63">
        <v>44578</v>
      </c>
      <c r="O2019" s="11" t="s">
        <v>1754</v>
      </c>
      <c r="P2019" s="11" t="s">
        <v>1754</v>
      </c>
      <c r="Q2019" s="18" t="s">
        <v>64</v>
      </c>
      <c r="R2019" s="11" t="s">
        <v>1755</v>
      </c>
      <c r="S2019" s="11" t="s">
        <v>8546</v>
      </c>
      <c r="T2019" s="18" t="s">
        <v>67</v>
      </c>
      <c r="U2019" s="11" t="s">
        <v>5</v>
      </c>
    </row>
    <row r="2020" customHeight="1" spans="1:21">
      <c r="A2020" s="18">
        <v>37</v>
      </c>
      <c r="B2020" s="11" t="s">
        <v>1754</v>
      </c>
      <c r="C2020" s="11" t="s">
        <v>1754</v>
      </c>
      <c r="D2020" s="18" t="s">
        <v>64</v>
      </c>
      <c r="E2020" s="11" t="s">
        <v>1755</v>
      </c>
      <c r="F2020" s="11" t="s">
        <v>1765</v>
      </c>
      <c r="G2020" s="18" t="s">
        <v>67</v>
      </c>
      <c r="H2020" s="11" t="s">
        <v>5</v>
      </c>
      <c r="L2020" s="82" t="s">
        <v>7910</v>
      </c>
      <c r="M2020" s="63">
        <v>44578</v>
      </c>
      <c r="O2020" s="11" t="s">
        <v>1754</v>
      </c>
      <c r="P2020" s="11" t="s">
        <v>1754</v>
      </c>
      <c r="Q2020" s="18" t="s">
        <v>64</v>
      </c>
      <c r="R2020" s="11" t="s">
        <v>1755</v>
      </c>
      <c r="S2020" s="11" t="s">
        <v>8548</v>
      </c>
      <c r="T2020" s="18" t="s">
        <v>67</v>
      </c>
      <c r="U2020" s="11" t="s">
        <v>5</v>
      </c>
    </row>
    <row r="2021" customHeight="1" spans="1:21">
      <c r="A2021" s="18">
        <v>38</v>
      </c>
      <c r="B2021" s="11" t="s">
        <v>1754</v>
      </c>
      <c r="C2021" s="11" t="s">
        <v>1754</v>
      </c>
      <c r="D2021" s="18" t="s">
        <v>64</v>
      </c>
      <c r="E2021" s="11" t="s">
        <v>1755</v>
      </c>
      <c r="F2021" s="11" t="s">
        <v>1766</v>
      </c>
      <c r="G2021" s="18" t="s">
        <v>67</v>
      </c>
      <c r="H2021" s="11" t="s">
        <v>5</v>
      </c>
      <c r="L2021" s="82" t="s">
        <v>7910</v>
      </c>
      <c r="M2021" s="63">
        <v>44578</v>
      </c>
      <c r="O2021" s="11" t="s">
        <v>1754</v>
      </c>
      <c r="P2021" s="11" t="s">
        <v>1754</v>
      </c>
      <c r="Q2021" s="18" t="s">
        <v>64</v>
      </c>
      <c r="R2021" s="11" t="s">
        <v>1755</v>
      </c>
      <c r="S2021" s="11" t="s">
        <v>8549</v>
      </c>
      <c r="T2021" s="18" t="s">
        <v>67</v>
      </c>
      <c r="U2021" s="11" t="s">
        <v>5</v>
      </c>
    </row>
    <row r="2022" customHeight="1" spans="1:21">
      <c r="A2022" s="18">
        <v>39</v>
      </c>
      <c r="B2022" s="11" t="s">
        <v>1754</v>
      </c>
      <c r="C2022" s="11" t="s">
        <v>1754</v>
      </c>
      <c r="D2022" s="18" t="s">
        <v>64</v>
      </c>
      <c r="E2022" s="11" t="s">
        <v>1755</v>
      </c>
      <c r="F2022" s="11" t="s">
        <v>1767</v>
      </c>
      <c r="G2022" s="18" t="s">
        <v>67</v>
      </c>
      <c r="H2022" s="11" t="s">
        <v>5</v>
      </c>
      <c r="L2022" s="82" t="s">
        <v>7910</v>
      </c>
      <c r="M2022" s="63">
        <v>44578</v>
      </c>
      <c r="O2022" s="11" t="s">
        <v>1754</v>
      </c>
      <c r="P2022" s="11" t="s">
        <v>1754</v>
      </c>
      <c r="Q2022" s="18" t="s">
        <v>64</v>
      </c>
      <c r="R2022" s="11" t="s">
        <v>1755</v>
      </c>
      <c r="S2022" s="11" t="s">
        <v>8551</v>
      </c>
      <c r="T2022" s="18" t="s">
        <v>67</v>
      </c>
      <c r="U2022" s="11" t="s">
        <v>5</v>
      </c>
    </row>
    <row r="2023" customHeight="1" spans="1:21">
      <c r="A2023" s="18">
        <v>40</v>
      </c>
      <c r="B2023" s="11" t="s">
        <v>1754</v>
      </c>
      <c r="C2023" s="11" t="s">
        <v>1754</v>
      </c>
      <c r="D2023" s="18" t="s">
        <v>64</v>
      </c>
      <c r="E2023" s="11" t="s">
        <v>1755</v>
      </c>
      <c r="F2023" s="11" t="s">
        <v>1768</v>
      </c>
      <c r="G2023" s="18" t="s">
        <v>67</v>
      </c>
      <c r="H2023" s="11" t="s">
        <v>5</v>
      </c>
      <c r="L2023" s="82" t="s">
        <v>7910</v>
      </c>
      <c r="M2023" s="63">
        <v>44578</v>
      </c>
      <c r="O2023" s="11" t="s">
        <v>1754</v>
      </c>
      <c r="P2023" s="11" t="s">
        <v>1754</v>
      </c>
      <c r="Q2023" s="18" t="s">
        <v>64</v>
      </c>
      <c r="R2023" s="11" t="s">
        <v>1755</v>
      </c>
      <c r="S2023" s="11" t="s">
        <v>8553</v>
      </c>
      <c r="T2023" s="18" t="s">
        <v>67</v>
      </c>
      <c r="U2023" s="11" t="s">
        <v>5</v>
      </c>
    </row>
    <row r="2024" customHeight="1" spans="1:21">
      <c r="A2024" s="18">
        <v>41</v>
      </c>
      <c r="B2024" s="11" t="s">
        <v>1754</v>
      </c>
      <c r="C2024" s="11" t="s">
        <v>1754</v>
      </c>
      <c r="D2024" s="18" t="s">
        <v>64</v>
      </c>
      <c r="E2024" s="11" t="s">
        <v>1755</v>
      </c>
      <c r="F2024" s="11" t="s">
        <v>1769</v>
      </c>
      <c r="G2024" s="18" t="s">
        <v>67</v>
      </c>
      <c r="H2024" s="11" t="s">
        <v>5</v>
      </c>
      <c r="L2024" s="82" t="s">
        <v>7910</v>
      </c>
      <c r="M2024" s="63">
        <v>44578</v>
      </c>
      <c r="O2024" s="11" t="s">
        <v>1754</v>
      </c>
      <c r="P2024" s="11" t="s">
        <v>1754</v>
      </c>
      <c r="Q2024" s="18" t="s">
        <v>64</v>
      </c>
      <c r="R2024" s="11" t="s">
        <v>1755</v>
      </c>
      <c r="S2024" s="11" t="s">
        <v>8555</v>
      </c>
      <c r="T2024" s="18" t="s">
        <v>67</v>
      </c>
      <c r="U2024" s="11" t="s">
        <v>5</v>
      </c>
    </row>
    <row r="2025" customHeight="1" spans="1:21">
      <c r="A2025" s="18">
        <v>43</v>
      </c>
      <c r="B2025" s="11" t="s">
        <v>1754</v>
      </c>
      <c r="C2025" s="11" t="s">
        <v>1754</v>
      </c>
      <c r="D2025" s="11" t="s">
        <v>64</v>
      </c>
      <c r="E2025" s="11" t="s">
        <v>1755</v>
      </c>
      <c r="F2025" s="11" t="s">
        <v>1771</v>
      </c>
      <c r="G2025" s="11" t="s">
        <v>67</v>
      </c>
      <c r="H2025" s="11" t="s">
        <v>5</v>
      </c>
      <c r="L2025" s="82" t="s">
        <v>7910</v>
      </c>
      <c r="M2025" s="63">
        <v>44578</v>
      </c>
      <c r="O2025" s="11" t="s">
        <v>1754</v>
      </c>
      <c r="P2025" s="11" t="s">
        <v>1754</v>
      </c>
      <c r="Q2025" s="11" t="s">
        <v>64</v>
      </c>
      <c r="R2025" s="11" t="s">
        <v>1755</v>
      </c>
      <c r="S2025" s="11" t="s">
        <v>8538</v>
      </c>
      <c r="T2025" s="11" t="s">
        <v>67</v>
      </c>
      <c r="U2025" s="11" t="s">
        <v>5</v>
      </c>
    </row>
    <row r="2026" customHeight="1" spans="1:21">
      <c r="A2026" s="18">
        <v>44</v>
      </c>
      <c r="B2026" s="11" t="s">
        <v>1754</v>
      </c>
      <c r="C2026" s="11" t="s">
        <v>1754</v>
      </c>
      <c r="D2026" s="18" t="s">
        <v>64</v>
      </c>
      <c r="E2026" s="11" t="s">
        <v>1755</v>
      </c>
      <c r="F2026" s="11" t="s">
        <v>1772</v>
      </c>
      <c r="G2026" s="18" t="s">
        <v>67</v>
      </c>
      <c r="H2026" s="11" t="s">
        <v>5</v>
      </c>
      <c r="L2026" s="82" t="s">
        <v>7910</v>
      </c>
      <c r="M2026" s="63">
        <v>44578</v>
      </c>
      <c r="O2026" s="11" t="s">
        <v>1754</v>
      </c>
      <c r="P2026" s="11" t="s">
        <v>1754</v>
      </c>
      <c r="Q2026" s="18" t="s">
        <v>64</v>
      </c>
      <c r="R2026" s="11" t="s">
        <v>1755</v>
      </c>
      <c r="S2026" s="11" t="s">
        <v>8557</v>
      </c>
      <c r="T2026" s="18" t="s">
        <v>67</v>
      </c>
      <c r="U2026" s="11" t="s">
        <v>5</v>
      </c>
    </row>
    <row r="2027" customHeight="1" spans="1:21">
      <c r="A2027" s="18">
        <v>45</v>
      </c>
      <c r="B2027" s="11" t="s">
        <v>1754</v>
      </c>
      <c r="C2027" s="11" t="s">
        <v>1754</v>
      </c>
      <c r="D2027" s="18" t="s">
        <v>64</v>
      </c>
      <c r="E2027" s="11" t="s">
        <v>1755</v>
      </c>
      <c r="F2027" s="11" t="s">
        <v>1773</v>
      </c>
      <c r="G2027" s="18" t="s">
        <v>67</v>
      </c>
      <c r="H2027" s="11" t="s">
        <v>5</v>
      </c>
      <c r="L2027" s="82" t="s">
        <v>7910</v>
      </c>
      <c r="M2027" s="63">
        <v>44578</v>
      </c>
      <c r="O2027" s="11" t="s">
        <v>1754</v>
      </c>
      <c r="P2027" s="11" t="s">
        <v>1754</v>
      </c>
      <c r="Q2027" s="18" t="s">
        <v>64</v>
      </c>
      <c r="R2027" s="11" t="s">
        <v>1755</v>
      </c>
      <c r="S2027" s="11" t="s">
        <v>8559</v>
      </c>
      <c r="T2027" s="18" t="s">
        <v>67</v>
      </c>
      <c r="U2027" s="11" t="s">
        <v>5</v>
      </c>
    </row>
    <row r="2028" customHeight="1" spans="1:21">
      <c r="A2028" s="11">
        <v>113</v>
      </c>
      <c r="B2028" s="15" t="s">
        <v>7723</v>
      </c>
      <c r="C2028" s="15" t="s">
        <v>7724</v>
      </c>
      <c r="D2028" s="15" t="s">
        <v>114</v>
      </c>
      <c r="E2028" s="15" t="s">
        <v>7725</v>
      </c>
      <c r="F2028" s="15" t="s">
        <v>8564</v>
      </c>
      <c r="G2028" s="15" t="s">
        <v>67</v>
      </c>
      <c r="H2028" s="15" t="s">
        <v>31</v>
      </c>
      <c r="L2028" s="82" t="s">
        <v>8223</v>
      </c>
      <c r="M2028" s="63">
        <v>44579</v>
      </c>
      <c r="O2028" s="15" t="s">
        <v>7723</v>
      </c>
      <c r="P2028" s="15" t="s">
        <v>7724</v>
      </c>
      <c r="Q2028" s="15" t="s">
        <v>114</v>
      </c>
      <c r="R2028" s="15" t="s">
        <v>7725</v>
      </c>
      <c r="S2028" s="15" t="s">
        <v>8564</v>
      </c>
      <c r="T2028" s="15" t="s">
        <v>487</v>
      </c>
      <c r="U2028" s="15" t="s">
        <v>31</v>
      </c>
    </row>
    <row r="2029" customHeight="1" spans="1:21">
      <c r="A2029" s="11">
        <v>158</v>
      </c>
      <c r="B2029" s="11" t="s">
        <v>3023</v>
      </c>
      <c r="C2029" s="11" t="s">
        <v>3024</v>
      </c>
      <c r="D2029" s="11" t="s">
        <v>64</v>
      </c>
      <c r="E2029" s="11" t="s">
        <v>3025</v>
      </c>
      <c r="F2029" s="11" t="s">
        <v>3026</v>
      </c>
      <c r="G2029" s="11" t="s">
        <v>126</v>
      </c>
      <c r="H2029" s="11" t="s">
        <v>27</v>
      </c>
      <c r="L2029" s="82" t="s">
        <v>8992</v>
      </c>
      <c r="M2029" s="63">
        <v>44579</v>
      </c>
    </row>
    <row r="2030" customHeight="1" spans="1:21">
      <c r="A2030" s="11">
        <v>159</v>
      </c>
      <c r="B2030" s="11" t="s">
        <v>3023</v>
      </c>
      <c r="C2030" s="11" t="s">
        <v>3024</v>
      </c>
      <c r="D2030" s="11" t="s">
        <v>64</v>
      </c>
      <c r="E2030" s="11" t="s">
        <v>3025</v>
      </c>
      <c r="F2030" s="11" t="s">
        <v>3027</v>
      </c>
      <c r="G2030" s="11" t="s">
        <v>126</v>
      </c>
      <c r="H2030" s="11" t="s">
        <v>27</v>
      </c>
      <c r="L2030" s="82" t="s">
        <v>8992</v>
      </c>
      <c r="M2030" s="63">
        <v>44579</v>
      </c>
    </row>
    <row r="2031" customHeight="1" spans="1:21">
      <c r="A2031" s="11">
        <v>160</v>
      </c>
      <c r="B2031" s="11" t="s">
        <v>3023</v>
      </c>
      <c r="C2031" s="11" t="s">
        <v>3024</v>
      </c>
      <c r="D2031" s="11" t="s">
        <v>64</v>
      </c>
      <c r="E2031" s="11" t="s">
        <v>3025</v>
      </c>
      <c r="F2031" s="11" t="s">
        <v>3028</v>
      </c>
      <c r="G2031" s="11" t="s">
        <v>126</v>
      </c>
      <c r="H2031" s="11" t="s">
        <v>27</v>
      </c>
      <c r="L2031" s="82" t="s">
        <v>8992</v>
      </c>
      <c r="M2031" s="63">
        <v>44579</v>
      </c>
    </row>
    <row r="2032" customHeight="1" spans="1:21">
      <c r="A2032" s="11">
        <v>161</v>
      </c>
      <c r="B2032" s="11" t="s">
        <v>3023</v>
      </c>
      <c r="C2032" s="11" t="s">
        <v>3024</v>
      </c>
      <c r="D2032" s="11" t="s">
        <v>64</v>
      </c>
      <c r="E2032" s="11" t="s">
        <v>3025</v>
      </c>
      <c r="F2032" s="11" t="s">
        <v>3029</v>
      </c>
      <c r="G2032" s="11" t="s">
        <v>126</v>
      </c>
      <c r="H2032" s="11" t="s">
        <v>27</v>
      </c>
      <c r="L2032" s="82" t="s">
        <v>8992</v>
      </c>
      <c r="M2032" s="63">
        <v>44579</v>
      </c>
    </row>
    <row r="2033" customHeight="1" spans="1:13">
      <c r="A2033" s="11">
        <v>162</v>
      </c>
      <c r="B2033" s="11" t="s">
        <v>3023</v>
      </c>
      <c r="C2033" s="11" t="s">
        <v>3024</v>
      </c>
      <c r="D2033" s="11" t="s">
        <v>64</v>
      </c>
      <c r="E2033" s="11" t="s">
        <v>3025</v>
      </c>
      <c r="F2033" s="11" t="s">
        <v>3030</v>
      </c>
      <c r="G2033" s="11" t="s">
        <v>126</v>
      </c>
      <c r="H2033" s="11" t="s">
        <v>27</v>
      </c>
      <c r="L2033" s="82" t="s">
        <v>8992</v>
      </c>
      <c r="M2033" s="63">
        <v>44579</v>
      </c>
    </row>
    <row r="2034" customHeight="1" spans="1:13">
      <c r="A2034" s="11">
        <v>163</v>
      </c>
      <c r="B2034" s="11" t="s">
        <v>3023</v>
      </c>
      <c r="C2034" s="11" t="s">
        <v>3031</v>
      </c>
      <c r="D2034" s="11" t="s">
        <v>64</v>
      </c>
      <c r="E2034" s="11" t="s">
        <v>3032</v>
      </c>
      <c r="F2034" s="11" t="s">
        <v>3031</v>
      </c>
      <c r="G2034" s="11" t="s">
        <v>126</v>
      </c>
      <c r="H2034" s="11" t="s">
        <v>27</v>
      </c>
      <c r="L2034" s="82" t="s">
        <v>8992</v>
      </c>
      <c r="M2034" s="63">
        <v>44579</v>
      </c>
    </row>
    <row r="2035" customHeight="1" spans="1:13">
      <c r="A2035" s="11">
        <v>164</v>
      </c>
      <c r="B2035" s="11" t="s">
        <v>2973</v>
      </c>
      <c r="C2035" s="11" t="s">
        <v>2973</v>
      </c>
      <c r="D2035" s="11" t="s">
        <v>64</v>
      </c>
      <c r="E2035" s="11" t="s">
        <v>3040</v>
      </c>
      <c r="F2035" s="11" t="s">
        <v>8993</v>
      </c>
      <c r="G2035" s="11" t="s">
        <v>126</v>
      </c>
      <c r="H2035" s="11" t="s">
        <v>27</v>
      </c>
      <c r="L2035" s="82" t="s">
        <v>8992</v>
      </c>
      <c r="M2035" s="63">
        <v>44579</v>
      </c>
    </row>
    <row r="2036" customHeight="1" spans="1:13">
      <c r="A2036" s="11">
        <v>165</v>
      </c>
      <c r="B2036" s="11" t="s">
        <v>2973</v>
      </c>
      <c r="C2036" s="11" t="s">
        <v>2973</v>
      </c>
      <c r="D2036" s="11" t="s">
        <v>64</v>
      </c>
      <c r="E2036" s="11" t="s">
        <v>3040</v>
      </c>
      <c r="F2036" s="11" t="s">
        <v>3042</v>
      </c>
      <c r="G2036" s="11" t="s">
        <v>126</v>
      </c>
      <c r="H2036" s="11" t="s">
        <v>27</v>
      </c>
      <c r="L2036" s="82" t="s">
        <v>8992</v>
      </c>
      <c r="M2036" s="63">
        <v>44579</v>
      </c>
    </row>
    <row r="2037" customHeight="1" spans="1:13">
      <c r="A2037" s="11">
        <v>166</v>
      </c>
      <c r="B2037" s="11" t="s">
        <v>2973</v>
      </c>
      <c r="C2037" s="11" t="s">
        <v>2973</v>
      </c>
      <c r="D2037" s="11" t="s">
        <v>64</v>
      </c>
      <c r="E2037" s="11" t="s">
        <v>3040</v>
      </c>
      <c r="F2037" s="11" t="s">
        <v>3043</v>
      </c>
      <c r="G2037" s="11" t="s">
        <v>126</v>
      </c>
      <c r="H2037" s="11" t="s">
        <v>27</v>
      </c>
      <c r="L2037" s="82" t="s">
        <v>8992</v>
      </c>
      <c r="M2037" s="63">
        <v>44579</v>
      </c>
    </row>
    <row r="2038" customHeight="1" spans="1:13">
      <c r="A2038" s="11">
        <v>167</v>
      </c>
      <c r="B2038" s="11" t="s">
        <v>2973</v>
      </c>
      <c r="C2038" s="11" t="s">
        <v>2973</v>
      </c>
      <c r="D2038" s="11" t="s">
        <v>64</v>
      </c>
      <c r="E2038" s="11" t="s">
        <v>3044</v>
      </c>
      <c r="F2038" s="11" t="s">
        <v>3045</v>
      </c>
      <c r="G2038" s="11" t="s">
        <v>126</v>
      </c>
      <c r="H2038" s="11" t="s">
        <v>27</v>
      </c>
      <c r="L2038" s="82" t="s">
        <v>8992</v>
      </c>
      <c r="M2038" s="63">
        <v>44579</v>
      </c>
    </row>
    <row r="2039" customHeight="1" spans="1:13">
      <c r="A2039" s="11">
        <v>168</v>
      </c>
      <c r="B2039" s="11" t="s">
        <v>2973</v>
      </c>
      <c r="C2039" s="11" t="s">
        <v>2973</v>
      </c>
      <c r="D2039" s="11" t="s">
        <v>64</v>
      </c>
      <c r="E2039" s="11" t="s">
        <v>3046</v>
      </c>
      <c r="F2039" s="11" t="s">
        <v>3047</v>
      </c>
      <c r="G2039" s="11" t="s">
        <v>126</v>
      </c>
      <c r="H2039" s="11" t="s">
        <v>27</v>
      </c>
      <c r="L2039" s="82" t="s">
        <v>8992</v>
      </c>
      <c r="M2039" s="63">
        <v>44579</v>
      </c>
    </row>
    <row r="2040" customHeight="1" spans="1:13">
      <c r="A2040" s="11">
        <v>169</v>
      </c>
      <c r="B2040" s="11" t="s">
        <v>2973</v>
      </c>
      <c r="C2040" s="11" t="s">
        <v>2973</v>
      </c>
      <c r="D2040" s="11" t="s">
        <v>64</v>
      </c>
      <c r="E2040" s="11" t="s">
        <v>3048</v>
      </c>
      <c r="F2040" s="11" t="s">
        <v>3049</v>
      </c>
      <c r="G2040" s="11" t="s">
        <v>126</v>
      </c>
      <c r="H2040" s="11" t="s">
        <v>27</v>
      </c>
      <c r="L2040" s="82" t="s">
        <v>8992</v>
      </c>
      <c r="M2040" s="63">
        <v>44579</v>
      </c>
    </row>
    <row r="2041" customHeight="1" spans="1:13">
      <c r="A2041" s="11">
        <v>170</v>
      </c>
      <c r="B2041" s="11" t="s">
        <v>2973</v>
      </c>
      <c r="C2041" s="11" t="s">
        <v>2973</v>
      </c>
      <c r="D2041" s="11" t="s">
        <v>64</v>
      </c>
      <c r="E2041" s="11" t="s">
        <v>3048</v>
      </c>
      <c r="F2041" s="11" t="s">
        <v>3050</v>
      </c>
      <c r="G2041" s="11" t="s">
        <v>126</v>
      </c>
      <c r="H2041" s="11" t="s">
        <v>27</v>
      </c>
      <c r="L2041" s="82" t="s">
        <v>8992</v>
      </c>
      <c r="M2041" s="63">
        <v>44579</v>
      </c>
    </row>
    <row r="2042" customHeight="1" spans="1:13">
      <c r="A2042" s="11">
        <v>171</v>
      </c>
      <c r="B2042" s="11" t="s">
        <v>2973</v>
      </c>
      <c r="C2042" s="11" t="s">
        <v>2973</v>
      </c>
      <c r="D2042" s="11" t="s">
        <v>64</v>
      </c>
      <c r="E2042" s="11" t="s">
        <v>3048</v>
      </c>
      <c r="F2042" s="11" t="s">
        <v>3051</v>
      </c>
      <c r="G2042" s="11" t="s">
        <v>126</v>
      </c>
      <c r="H2042" s="11" t="s">
        <v>27</v>
      </c>
      <c r="L2042" s="82" t="s">
        <v>8992</v>
      </c>
      <c r="M2042" s="63">
        <v>44579</v>
      </c>
    </row>
    <row r="2043" customHeight="1" spans="1:13">
      <c r="A2043" s="11">
        <v>172</v>
      </c>
      <c r="B2043" s="11" t="s">
        <v>2973</v>
      </c>
      <c r="C2043" s="11" t="s">
        <v>2973</v>
      </c>
      <c r="D2043" s="11" t="s">
        <v>64</v>
      </c>
      <c r="E2043" s="11" t="s">
        <v>3040</v>
      </c>
      <c r="F2043" s="11" t="s">
        <v>3052</v>
      </c>
      <c r="G2043" s="11" t="s">
        <v>126</v>
      </c>
      <c r="H2043" s="11" t="s">
        <v>27</v>
      </c>
      <c r="L2043" s="82" t="s">
        <v>8992</v>
      </c>
      <c r="M2043" s="63">
        <v>44579</v>
      </c>
    </row>
    <row r="2044" customHeight="1" spans="1:13">
      <c r="A2044" s="11">
        <v>173</v>
      </c>
      <c r="B2044" s="11" t="s">
        <v>2973</v>
      </c>
      <c r="C2044" s="11" t="s">
        <v>2973</v>
      </c>
      <c r="D2044" s="11" t="s">
        <v>64</v>
      </c>
      <c r="E2044" s="11" t="s">
        <v>3053</v>
      </c>
      <c r="F2044" s="11" t="s">
        <v>8994</v>
      </c>
      <c r="G2044" s="11" t="s">
        <v>126</v>
      </c>
      <c r="H2044" s="11" t="s">
        <v>27</v>
      </c>
      <c r="L2044" s="82" t="s">
        <v>8992</v>
      </c>
      <c r="M2044" s="63">
        <v>44579</v>
      </c>
    </row>
    <row r="2045" customHeight="1" spans="1:13">
      <c r="A2045" s="11">
        <v>174</v>
      </c>
      <c r="B2045" s="11" t="s">
        <v>2973</v>
      </c>
      <c r="C2045" s="11" t="s">
        <v>2973</v>
      </c>
      <c r="D2045" s="11" t="s">
        <v>64</v>
      </c>
      <c r="E2045" s="11" t="s">
        <v>3055</v>
      </c>
      <c r="F2045" s="11" t="s">
        <v>8995</v>
      </c>
      <c r="G2045" s="11" t="s">
        <v>126</v>
      </c>
      <c r="H2045" s="11" t="s">
        <v>27</v>
      </c>
      <c r="L2045" s="82" t="s">
        <v>8992</v>
      </c>
      <c r="M2045" s="63">
        <v>44579</v>
      </c>
    </row>
    <row r="2046" customHeight="1" spans="1:13">
      <c r="A2046" s="11">
        <v>175</v>
      </c>
      <c r="B2046" s="11" t="s">
        <v>2973</v>
      </c>
      <c r="C2046" s="11" t="s">
        <v>2973</v>
      </c>
      <c r="D2046" s="11" t="s">
        <v>64</v>
      </c>
      <c r="E2046" s="11" t="s">
        <v>3057</v>
      </c>
      <c r="F2046" s="11" t="s">
        <v>3058</v>
      </c>
      <c r="G2046" s="11" t="s">
        <v>126</v>
      </c>
      <c r="H2046" s="11" t="s">
        <v>27</v>
      </c>
      <c r="L2046" s="82" t="s">
        <v>8992</v>
      </c>
      <c r="M2046" s="63">
        <v>44579</v>
      </c>
    </row>
    <row r="2047" customHeight="1" spans="1:13">
      <c r="A2047" s="11">
        <v>176</v>
      </c>
      <c r="B2047" s="11" t="s">
        <v>2973</v>
      </c>
      <c r="C2047" s="11" t="s">
        <v>2973</v>
      </c>
      <c r="D2047" s="11" t="s">
        <v>64</v>
      </c>
      <c r="E2047" s="11" t="s">
        <v>3059</v>
      </c>
      <c r="F2047" s="11" t="s">
        <v>3060</v>
      </c>
      <c r="G2047" s="11" t="s">
        <v>126</v>
      </c>
      <c r="H2047" s="11" t="s">
        <v>27</v>
      </c>
      <c r="L2047" s="82" t="s">
        <v>8992</v>
      </c>
      <c r="M2047" s="63">
        <v>44579</v>
      </c>
    </row>
    <row r="2048" customHeight="1" spans="1:13">
      <c r="A2048" s="11">
        <v>177</v>
      </c>
      <c r="B2048" s="11" t="s">
        <v>2973</v>
      </c>
      <c r="C2048" s="11" t="s">
        <v>2973</v>
      </c>
      <c r="D2048" s="11" t="s">
        <v>64</v>
      </c>
      <c r="E2048" s="11" t="s">
        <v>3046</v>
      </c>
      <c r="F2048" s="11" t="s">
        <v>3061</v>
      </c>
      <c r="G2048" s="11" t="s">
        <v>126</v>
      </c>
      <c r="H2048" s="11" t="s">
        <v>27</v>
      </c>
      <c r="L2048" s="82" t="s">
        <v>8992</v>
      </c>
      <c r="M2048" s="63">
        <v>44579</v>
      </c>
    </row>
    <row r="2049" customHeight="1" spans="1:13">
      <c r="A2049" s="11">
        <v>178</v>
      </c>
      <c r="B2049" s="11" t="s">
        <v>2973</v>
      </c>
      <c r="C2049" s="11" t="s">
        <v>2973</v>
      </c>
      <c r="D2049" s="11" t="s">
        <v>64</v>
      </c>
      <c r="E2049" s="11" t="s">
        <v>3048</v>
      </c>
      <c r="F2049" s="11" t="s">
        <v>3062</v>
      </c>
      <c r="G2049" s="11" t="s">
        <v>126</v>
      </c>
      <c r="H2049" s="11" t="s">
        <v>27</v>
      </c>
      <c r="L2049" s="82" t="s">
        <v>8992</v>
      </c>
      <c r="M2049" s="63">
        <v>44579</v>
      </c>
    </row>
    <row r="2050" customHeight="1" spans="1:13">
      <c r="A2050" s="11">
        <v>179</v>
      </c>
      <c r="B2050" s="11" t="s">
        <v>2973</v>
      </c>
      <c r="C2050" s="11" t="s">
        <v>2973</v>
      </c>
      <c r="D2050" s="11" t="s">
        <v>64</v>
      </c>
      <c r="E2050" s="11" t="s">
        <v>3048</v>
      </c>
      <c r="F2050" s="11" t="s">
        <v>3063</v>
      </c>
      <c r="G2050" s="11" t="s">
        <v>126</v>
      </c>
      <c r="H2050" s="11" t="s">
        <v>27</v>
      </c>
      <c r="L2050" s="82" t="s">
        <v>8992</v>
      </c>
      <c r="M2050" s="63">
        <v>44579</v>
      </c>
    </row>
    <row r="2051" customHeight="1" spans="1:13">
      <c r="A2051" s="11">
        <v>180</v>
      </c>
      <c r="B2051" s="11" t="s">
        <v>2973</v>
      </c>
      <c r="C2051" s="11" t="s">
        <v>2973</v>
      </c>
      <c r="D2051" s="11" t="s">
        <v>64</v>
      </c>
      <c r="E2051" s="11" t="s">
        <v>3048</v>
      </c>
      <c r="F2051" s="11" t="s">
        <v>3064</v>
      </c>
      <c r="G2051" s="11" t="s">
        <v>126</v>
      </c>
      <c r="H2051" s="11" t="s">
        <v>27</v>
      </c>
      <c r="L2051" s="82" t="s">
        <v>8992</v>
      </c>
      <c r="M2051" s="63">
        <v>44579</v>
      </c>
    </row>
    <row r="2052" customHeight="1" spans="1:13">
      <c r="A2052" s="11">
        <v>181</v>
      </c>
      <c r="B2052" s="11" t="s">
        <v>2973</v>
      </c>
      <c r="C2052" s="11" t="s">
        <v>2973</v>
      </c>
      <c r="D2052" s="11" t="s">
        <v>64</v>
      </c>
      <c r="E2052" s="11" t="s">
        <v>3065</v>
      </c>
      <c r="F2052" s="11" t="s">
        <v>3066</v>
      </c>
      <c r="G2052" s="11" t="s">
        <v>126</v>
      </c>
      <c r="H2052" s="11" t="s">
        <v>27</v>
      </c>
      <c r="L2052" s="82" t="s">
        <v>8992</v>
      </c>
      <c r="M2052" s="63">
        <v>44579</v>
      </c>
    </row>
    <row r="2053" customHeight="1" spans="1:13">
      <c r="A2053" s="11">
        <v>182</v>
      </c>
      <c r="B2053" s="11" t="s">
        <v>2942</v>
      </c>
      <c r="C2053" s="11" t="s">
        <v>2942</v>
      </c>
      <c r="D2053" s="11" t="s">
        <v>64</v>
      </c>
      <c r="E2053" s="11" t="s">
        <v>2943</v>
      </c>
      <c r="F2053" s="11" t="s">
        <v>3067</v>
      </c>
      <c r="G2053" s="11" t="s">
        <v>126</v>
      </c>
      <c r="H2053" s="11" t="s">
        <v>27</v>
      </c>
      <c r="L2053" s="82" t="s">
        <v>8992</v>
      </c>
      <c r="M2053" s="63">
        <v>44579</v>
      </c>
    </row>
    <row r="2054" customHeight="1" spans="1:13">
      <c r="A2054" s="11">
        <v>183</v>
      </c>
      <c r="B2054" s="11" t="s">
        <v>2942</v>
      </c>
      <c r="C2054" s="11" t="s">
        <v>2942</v>
      </c>
      <c r="D2054" s="11" t="s">
        <v>64</v>
      </c>
      <c r="E2054" s="11" t="s">
        <v>3068</v>
      </c>
      <c r="F2054" s="11" t="s">
        <v>3069</v>
      </c>
      <c r="G2054" s="11" t="s">
        <v>126</v>
      </c>
      <c r="H2054" s="11" t="s">
        <v>27</v>
      </c>
      <c r="L2054" s="82" t="s">
        <v>8992</v>
      </c>
      <c r="M2054" s="63">
        <v>44579</v>
      </c>
    </row>
    <row r="2055" customHeight="1" spans="1:13">
      <c r="A2055" s="11">
        <v>184</v>
      </c>
      <c r="B2055" s="11" t="s">
        <v>2942</v>
      </c>
      <c r="C2055" s="11" t="s">
        <v>2942</v>
      </c>
      <c r="D2055" s="11" t="s">
        <v>64</v>
      </c>
      <c r="E2055" s="11" t="s">
        <v>3070</v>
      </c>
      <c r="F2055" s="11" t="s">
        <v>3071</v>
      </c>
      <c r="G2055" s="11" t="s">
        <v>126</v>
      </c>
      <c r="H2055" s="11" t="s">
        <v>27</v>
      </c>
      <c r="L2055" s="82" t="s">
        <v>8992</v>
      </c>
      <c r="M2055" s="63">
        <v>44579</v>
      </c>
    </row>
    <row r="2056" customHeight="1" spans="1:13">
      <c r="A2056" s="11">
        <v>185</v>
      </c>
      <c r="B2056" s="11" t="s">
        <v>2942</v>
      </c>
      <c r="C2056" s="11" t="s">
        <v>2942</v>
      </c>
      <c r="D2056" s="11" t="s">
        <v>64</v>
      </c>
      <c r="E2056" s="11" t="s">
        <v>3070</v>
      </c>
      <c r="F2056" s="11" t="s">
        <v>8996</v>
      </c>
      <c r="G2056" s="11" t="s">
        <v>126</v>
      </c>
      <c r="H2056" s="11" t="s">
        <v>27</v>
      </c>
      <c r="L2056" s="82" t="s">
        <v>8992</v>
      </c>
      <c r="M2056" s="63">
        <v>44579</v>
      </c>
    </row>
    <row r="2057" customHeight="1" spans="1:13">
      <c r="A2057" s="11">
        <v>186</v>
      </c>
      <c r="B2057" s="11" t="s">
        <v>2942</v>
      </c>
      <c r="C2057" s="11" t="s">
        <v>2942</v>
      </c>
      <c r="D2057" s="11" t="s">
        <v>64</v>
      </c>
      <c r="E2057" s="11" t="s">
        <v>3073</v>
      </c>
      <c r="F2057" s="11" t="s">
        <v>3074</v>
      </c>
      <c r="G2057" s="11" t="s">
        <v>126</v>
      </c>
      <c r="H2057" s="11" t="s">
        <v>27</v>
      </c>
      <c r="L2057" s="82" t="s">
        <v>8992</v>
      </c>
      <c r="M2057" s="63">
        <v>44579</v>
      </c>
    </row>
    <row r="2058" customHeight="1" spans="1:13">
      <c r="A2058" s="11">
        <v>187</v>
      </c>
      <c r="B2058" s="11" t="s">
        <v>2942</v>
      </c>
      <c r="C2058" s="11" t="s">
        <v>2942</v>
      </c>
      <c r="D2058" s="11" t="s">
        <v>64</v>
      </c>
      <c r="E2058" s="11" t="s">
        <v>3070</v>
      </c>
      <c r="F2058" s="11" t="s">
        <v>8997</v>
      </c>
      <c r="G2058" s="11" t="s">
        <v>126</v>
      </c>
      <c r="H2058" s="11" t="s">
        <v>27</v>
      </c>
      <c r="L2058" s="82" t="s">
        <v>8992</v>
      </c>
      <c r="M2058" s="63">
        <v>44579</v>
      </c>
    </row>
    <row r="2059" customHeight="1" spans="1:13">
      <c r="A2059" s="11">
        <v>188</v>
      </c>
      <c r="B2059" s="11" t="s">
        <v>2942</v>
      </c>
      <c r="C2059" s="11" t="s">
        <v>2942</v>
      </c>
      <c r="D2059" s="11" t="s">
        <v>64</v>
      </c>
      <c r="E2059" s="11" t="s">
        <v>3076</v>
      </c>
      <c r="F2059" s="11" t="s">
        <v>3077</v>
      </c>
      <c r="G2059" s="11" t="s">
        <v>126</v>
      </c>
      <c r="H2059" s="11" t="s">
        <v>27</v>
      </c>
      <c r="L2059" s="82" t="s">
        <v>8992</v>
      </c>
      <c r="M2059" s="63">
        <v>44579</v>
      </c>
    </row>
    <row r="2060" customHeight="1" spans="1:13">
      <c r="A2060" s="11">
        <v>189</v>
      </c>
      <c r="B2060" s="11" t="s">
        <v>2942</v>
      </c>
      <c r="C2060" s="11" t="s">
        <v>2942</v>
      </c>
      <c r="D2060" s="11" t="s">
        <v>64</v>
      </c>
      <c r="E2060" s="11" t="s">
        <v>3076</v>
      </c>
      <c r="F2060" s="11" t="s">
        <v>3078</v>
      </c>
      <c r="G2060" s="11" t="s">
        <v>126</v>
      </c>
      <c r="H2060" s="11" t="s">
        <v>27</v>
      </c>
      <c r="L2060" s="82" t="s">
        <v>8992</v>
      </c>
      <c r="M2060" s="63">
        <v>44579</v>
      </c>
    </row>
    <row r="2061" customHeight="1" spans="1:13">
      <c r="A2061" s="11">
        <v>190</v>
      </c>
      <c r="B2061" s="11" t="s">
        <v>2942</v>
      </c>
      <c r="C2061" s="11" t="s">
        <v>2942</v>
      </c>
      <c r="D2061" s="11" t="s">
        <v>64</v>
      </c>
      <c r="E2061" s="11" t="s">
        <v>3076</v>
      </c>
      <c r="F2061" s="11" t="s">
        <v>3079</v>
      </c>
      <c r="G2061" s="11" t="s">
        <v>126</v>
      </c>
      <c r="H2061" s="11" t="s">
        <v>27</v>
      </c>
      <c r="L2061" s="82" t="s">
        <v>8992</v>
      </c>
      <c r="M2061" s="63">
        <v>44579</v>
      </c>
    </row>
    <row r="2062" customHeight="1" spans="1:13">
      <c r="A2062" s="11">
        <v>191</v>
      </c>
      <c r="B2062" s="11" t="s">
        <v>2942</v>
      </c>
      <c r="C2062" s="11" t="s">
        <v>2942</v>
      </c>
      <c r="D2062" s="11" t="s">
        <v>64</v>
      </c>
      <c r="E2062" s="11" t="s">
        <v>3076</v>
      </c>
      <c r="F2062" s="11" t="s">
        <v>3080</v>
      </c>
      <c r="G2062" s="11" t="s">
        <v>126</v>
      </c>
      <c r="H2062" s="11" t="s">
        <v>27</v>
      </c>
      <c r="L2062" s="82" t="s">
        <v>8992</v>
      </c>
      <c r="M2062" s="63">
        <v>44579</v>
      </c>
    </row>
    <row r="2063" customHeight="1" spans="1:13">
      <c r="A2063" s="11">
        <v>192</v>
      </c>
      <c r="B2063" s="11" t="s">
        <v>2942</v>
      </c>
      <c r="C2063" s="11" t="s">
        <v>2942</v>
      </c>
      <c r="D2063" s="11" t="s">
        <v>64</v>
      </c>
      <c r="E2063" s="11" t="s">
        <v>3076</v>
      </c>
      <c r="F2063" s="11" t="s">
        <v>3081</v>
      </c>
      <c r="G2063" s="11" t="s">
        <v>126</v>
      </c>
      <c r="H2063" s="11" t="s">
        <v>27</v>
      </c>
      <c r="L2063" s="82" t="s">
        <v>8992</v>
      </c>
      <c r="M2063" s="63">
        <v>44579</v>
      </c>
    </row>
    <row r="2064" customHeight="1" spans="1:13">
      <c r="A2064" s="11">
        <v>193</v>
      </c>
      <c r="B2064" s="11" t="s">
        <v>2942</v>
      </c>
      <c r="C2064" s="11" t="s">
        <v>2942</v>
      </c>
      <c r="D2064" s="11" t="s">
        <v>64</v>
      </c>
      <c r="E2064" s="11" t="s">
        <v>3076</v>
      </c>
      <c r="F2064" s="11" t="s">
        <v>3082</v>
      </c>
      <c r="G2064" s="11" t="s">
        <v>126</v>
      </c>
      <c r="H2064" s="11" t="s">
        <v>27</v>
      </c>
      <c r="L2064" s="82" t="s">
        <v>8992</v>
      </c>
      <c r="M2064" s="63">
        <v>44579</v>
      </c>
    </row>
    <row r="2065" customHeight="1" spans="1:13">
      <c r="A2065" s="11">
        <v>194</v>
      </c>
      <c r="B2065" s="11" t="s">
        <v>2942</v>
      </c>
      <c r="C2065" s="11" t="s">
        <v>2942</v>
      </c>
      <c r="D2065" s="11" t="s">
        <v>64</v>
      </c>
      <c r="E2065" s="11" t="s">
        <v>3083</v>
      </c>
      <c r="F2065" s="11" t="s">
        <v>3084</v>
      </c>
      <c r="G2065" s="11" t="s">
        <v>126</v>
      </c>
      <c r="H2065" s="11" t="s">
        <v>27</v>
      </c>
      <c r="L2065" s="82" t="s">
        <v>8992</v>
      </c>
      <c r="M2065" s="63">
        <v>44579</v>
      </c>
    </row>
    <row r="2066" customHeight="1" spans="1:13">
      <c r="A2066" s="11">
        <v>195</v>
      </c>
      <c r="B2066" s="11" t="s">
        <v>2942</v>
      </c>
      <c r="C2066" s="11" t="s">
        <v>2942</v>
      </c>
      <c r="D2066" s="11" t="s">
        <v>64</v>
      </c>
      <c r="E2066" s="11" t="s">
        <v>3085</v>
      </c>
      <c r="F2066" s="11" t="s">
        <v>3086</v>
      </c>
      <c r="G2066" s="11" t="s">
        <v>126</v>
      </c>
      <c r="H2066" s="11" t="s">
        <v>27</v>
      </c>
      <c r="L2066" s="82" t="s">
        <v>8992</v>
      </c>
      <c r="M2066" s="63">
        <v>44579</v>
      </c>
    </row>
    <row r="2067" customHeight="1" spans="1:13">
      <c r="A2067" s="11">
        <v>196</v>
      </c>
      <c r="B2067" s="11" t="s">
        <v>2942</v>
      </c>
      <c r="C2067" s="11" t="s">
        <v>2942</v>
      </c>
      <c r="D2067" s="11" t="s">
        <v>64</v>
      </c>
      <c r="E2067" s="11" t="s">
        <v>3087</v>
      </c>
      <c r="F2067" s="11" t="s">
        <v>3088</v>
      </c>
      <c r="G2067" s="11" t="s">
        <v>126</v>
      </c>
      <c r="H2067" s="11" t="s">
        <v>27</v>
      </c>
      <c r="L2067" s="82" t="s">
        <v>8992</v>
      </c>
      <c r="M2067" s="63">
        <v>44579</v>
      </c>
    </row>
    <row r="2068" customHeight="1" spans="1:13">
      <c r="A2068" s="11">
        <v>197</v>
      </c>
      <c r="B2068" s="11" t="s">
        <v>2942</v>
      </c>
      <c r="C2068" s="11" t="s">
        <v>2942</v>
      </c>
      <c r="D2068" s="11" t="s">
        <v>64</v>
      </c>
      <c r="E2068" s="11" t="s">
        <v>3087</v>
      </c>
      <c r="F2068" s="11" t="s">
        <v>3089</v>
      </c>
      <c r="G2068" s="11" t="s">
        <v>126</v>
      </c>
      <c r="H2068" s="11" t="s">
        <v>27</v>
      </c>
      <c r="L2068" s="82" t="s">
        <v>8992</v>
      </c>
      <c r="M2068" s="63">
        <v>44579</v>
      </c>
    </row>
    <row r="2069" customHeight="1" spans="1:13">
      <c r="A2069" s="11">
        <v>198</v>
      </c>
      <c r="B2069" s="11" t="s">
        <v>2942</v>
      </c>
      <c r="C2069" s="11" t="s">
        <v>2942</v>
      </c>
      <c r="D2069" s="11" t="s">
        <v>64</v>
      </c>
      <c r="E2069" s="11" t="s">
        <v>3090</v>
      </c>
      <c r="F2069" s="11" t="s">
        <v>3091</v>
      </c>
      <c r="G2069" s="11" t="s">
        <v>126</v>
      </c>
      <c r="H2069" s="11" t="s">
        <v>27</v>
      </c>
      <c r="L2069" s="82" t="s">
        <v>8992</v>
      </c>
      <c r="M2069" s="63">
        <v>44579</v>
      </c>
    </row>
    <row r="2070" customHeight="1" spans="1:13">
      <c r="A2070" s="11">
        <v>199</v>
      </c>
      <c r="B2070" s="11" t="s">
        <v>2942</v>
      </c>
      <c r="C2070" s="11" t="s">
        <v>2942</v>
      </c>
      <c r="D2070" s="11" t="s">
        <v>64</v>
      </c>
      <c r="E2070" s="11" t="s">
        <v>3090</v>
      </c>
      <c r="F2070" s="11" t="s">
        <v>3092</v>
      </c>
      <c r="G2070" s="11" t="s">
        <v>126</v>
      </c>
      <c r="H2070" s="11" t="s">
        <v>27</v>
      </c>
      <c r="L2070" s="82" t="s">
        <v>8992</v>
      </c>
      <c r="M2070" s="63">
        <v>44579</v>
      </c>
    </row>
    <row r="2071" customHeight="1" spans="1:13">
      <c r="A2071" s="11">
        <v>200</v>
      </c>
      <c r="B2071" s="11" t="s">
        <v>2942</v>
      </c>
      <c r="C2071" s="11" t="s">
        <v>2942</v>
      </c>
      <c r="D2071" s="11" t="s">
        <v>64</v>
      </c>
      <c r="E2071" s="11" t="s">
        <v>3090</v>
      </c>
      <c r="F2071" s="11" t="s">
        <v>3093</v>
      </c>
      <c r="G2071" s="11" t="s">
        <v>126</v>
      </c>
      <c r="H2071" s="11" t="s">
        <v>27</v>
      </c>
      <c r="L2071" s="82" t="s">
        <v>8992</v>
      </c>
      <c r="M2071" s="63">
        <v>44579</v>
      </c>
    </row>
    <row r="2072" customHeight="1" spans="1:13">
      <c r="A2072" s="11">
        <v>201</v>
      </c>
      <c r="B2072" s="11" t="s">
        <v>2942</v>
      </c>
      <c r="C2072" s="11" t="s">
        <v>2942</v>
      </c>
      <c r="D2072" s="11" t="s">
        <v>64</v>
      </c>
      <c r="E2072" s="11" t="s">
        <v>3090</v>
      </c>
      <c r="F2072" s="11" t="s">
        <v>3094</v>
      </c>
      <c r="G2072" s="11" t="s">
        <v>126</v>
      </c>
      <c r="H2072" s="11" t="s">
        <v>27</v>
      </c>
      <c r="L2072" s="82" t="s">
        <v>8992</v>
      </c>
      <c r="M2072" s="63">
        <v>44579</v>
      </c>
    </row>
    <row r="2073" customHeight="1" spans="1:13">
      <c r="A2073" s="11">
        <v>202</v>
      </c>
      <c r="B2073" s="11" t="s">
        <v>2942</v>
      </c>
      <c r="C2073" s="11" t="s">
        <v>2942</v>
      </c>
      <c r="D2073" s="11" t="s">
        <v>64</v>
      </c>
      <c r="E2073" s="11" t="s">
        <v>3090</v>
      </c>
      <c r="F2073" s="11" t="s">
        <v>3095</v>
      </c>
      <c r="G2073" s="11" t="s">
        <v>126</v>
      </c>
      <c r="H2073" s="11" t="s">
        <v>27</v>
      </c>
      <c r="L2073" s="82" t="s">
        <v>8992</v>
      </c>
      <c r="M2073" s="63">
        <v>44579</v>
      </c>
    </row>
    <row r="2074" customHeight="1" spans="1:13">
      <c r="A2074" s="11">
        <v>203</v>
      </c>
      <c r="B2074" s="11" t="s">
        <v>2942</v>
      </c>
      <c r="C2074" s="11" t="s">
        <v>2942</v>
      </c>
      <c r="D2074" s="11" t="s">
        <v>64</v>
      </c>
      <c r="E2074" s="11" t="s">
        <v>3090</v>
      </c>
      <c r="F2074" s="11" t="s">
        <v>3096</v>
      </c>
      <c r="G2074" s="11" t="s">
        <v>126</v>
      </c>
      <c r="H2074" s="11" t="s">
        <v>27</v>
      </c>
      <c r="L2074" s="82" t="s">
        <v>8992</v>
      </c>
      <c r="M2074" s="63">
        <v>44579</v>
      </c>
    </row>
    <row r="2075" customHeight="1" spans="1:13">
      <c r="A2075" s="11">
        <v>204</v>
      </c>
      <c r="B2075" s="11" t="s">
        <v>2993</v>
      </c>
      <c r="C2075" s="11" t="s">
        <v>2993</v>
      </c>
      <c r="D2075" s="11" t="s">
        <v>87</v>
      </c>
      <c r="E2075" s="11" t="s">
        <v>2994</v>
      </c>
      <c r="F2075" s="11" t="s">
        <v>3097</v>
      </c>
      <c r="G2075" s="11" t="s">
        <v>126</v>
      </c>
      <c r="H2075" s="11" t="s">
        <v>27</v>
      </c>
      <c r="L2075" s="82" t="s">
        <v>8992</v>
      </c>
      <c r="M2075" s="63">
        <v>44579</v>
      </c>
    </row>
    <row r="2076" customHeight="1" spans="1:13">
      <c r="A2076" s="11">
        <v>205</v>
      </c>
      <c r="B2076" s="11" t="s">
        <v>2993</v>
      </c>
      <c r="C2076" s="11" t="s">
        <v>2993</v>
      </c>
      <c r="D2076" s="11" t="s">
        <v>87</v>
      </c>
      <c r="E2076" s="11" t="s">
        <v>3098</v>
      </c>
      <c r="F2076" s="11" t="s">
        <v>3099</v>
      </c>
      <c r="G2076" s="11" t="s">
        <v>126</v>
      </c>
      <c r="H2076" s="11" t="s">
        <v>27</v>
      </c>
      <c r="L2076" s="82" t="s">
        <v>8992</v>
      </c>
      <c r="M2076" s="63">
        <v>44579</v>
      </c>
    </row>
    <row r="2077" customHeight="1" spans="1:13">
      <c r="A2077" s="11">
        <v>206</v>
      </c>
      <c r="B2077" s="11" t="s">
        <v>2993</v>
      </c>
      <c r="C2077" s="11" t="s">
        <v>2993</v>
      </c>
      <c r="D2077" s="11" t="s">
        <v>87</v>
      </c>
      <c r="E2077" s="11" t="s">
        <v>3100</v>
      </c>
      <c r="F2077" s="11" t="s">
        <v>3101</v>
      </c>
      <c r="G2077" s="11" t="s">
        <v>126</v>
      </c>
      <c r="H2077" s="11" t="s">
        <v>27</v>
      </c>
      <c r="L2077" s="82" t="s">
        <v>8992</v>
      </c>
      <c r="M2077" s="63">
        <v>44579</v>
      </c>
    </row>
    <row r="2078" customHeight="1" spans="1:13">
      <c r="A2078" s="11">
        <v>207</v>
      </c>
      <c r="B2078" s="11" t="s">
        <v>2993</v>
      </c>
      <c r="C2078" s="11" t="s">
        <v>2993</v>
      </c>
      <c r="D2078" s="11" t="s">
        <v>87</v>
      </c>
      <c r="E2078" s="11" t="s">
        <v>3102</v>
      </c>
      <c r="F2078" s="11" t="s">
        <v>3103</v>
      </c>
      <c r="G2078" s="11" t="s">
        <v>126</v>
      </c>
      <c r="H2078" s="11" t="s">
        <v>27</v>
      </c>
      <c r="L2078" s="82" t="s">
        <v>8992</v>
      </c>
      <c r="M2078" s="63">
        <v>44579</v>
      </c>
    </row>
    <row r="2079" customHeight="1" spans="1:13">
      <c r="A2079" s="11">
        <v>208</v>
      </c>
      <c r="B2079" s="11" t="s">
        <v>3104</v>
      </c>
      <c r="C2079" s="11" t="s">
        <v>8998</v>
      </c>
      <c r="D2079" s="11" t="s">
        <v>64</v>
      </c>
      <c r="E2079" s="11" t="s">
        <v>3105</v>
      </c>
      <c r="F2079" s="11" t="s">
        <v>3106</v>
      </c>
      <c r="G2079" s="11" t="s">
        <v>78</v>
      </c>
      <c r="H2079" s="11" t="s">
        <v>27</v>
      </c>
      <c r="L2079" s="82" t="s">
        <v>8992</v>
      </c>
      <c r="M2079" s="63">
        <v>44579</v>
      </c>
    </row>
    <row r="2080" customHeight="1" spans="1:13">
      <c r="A2080" s="11">
        <v>209</v>
      </c>
      <c r="B2080" s="11" t="s">
        <v>3104</v>
      </c>
      <c r="C2080" s="11" t="s">
        <v>8999</v>
      </c>
      <c r="D2080" s="11" t="s">
        <v>64</v>
      </c>
      <c r="E2080" s="11" t="s">
        <v>3107</v>
      </c>
      <c r="F2080" s="11" t="s">
        <v>3108</v>
      </c>
      <c r="G2080" s="11" t="s">
        <v>126</v>
      </c>
      <c r="H2080" s="11" t="s">
        <v>27</v>
      </c>
      <c r="L2080" s="82" t="s">
        <v>8992</v>
      </c>
      <c r="M2080" s="63">
        <v>44579</v>
      </c>
    </row>
    <row r="2081" customHeight="1" spans="1:21">
      <c r="A2081" s="11">
        <v>210</v>
      </c>
      <c r="B2081" s="11" t="s">
        <v>3104</v>
      </c>
      <c r="C2081" s="11" t="s">
        <v>9000</v>
      </c>
      <c r="D2081" s="11" t="s">
        <v>64</v>
      </c>
      <c r="E2081" s="11" t="s">
        <v>3109</v>
      </c>
      <c r="F2081" s="11" t="s">
        <v>3110</v>
      </c>
      <c r="G2081" s="11" t="s">
        <v>126</v>
      </c>
      <c r="H2081" s="11" t="s">
        <v>27</v>
      </c>
      <c r="L2081" s="82" t="s">
        <v>8992</v>
      </c>
      <c r="M2081" s="63">
        <v>44579</v>
      </c>
    </row>
    <row r="2082" customHeight="1" spans="1:21">
      <c r="A2082" s="11">
        <v>211</v>
      </c>
      <c r="B2082" s="11" t="s">
        <v>2966</v>
      </c>
      <c r="C2082" s="11" t="s">
        <v>2967</v>
      </c>
      <c r="D2082" s="11" t="s">
        <v>7711</v>
      </c>
      <c r="E2082" s="11" t="s">
        <v>2968</v>
      </c>
      <c r="F2082" s="11" t="s">
        <v>3113</v>
      </c>
      <c r="G2082" s="11" t="s">
        <v>126</v>
      </c>
      <c r="H2082" s="11" t="s">
        <v>27</v>
      </c>
      <c r="L2082" s="82" t="s">
        <v>8992</v>
      </c>
      <c r="M2082" s="63">
        <v>44579</v>
      </c>
    </row>
    <row r="2083" customHeight="1" spans="1:21">
      <c r="A2083" s="11">
        <v>212</v>
      </c>
      <c r="B2083" s="11" t="s">
        <v>2966</v>
      </c>
      <c r="C2083" s="11" t="s">
        <v>2970</v>
      </c>
      <c r="D2083" s="11" t="s">
        <v>7711</v>
      </c>
      <c r="E2083" s="11" t="s">
        <v>2968</v>
      </c>
      <c r="F2083" s="11" t="s">
        <v>3114</v>
      </c>
      <c r="G2083" s="11" t="s">
        <v>126</v>
      </c>
      <c r="H2083" s="11" t="s">
        <v>27</v>
      </c>
      <c r="L2083" s="82" t="s">
        <v>8992</v>
      </c>
      <c r="M2083" s="63">
        <v>44579</v>
      </c>
    </row>
    <row r="2084" customHeight="1" spans="1:21">
      <c r="A2084" s="11">
        <v>213</v>
      </c>
      <c r="B2084" s="11" t="s">
        <v>2966</v>
      </c>
      <c r="C2084" s="11" t="s">
        <v>2967</v>
      </c>
      <c r="D2084" s="11" t="s">
        <v>7711</v>
      </c>
      <c r="E2084" s="11" t="s">
        <v>3087</v>
      </c>
      <c r="F2084" s="11" t="s">
        <v>3115</v>
      </c>
      <c r="G2084" s="11" t="s">
        <v>126</v>
      </c>
      <c r="H2084" s="11" t="s">
        <v>27</v>
      </c>
      <c r="L2084" s="82" t="s">
        <v>8992</v>
      </c>
      <c r="M2084" s="63">
        <v>44579</v>
      </c>
    </row>
    <row r="2085" customHeight="1" spans="1:21">
      <c r="A2085" s="18">
        <v>161</v>
      </c>
      <c r="B2085" s="11" t="s">
        <v>7294</v>
      </c>
      <c r="C2085" s="11" t="s">
        <v>7295</v>
      </c>
      <c r="D2085" s="11" t="s">
        <v>64</v>
      </c>
      <c r="E2085" s="11" t="s">
        <v>7296</v>
      </c>
      <c r="F2085" s="11" t="s">
        <v>7294</v>
      </c>
      <c r="G2085" s="11" t="s">
        <v>67</v>
      </c>
      <c r="H2085" s="11" t="s">
        <v>44</v>
      </c>
      <c r="L2085" s="82" t="s">
        <v>7910</v>
      </c>
      <c r="M2085" s="63">
        <v>44585</v>
      </c>
      <c r="O2085" s="11" t="s">
        <v>7294</v>
      </c>
      <c r="P2085" s="11" t="s">
        <v>7295</v>
      </c>
      <c r="Q2085" s="11" t="s">
        <v>64</v>
      </c>
      <c r="R2085" s="11" t="s">
        <v>7296</v>
      </c>
      <c r="S2085" s="11" t="s">
        <v>8580</v>
      </c>
      <c r="T2085" s="11" t="s">
        <v>67</v>
      </c>
      <c r="U2085" s="11" t="s">
        <v>44</v>
      </c>
    </row>
    <row r="2086" customHeight="1" spans="1:21">
      <c r="A2086" s="18">
        <v>162</v>
      </c>
      <c r="B2086" s="11" t="s">
        <v>7294</v>
      </c>
      <c r="C2086" s="11" t="s">
        <v>7295</v>
      </c>
      <c r="D2086" s="11" t="s">
        <v>64</v>
      </c>
      <c r="E2086" s="11" t="s">
        <v>7296</v>
      </c>
      <c r="F2086" s="11" t="s">
        <v>7297</v>
      </c>
      <c r="G2086" s="11" t="s">
        <v>67</v>
      </c>
      <c r="H2086" s="11" t="s">
        <v>44</v>
      </c>
      <c r="L2086" s="82" t="s">
        <v>7910</v>
      </c>
      <c r="M2086" s="63">
        <v>44585</v>
      </c>
      <c r="O2086" s="11" t="s">
        <v>7294</v>
      </c>
      <c r="P2086" s="11" t="s">
        <v>7295</v>
      </c>
      <c r="Q2086" s="11" t="s">
        <v>64</v>
      </c>
      <c r="R2086" s="11" t="s">
        <v>7296</v>
      </c>
      <c r="S2086" s="11" t="s">
        <v>8581</v>
      </c>
      <c r="T2086" s="11" t="s">
        <v>67</v>
      </c>
      <c r="U2086" s="11" t="s">
        <v>44</v>
      </c>
    </row>
    <row r="2087" customHeight="1" spans="1:21">
      <c r="A2087" s="18">
        <v>163</v>
      </c>
      <c r="B2087" s="11" t="s">
        <v>7294</v>
      </c>
      <c r="C2087" s="11" t="s">
        <v>7295</v>
      </c>
      <c r="D2087" s="11" t="s">
        <v>64</v>
      </c>
      <c r="E2087" s="11" t="s">
        <v>7296</v>
      </c>
      <c r="F2087" s="11" t="s">
        <v>7298</v>
      </c>
      <c r="G2087" s="11" t="s">
        <v>67</v>
      </c>
      <c r="H2087" s="11" t="s">
        <v>44</v>
      </c>
      <c r="L2087" s="82" t="s">
        <v>7910</v>
      </c>
      <c r="M2087" s="63">
        <v>44585</v>
      </c>
      <c r="O2087" s="11" t="s">
        <v>7294</v>
      </c>
      <c r="P2087" s="11" t="s">
        <v>7295</v>
      </c>
      <c r="Q2087" s="11" t="s">
        <v>64</v>
      </c>
      <c r="R2087" s="11" t="s">
        <v>7296</v>
      </c>
      <c r="S2087" s="11" t="s">
        <v>8582</v>
      </c>
      <c r="T2087" s="11" t="s">
        <v>67</v>
      </c>
      <c r="U2087" s="11" t="s">
        <v>44</v>
      </c>
    </row>
    <row r="2088" customHeight="1" spans="1:21">
      <c r="A2088" s="18">
        <v>164</v>
      </c>
      <c r="B2088" s="11" t="s">
        <v>7294</v>
      </c>
      <c r="C2088" s="11" t="s">
        <v>7295</v>
      </c>
      <c r="D2088" s="11" t="s">
        <v>64</v>
      </c>
      <c r="E2088" s="11" t="s">
        <v>7296</v>
      </c>
      <c r="F2088" s="11" t="s">
        <v>7299</v>
      </c>
      <c r="G2088" s="11" t="s">
        <v>67</v>
      </c>
      <c r="H2088" s="11" t="s">
        <v>44</v>
      </c>
      <c r="L2088" s="82" t="s">
        <v>7910</v>
      </c>
      <c r="M2088" s="63">
        <v>44585</v>
      </c>
      <c r="O2088" s="11" t="s">
        <v>7294</v>
      </c>
      <c r="P2088" s="11" t="s">
        <v>7295</v>
      </c>
      <c r="Q2088" s="11" t="s">
        <v>64</v>
      </c>
      <c r="R2088" s="11" t="s">
        <v>7296</v>
      </c>
      <c r="S2088" s="11" t="s">
        <v>8583</v>
      </c>
      <c r="T2088" s="11" t="s">
        <v>67</v>
      </c>
      <c r="U2088" s="11" t="s">
        <v>44</v>
      </c>
    </row>
    <row r="2089" customHeight="1" spans="1:21">
      <c r="A2089" s="11">
        <v>1</v>
      </c>
      <c r="B2089" s="11" t="s">
        <v>9001</v>
      </c>
      <c r="C2089" s="11" t="s">
        <v>9001</v>
      </c>
      <c r="D2089" s="11" t="s">
        <v>64</v>
      </c>
      <c r="E2089" s="11" t="s">
        <v>9002</v>
      </c>
      <c r="F2089" s="11" t="s">
        <v>9001</v>
      </c>
      <c r="G2089" s="11" t="s">
        <v>67</v>
      </c>
      <c r="H2089" s="11" t="s">
        <v>17</v>
      </c>
      <c r="L2089" s="82" t="s">
        <v>8448</v>
      </c>
      <c r="M2089" s="63">
        <v>44588</v>
      </c>
    </row>
    <row r="2090" customHeight="1" spans="1:21">
      <c r="A2090" s="18">
        <v>67</v>
      </c>
      <c r="B2090" s="11" t="s">
        <v>3459</v>
      </c>
      <c r="C2090" s="11" t="s">
        <v>3460</v>
      </c>
      <c r="D2090" s="11" t="s">
        <v>64</v>
      </c>
      <c r="E2090" s="11" t="s">
        <v>3461</v>
      </c>
      <c r="F2090" s="11" t="s">
        <v>3459</v>
      </c>
      <c r="G2090" s="11" t="s">
        <v>67</v>
      </c>
      <c r="H2090" s="11" t="s">
        <v>24</v>
      </c>
      <c r="L2090" s="82" t="s">
        <v>7726</v>
      </c>
      <c r="M2090" s="63">
        <v>44588</v>
      </c>
    </row>
    <row r="2091" customHeight="1" spans="1:21">
      <c r="A2091" s="18">
        <v>68</v>
      </c>
      <c r="B2091" s="11" t="s">
        <v>3459</v>
      </c>
      <c r="C2091" s="11" t="s">
        <v>3460</v>
      </c>
      <c r="D2091" s="11" t="s">
        <v>64</v>
      </c>
      <c r="E2091" s="11" t="s">
        <v>3462</v>
      </c>
      <c r="F2091" s="11" t="s">
        <v>3463</v>
      </c>
      <c r="G2091" s="11" t="s">
        <v>67</v>
      </c>
      <c r="H2091" s="11" t="s">
        <v>24</v>
      </c>
      <c r="L2091" s="82" t="s">
        <v>7726</v>
      </c>
      <c r="M2091" s="63">
        <v>44588</v>
      </c>
    </row>
    <row r="2092" customHeight="1" spans="1:21">
      <c r="A2092" s="11">
        <v>1</v>
      </c>
      <c r="B2092" s="19" t="s">
        <v>2843</v>
      </c>
      <c r="C2092" s="19" t="s">
        <v>2843</v>
      </c>
      <c r="D2092" s="20" t="s">
        <v>181</v>
      </c>
      <c r="E2092" s="19" t="s">
        <v>2844</v>
      </c>
      <c r="F2092" s="11" t="s">
        <v>2845</v>
      </c>
      <c r="G2092" s="20" t="s">
        <v>89</v>
      </c>
      <c r="H2092" s="11" t="s">
        <v>27</v>
      </c>
      <c r="L2092" s="83" t="s">
        <v>8890</v>
      </c>
      <c r="M2092" s="87">
        <v>44588</v>
      </c>
      <c r="O2092" s="19" t="s">
        <v>2843</v>
      </c>
      <c r="P2092" s="19" t="s">
        <v>2843</v>
      </c>
      <c r="Q2092" s="20" t="s">
        <v>181</v>
      </c>
      <c r="R2092" s="19" t="s">
        <v>2844</v>
      </c>
      <c r="S2092" s="19" t="s">
        <v>2843</v>
      </c>
      <c r="T2092" s="20" t="s">
        <v>89</v>
      </c>
      <c r="U2092" s="11" t="s">
        <v>27</v>
      </c>
    </row>
    <row r="2093" customHeight="1" spans="1:21">
      <c r="L2093" s="86"/>
      <c r="M2093" s="88"/>
      <c r="O2093" s="19" t="s">
        <v>2843</v>
      </c>
      <c r="P2093" s="19" t="s">
        <v>2843</v>
      </c>
      <c r="Q2093" s="20" t="s">
        <v>181</v>
      </c>
      <c r="R2093" s="19" t="s">
        <v>2844</v>
      </c>
      <c r="S2093" s="19" t="s">
        <v>8672</v>
      </c>
      <c r="T2093" s="20" t="s">
        <v>89</v>
      </c>
      <c r="U2093" s="11" t="s">
        <v>27</v>
      </c>
    </row>
    <row r="2094" customHeight="1" spans="1:21">
      <c r="A2094" s="11">
        <v>333</v>
      </c>
      <c r="B2094" s="11" t="s">
        <v>4128</v>
      </c>
      <c r="C2094" s="11" t="s">
        <v>4128</v>
      </c>
      <c r="D2094" s="11" t="s">
        <v>64</v>
      </c>
      <c r="E2094" s="11" t="s">
        <v>4129</v>
      </c>
      <c r="F2094" s="11" t="s">
        <v>4128</v>
      </c>
      <c r="G2094" s="11" t="s">
        <v>67</v>
      </c>
      <c r="H2094" s="11" t="s">
        <v>32</v>
      </c>
      <c r="L2094" s="82" t="s">
        <v>7726</v>
      </c>
      <c r="M2094" s="63">
        <v>44589</v>
      </c>
    </row>
    <row r="2095" customHeight="1" spans="1:21">
      <c r="A2095" s="11">
        <v>6</v>
      </c>
      <c r="B2095" s="11" t="s">
        <v>3498</v>
      </c>
      <c r="C2095" s="11" t="s">
        <v>3498</v>
      </c>
      <c r="D2095" s="11" t="s">
        <v>64</v>
      </c>
      <c r="E2095" s="11" t="s">
        <v>3506</v>
      </c>
      <c r="F2095" s="11" t="s">
        <v>3507</v>
      </c>
      <c r="G2095" s="11" t="s">
        <v>126</v>
      </c>
      <c r="H2095" s="11" t="s">
        <v>32</v>
      </c>
      <c r="L2095" s="82" t="s">
        <v>8955</v>
      </c>
      <c r="M2095" s="63">
        <v>44589</v>
      </c>
      <c r="O2095" s="11" t="s">
        <v>3498</v>
      </c>
      <c r="P2095" s="11" t="s">
        <v>3498</v>
      </c>
      <c r="Q2095" s="11" t="s">
        <v>64</v>
      </c>
      <c r="R2095" s="11" t="s">
        <v>3506</v>
      </c>
      <c r="S2095" s="11" t="s">
        <v>3507</v>
      </c>
      <c r="T2095" s="11" t="s">
        <v>487</v>
      </c>
      <c r="U2095" s="11" t="s">
        <v>32</v>
      </c>
    </row>
    <row r="2096" customHeight="1" spans="1:21">
      <c r="A2096" s="11">
        <v>9</v>
      </c>
      <c r="B2096" s="11" t="s">
        <v>3498</v>
      </c>
      <c r="C2096" s="11" t="s">
        <v>3498</v>
      </c>
      <c r="D2096" s="11" t="s">
        <v>64</v>
      </c>
      <c r="E2096" s="11" t="s">
        <v>3512</v>
      </c>
      <c r="F2096" s="11" t="s">
        <v>3513</v>
      </c>
      <c r="G2096" s="11" t="s">
        <v>126</v>
      </c>
      <c r="H2096" s="11" t="s">
        <v>32</v>
      </c>
      <c r="L2096" s="82" t="s">
        <v>8955</v>
      </c>
      <c r="M2096" s="63">
        <v>44589</v>
      </c>
      <c r="O2096" s="11" t="s">
        <v>3498</v>
      </c>
      <c r="P2096" s="11" t="s">
        <v>3498</v>
      </c>
      <c r="Q2096" s="11" t="s">
        <v>64</v>
      </c>
      <c r="R2096" s="11" t="s">
        <v>3512</v>
      </c>
      <c r="S2096" s="11" t="s">
        <v>3513</v>
      </c>
      <c r="T2096" s="11" t="s">
        <v>487</v>
      </c>
      <c r="U2096" s="11" t="s">
        <v>32</v>
      </c>
    </row>
    <row r="2097" customHeight="1" spans="1:21">
      <c r="A2097" s="11">
        <v>112</v>
      </c>
      <c r="B2097" s="11" t="s">
        <v>3703</v>
      </c>
      <c r="C2097" s="11" t="s">
        <v>3703</v>
      </c>
      <c r="D2097" s="11" t="s">
        <v>64</v>
      </c>
      <c r="E2097" s="11" t="s">
        <v>9003</v>
      </c>
      <c r="F2097" s="11" t="s">
        <v>9004</v>
      </c>
      <c r="G2097" s="11" t="s">
        <v>126</v>
      </c>
      <c r="H2097" s="11" t="s">
        <v>32</v>
      </c>
      <c r="L2097" s="82" t="s">
        <v>8955</v>
      </c>
      <c r="M2097" s="63">
        <v>44589</v>
      </c>
      <c r="O2097" s="11" t="s">
        <v>3703</v>
      </c>
      <c r="P2097" s="11" t="s">
        <v>3703</v>
      </c>
      <c r="Q2097" s="11" t="s">
        <v>64</v>
      </c>
      <c r="R2097" s="11" t="s">
        <v>9003</v>
      </c>
      <c r="S2097" s="11" t="s">
        <v>9004</v>
      </c>
      <c r="T2097" s="11" t="s">
        <v>300</v>
      </c>
      <c r="U2097" s="11" t="s">
        <v>32</v>
      </c>
    </row>
    <row r="2098" customHeight="1" spans="1:21">
      <c r="A2098" s="11">
        <v>113</v>
      </c>
      <c r="B2098" s="11" t="s">
        <v>3703</v>
      </c>
      <c r="C2098" s="11" t="s">
        <v>3703</v>
      </c>
      <c r="D2098" s="11" t="s">
        <v>64</v>
      </c>
      <c r="E2098" s="11" t="s">
        <v>9005</v>
      </c>
      <c r="F2098" s="11" t="s">
        <v>9006</v>
      </c>
      <c r="G2098" s="11" t="s">
        <v>126</v>
      </c>
      <c r="H2098" s="11" t="s">
        <v>32</v>
      </c>
      <c r="L2098" s="82" t="s">
        <v>8955</v>
      </c>
      <c r="M2098" s="63">
        <v>44589</v>
      </c>
      <c r="O2098" s="11" t="s">
        <v>3703</v>
      </c>
      <c r="P2098" s="11" t="s">
        <v>3703</v>
      </c>
      <c r="Q2098" s="11" t="s">
        <v>64</v>
      </c>
      <c r="R2098" s="11" t="s">
        <v>9005</v>
      </c>
      <c r="S2098" s="11" t="s">
        <v>9006</v>
      </c>
      <c r="T2098" s="11" t="s">
        <v>300</v>
      </c>
      <c r="U2098" s="11" t="s">
        <v>32</v>
      </c>
    </row>
    <row r="2099" customHeight="1" spans="1:21">
      <c r="A2099" s="11">
        <v>114</v>
      </c>
      <c r="B2099" s="11" t="s">
        <v>3703</v>
      </c>
      <c r="C2099" s="11" t="s">
        <v>3703</v>
      </c>
      <c r="D2099" s="11" t="s">
        <v>64</v>
      </c>
      <c r="E2099" s="11" t="s">
        <v>9007</v>
      </c>
      <c r="F2099" s="11" t="s">
        <v>9008</v>
      </c>
      <c r="G2099" s="11" t="s">
        <v>126</v>
      </c>
      <c r="H2099" s="11" t="s">
        <v>32</v>
      </c>
      <c r="L2099" s="82" t="s">
        <v>8955</v>
      </c>
      <c r="M2099" s="63">
        <v>44589</v>
      </c>
      <c r="O2099" s="11" t="s">
        <v>3703</v>
      </c>
      <c r="P2099" s="11" t="s">
        <v>3703</v>
      </c>
      <c r="Q2099" s="11" t="s">
        <v>64</v>
      </c>
      <c r="R2099" s="11" t="s">
        <v>9007</v>
      </c>
      <c r="S2099" s="11" t="s">
        <v>9008</v>
      </c>
      <c r="T2099" s="11" t="s">
        <v>300</v>
      </c>
      <c r="U2099" s="11" t="s">
        <v>32</v>
      </c>
    </row>
    <row r="2100" customHeight="1" spans="1:21">
      <c r="A2100" s="11">
        <v>115</v>
      </c>
      <c r="B2100" s="11" t="s">
        <v>3703</v>
      </c>
      <c r="C2100" s="11" t="s">
        <v>3703</v>
      </c>
      <c r="D2100" s="11" t="s">
        <v>64</v>
      </c>
      <c r="E2100" s="11" t="s">
        <v>9009</v>
      </c>
      <c r="F2100" s="11" t="s">
        <v>9010</v>
      </c>
      <c r="G2100" s="11" t="s">
        <v>126</v>
      </c>
      <c r="H2100" s="11" t="s">
        <v>32</v>
      </c>
      <c r="L2100" s="82" t="s">
        <v>8955</v>
      </c>
      <c r="M2100" s="63">
        <v>44589</v>
      </c>
      <c r="O2100" s="11" t="s">
        <v>3703</v>
      </c>
      <c r="P2100" s="11" t="s">
        <v>3703</v>
      </c>
      <c r="Q2100" s="11" t="s">
        <v>64</v>
      </c>
      <c r="R2100" s="11" t="s">
        <v>9009</v>
      </c>
      <c r="S2100" s="11" t="s">
        <v>9010</v>
      </c>
      <c r="T2100" s="11" t="s">
        <v>300</v>
      </c>
      <c r="U2100" s="11" t="s">
        <v>32</v>
      </c>
    </row>
    <row r="2101" customHeight="1" spans="1:21">
      <c r="A2101" s="11">
        <v>116</v>
      </c>
      <c r="B2101" s="11" t="s">
        <v>3703</v>
      </c>
      <c r="C2101" s="11" t="s">
        <v>3703</v>
      </c>
      <c r="D2101" s="11" t="s">
        <v>64</v>
      </c>
      <c r="E2101" s="11" t="s">
        <v>7800</v>
      </c>
      <c r="F2101" s="11" t="s">
        <v>7801</v>
      </c>
      <c r="G2101" s="11" t="s">
        <v>126</v>
      </c>
      <c r="H2101" s="11" t="s">
        <v>32</v>
      </c>
      <c r="L2101" s="82" t="s">
        <v>8955</v>
      </c>
      <c r="M2101" s="63">
        <v>44589</v>
      </c>
      <c r="O2101" s="11" t="s">
        <v>3703</v>
      </c>
      <c r="P2101" s="11" t="s">
        <v>3703</v>
      </c>
      <c r="Q2101" s="11" t="s">
        <v>64</v>
      </c>
      <c r="R2101" s="11" t="s">
        <v>7800</v>
      </c>
      <c r="S2101" s="11" t="s">
        <v>7801</v>
      </c>
      <c r="T2101" s="11" t="s">
        <v>300</v>
      </c>
      <c r="U2101" s="11" t="s">
        <v>32</v>
      </c>
    </row>
    <row r="2102" customHeight="1" spans="1:21">
      <c r="A2102" s="11">
        <v>117</v>
      </c>
      <c r="B2102" s="11" t="s">
        <v>3703</v>
      </c>
      <c r="C2102" s="11" t="s">
        <v>3703</v>
      </c>
      <c r="D2102" s="11" t="s">
        <v>64</v>
      </c>
      <c r="E2102" s="11" t="s">
        <v>9011</v>
      </c>
      <c r="F2102" s="11" t="s">
        <v>9012</v>
      </c>
      <c r="G2102" s="11" t="s">
        <v>126</v>
      </c>
      <c r="H2102" s="11" t="s">
        <v>32</v>
      </c>
      <c r="L2102" s="82" t="s">
        <v>8955</v>
      </c>
      <c r="M2102" s="63">
        <v>44589</v>
      </c>
      <c r="O2102" s="11" t="s">
        <v>3703</v>
      </c>
      <c r="P2102" s="11" t="s">
        <v>3703</v>
      </c>
      <c r="Q2102" s="11" t="s">
        <v>64</v>
      </c>
      <c r="R2102" s="11" t="s">
        <v>9011</v>
      </c>
      <c r="S2102" s="11" t="s">
        <v>9012</v>
      </c>
      <c r="T2102" s="11" t="s">
        <v>300</v>
      </c>
      <c r="U2102" s="11" t="s">
        <v>32</v>
      </c>
    </row>
    <row r="2103" customHeight="1" spans="1:21">
      <c r="A2103" s="11">
        <v>119</v>
      </c>
      <c r="B2103" s="11" t="s">
        <v>3716</v>
      </c>
      <c r="C2103" s="11" t="s">
        <v>3716</v>
      </c>
      <c r="D2103" s="11" t="s">
        <v>64</v>
      </c>
      <c r="E2103" s="11" t="s">
        <v>3717</v>
      </c>
      <c r="F2103" s="11" t="s">
        <v>3716</v>
      </c>
      <c r="G2103" s="11" t="s">
        <v>89</v>
      </c>
      <c r="H2103" s="11" t="s">
        <v>32</v>
      </c>
      <c r="L2103" s="82" t="s">
        <v>8955</v>
      </c>
      <c r="M2103" s="63">
        <v>44589</v>
      </c>
      <c r="O2103" s="11" t="s">
        <v>3716</v>
      </c>
      <c r="P2103" s="11" t="s">
        <v>3716</v>
      </c>
      <c r="Q2103" s="11" t="s">
        <v>64</v>
      </c>
      <c r="R2103" s="11" t="s">
        <v>3717</v>
      </c>
      <c r="S2103" s="11" t="s">
        <v>3716</v>
      </c>
      <c r="T2103" s="11" t="s">
        <v>487</v>
      </c>
      <c r="U2103" s="11" t="s">
        <v>32</v>
      </c>
    </row>
    <row r="2104" customHeight="1" spans="1:21">
      <c r="A2104" s="11">
        <v>178</v>
      </c>
      <c r="B2104" s="11" t="s">
        <v>3828</v>
      </c>
      <c r="C2104" s="11" t="s">
        <v>3828</v>
      </c>
      <c r="D2104" s="11" t="s">
        <v>64</v>
      </c>
      <c r="E2104" s="11" t="s">
        <v>3829</v>
      </c>
      <c r="F2104" s="11" t="s">
        <v>3830</v>
      </c>
      <c r="G2104" s="11" t="s">
        <v>89</v>
      </c>
      <c r="H2104" s="11" t="s">
        <v>32</v>
      </c>
      <c r="L2104" s="82" t="s">
        <v>8955</v>
      </c>
      <c r="M2104" s="63">
        <v>44589</v>
      </c>
      <c r="O2104" s="11" t="s">
        <v>3828</v>
      </c>
      <c r="P2104" s="11" t="s">
        <v>3828</v>
      </c>
      <c r="Q2104" s="11" t="s">
        <v>64</v>
      </c>
      <c r="R2104" s="11" t="s">
        <v>3829</v>
      </c>
      <c r="S2104" s="11" t="s">
        <v>3830</v>
      </c>
      <c r="T2104" s="11" t="s">
        <v>2447</v>
      </c>
      <c r="U2104" s="11" t="s">
        <v>32</v>
      </c>
    </row>
    <row r="2105" customHeight="1" spans="1:21">
      <c r="A2105" s="11">
        <v>179</v>
      </c>
      <c r="B2105" s="11" t="s">
        <v>3828</v>
      </c>
      <c r="C2105" s="11" t="s">
        <v>3828</v>
      </c>
      <c r="D2105" s="11" t="s">
        <v>64</v>
      </c>
      <c r="E2105" s="11" t="s">
        <v>3832</v>
      </c>
      <c r="F2105" s="11" t="s">
        <v>3833</v>
      </c>
      <c r="G2105" s="11" t="s">
        <v>89</v>
      </c>
      <c r="H2105" s="11" t="s">
        <v>32</v>
      </c>
      <c r="L2105" s="82" t="s">
        <v>8955</v>
      </c>
      <c r="M2105" s="63">
        <v>44589</v>
      </c>
      <c r="O2105" s="11" t="s">
        <v>3828</v>
      </c>
      <c r="P2105" s="11" t="s">
        <v>3828</v>
      </c>
      <c r="Q2105" s="11" t="s">
        <v>64</v>
      </c>
      <c r="R2105" s="11" t="s">
        <v>3832</v>
      </c>
      <c r="S2105" s="11" t="s">
        <v>3833</v>
      </c>
      <c r="T2105" s="11" t="s">
        <v>2447</v>
      </c>
      <c r="U2105" s="11" t="s">
        <v>32</v>
      </c>
    </row>
    <row r="2106" customHeight="1" spans="1:21">
      <c r="A2106" s="11">
        <v>180</v>
      </c>
      <c r="B2106" s="11" t="s">
        <v>3828</v>
      </c>
      <c r="C2106" s="11" t="s">
        <v>3828</v>
      </c>
      <c r="D2106" s="11" t="s">
        <v>64</v>
      </c>
      <c r="E2106" s="11" t="s">
        <v>3834</v>
      </c>
      <c r="F2106" s="11" t="s">
        <v>3835</v>
      </c>
      <c r="G2106" s="11" t="s">
        <v>89</v>
      </c>
      <c r="H2106" s="11" t="s">
        <v>32</v>
      </c>
      <c r="L2106" s="82" t="s">
        <v>8955</v>
      </c>
      <c r="M2106" s="63">
        <v>44589</v>
      </c>
      <c r="O2106" s="11" t="s">
        <v>3828</v>
      </c>
      <c r="P2106" s="11" t="s">
        <v>3828</v>
      </c>
      <c r="Q2106" s="11" t="s">
        <v>64</v>
      </c>
      <c r="R2106" s="11" t="s">
        <v>3834</v>
      </c>
      <c r="S2106" s="11" t="s">
        <v>3835</v>
      </c>
      <c r="T2106" s="11" t="s">
        <v>2447</v>
      </c>
      <c r="U2106" s="11" t="s">
        <v>32</v>
      </c>
    </row>
    <row r="2107" customHeight="1" spans="1:21">
      <c r="A2107" s="11">
        <v>196</v>
      </c>
      <c r="B2107" s="11" t="s">
        <v>3863</v>
      </c>
      <c r="C2107" s="11" t="s">
        <v>3863</v>
      </c>
      <c r="D2107" s="11" t="s">
        <v>64</v>
      </c>
      <c r="E2107" s="11" t="s">
        <v>3864</v>
      </c>
      <c r="F2107" s="11" t="s">
        <v>3863</v>
      </c>
      <c r="G2107" s="11" t="s">
        <v>89</v>
      </c>
      <c r="H2107" s="11" t="s">
        <v>32</v>
      </c>
      <c r="L2107" s="82" t="s">
        <v>8955</v>
      </c>
      <c r="M2107" s="63">
        <v>44589</v>
      </c>
      <c r="O2107" s="11" t="s">
        <v>3863</v>
      </c>
      <c r="P2107" s="11" t="s">
        <v>3863</v>
      </c>
      <c r="Q2107" s="11" t="s">
        <v>64</v>
      </c>
      <c r="R2107" s="11" t="s">
        <v>3864</v>
      </c>
      <c r="S2107" s="11" t="s">
        <v>3863</v>
      </c>
      <c r="T2107" s="11" t="s">
        <v>520</v>
      </c>
      <c r="U2107" s="11" t="s">
        <v>32</v>
      </c>
    </row>
    <row r="2108" customHeight="1" spans="1:21">
      <c r="A2108" s="11">
        <v>207</v>
      </c>
      <c r="B2108" s="11" t="s">
        <v>3883</v>
      </c>
      <c r="C2108" s="11" t="s">
        <v>3883</v>
      </c>
      <c r="D2108" s="11" t="s">
        <v>64</v>
      </c>
      <c r="E2108" s="11" t="s">
        <v>3884</v>
      </c>
      <c r="F2108" s="11" t="s">
        <v>3885</v>
      </c>
      <c r="G2108" s="11" t="s">
        <v>3669</v>
      </c>
      <c r="H2108" s="11" t="s">
        <v>32</v>
      </c>
      <c r="L2108" s="82" t="s">
        <v>8955</v>
      </c>
      <c r="M2108" s="63">
        <v>44589</v>
      </c>
      <c r="O2108" s="11" t="s">
        <v>3883</v>
      </c>
      <c r="P2108" s="11" t="s">
        <v>3883</v>
      </c>
      <c r="Q2108" s="11" t="s">
        <v>64</v>
      </c>
      <c r="R2108" s="11" t="s">
        <v>3884</v>
      </c>
      <c r="S2108" s="11" t="s">
        <v>3885</v>
      </c>
      <c r="T2108" s="11" t="s">
        <v>520</v>
      </c>
      <c r="U2108" s="11" t="s">
        <v>32</v>
      </c>
    </row>
    <row r="2109" customHeight="1" spans="1:21">
      <c r="A2109" s="11">
        <v>208</v>
      </c>
      <c r="B2109" s="11" t="s">
        <v>3883</v>
      </c>
      <c r="C2109" s="11" t="s">
        <v>3883</v>
      </c>
      <c r="D2109" s="11" t="s">
        <v>64</v>
      </c>
      <c r="E2109" s="11" t="s">
        <v>3886</v>
      </c>
      <c r="F2109" s="11" t="s">
        <v>3887</v>
      </c>
      <c r="G2109" s="11" t="s">
        <v>3669</v>
      </c>
      <c r="H2109" s="11" t="s">
        <v>32</v>
      </c>
      <c r="L2109" s="82" t="s">
        <v>8955</v>
      </c>
      <c r="M2109" s="63">
        <v>44589</v>
      </c>
      <c r="O2109" s="11" t="s">
        <v>3883</v>
      </c>
      <c r="P2109" s="11" t="s">
        <v>3883</v>
      </c>
      <c r="Q2109" s="11" t="s">
        <v>64</v>
      </c>
      <c r="R2109" s="11" t="s">
        <v>3886</v>
      </c>
      <c r="S2109" s="11" t="s">
        <v>3887</v>
      </c>
      <c r="T2109" s="11" t="s">
        <v>520</v>
      </c>
      <c r="U2109" s="11" t="s">
        <v>32</v>
      </c>
    </row>
    <row r="2110" customHeight="1" spans="1:21">
      <c r="A2110" s="11">
        <v>209</v>
      </c>
      <c r="B2110" s="11" t="s">
        <v>3883</v>
      </c>
      <c r="C2110" s="11" t="s">
        <v>3883</v>
      </c>
      <c r="D2110" s="11" t="s">
        <v>64</v>
      </c>
      <c r="E2110" s="11" t="s">
        <v>3888</v>
      </c>
      <c r="F2110" s="11" t="s">
        <v>3889</v>
      </c>
      <c r="G2110" s="11" t="s">
        <v>3669</v>
      </c>
      <c r="H2110" s="11" t="s">
        <v>32</v>
      </c>
      <c r="L2110" s="82" t="s">
        <v>8955</v>
      </c>
      <c r="M2110" s="63">
        <v>44589</v>
      </c>
      <c r="O2110" s="11" t="s">
        <v>3883</v>
      </c>
      <c r="P2110" s="11" t="s">
        <v>3883</v>
      </c>
      <c r="Q2110" s="11" t="s">
        <v>64</v>
      </c>
      <c r="R2110" s="11" t="s">
        <v>3888</v>
      </c>
      <c r="S2110" s="11" t="s">
        <v>3889</v>
      </c>
      <c r="T2110" s="11" t="s">
        <v>520</v>
      </c>
      <c r="U2110" s="11" t="s">
        <v>32</v>
      </c>
    </row>
    <row r="2111" customHeight="1" spans="1:21">
      <c r="A2111" s="11">
        <v>210</v>
      </c>
      <c r="B2111" s="11" t="s">
        <v>3883</v>
      </c>
      <c r="C2111" s="11" t="s">
        <v>3883</v>
      </c>
      <c r="D2111" s="11" t="s">
        <v>64</v>
      </c>
      <c r="E2111" s="11" t="s">
        <v>3890</v>
      </c>
      <c r="F2111" s="11" t="s">
        <v>3891</v>
      </c>
      <c r="G2111" s="11" t="s">
        <v>3669</v>
      </c>
      <c r="H2111" s="11" t="s">
        <v>32</v>
      </c>
      <c r="L2111" s="82" t="s">
        <v>8955</v>
      </c>
      <c r="M2111" s="63">
        <v>44589</v>
      </c>
      <c r="O2111" s="11" t="s">
        <v>3883</v>
      </c>
      <c r="P2111" s="11" t="s">
        <v>3883</v>
      </c>
      <c r="Q2111" s="11" t="s">
        <v>64</v>
      </c>
      <c r="R2111" s="11" t="s">
        <v>3890</v>
      </c>
      <c r="S2111" s="11" t="s">
        <v>3891</v>
      </c>
      <c r="T2111" s="11" t="s">
        <v>520</v>
      </c>
      <c r="U2111" s="11" t="s">
        <v>32</v>
      </c>
    </row>
    <row r="2112" customHeight="1" spans="1:21">
      <c r="A2112" s="11">
        <v>211</v>
      </c>
      <c r="B2112" s="11" t="s">
        <v>3883</v>
      </c>
      <c r="C2112" s="11" t="s">
        <v>3883</v>
      </c>
      <c r="D2112" s="11" t="s">
        <v>64</v>
      </c>
      <c r="E2112" s="11" t="s">
        <v>3884</v>
      </c>
      <c r="F2112" s="11" t="s">
        <v>3892</v>
      </c>
      <c r="G2112" s="11" t="s">
        <v>3669</v>
      </c>
      <c r="H2112" s="11" t="s">
        <v>32</v>
      </c>
      <c r="L2112" s="82" t="s">
        <v>8955</v>
      </c>
      <c r="M2112" s="63">
        <v>44589</v>
      </c>
      <c r="O2112" s="11" t="s">
        <v>3883</v>
      </c>
      <c r="P2112" s="11" t="s">
        <v>3883</v>
      </c>
      <c r="Q2112" s="11" t="s">
        <v>64</v>
      </c>
      <c r="R2112" s="11" t="s">
        <v>3884</v>
      </c>
      <c r="S2112" s="11" t="s">
        <v>3892</v>
      </c>
      <c r="T2112" s="11" t="s">
        <v>520</v>
      </c>
      <c r="U2112" s="11" t="s">
        <v>32</v>
      </c>
    </row>
    <row r="2113" customHeight="1" spans="1:21">
      <c r="A2113" s="11">
        <v>212</v>
      </c>
      <c r="B2113" s="11" t="s">
        <v>3883</v>
      </c>
      <c r="C2113" s="11" t="s">
        <v>3883</v>
      </c>
      <c r="D2113" s="11" t="s">
        <v>64</v>
      </c>
      <c r="E2113" s="11" t="s">
        <v>3886</v>
      </c>
      <c r="F2113" s="11" t="s">
        <v>3893</v>
      </c>
      <c r="G2113" s="11" t="s">
        <v>3669</v>
      </c>
      <c r="H2113" s="11" t="s">
        <v>32</v>
      </c>
      <c r="L2113" s="82" t="s">
        <v>8955</v>
      </c>
      <c r="M2113" s="63">
        <v>44589</v>
      </c>
      <c r="O2113" s="11" t="s">
        <v>3883</v>
      </c>
      <c r="P2113" s="11" t="s">
        <v>3883</v>
      </c>
      <c r="Q2113" s="11" t="s">
        <v>64</v>
      </c>
      <c r="R2113" s="11" t="s">
        <v>3886</v>
      </c>
      <c r="S2113" s="11" t="s">
        <v>3893</v>
      </c>
      <c r="T2113" s="11" t="s">
        <v>520</v>
      </c>
      <c r="U2113" s="11" t="s">
        <v>32</v>
      </c>
    </row>
    <row r="2114" customHeight="1" spans="1:21">
      <c r="A2114" s="11">
        <v>213</v>
      </c>
      <c r="B2114" s="11" t="s">
        <v>3883</v>
      </c>
      <c r="C2114" s="11" t="s">
        <v>3883</v>
      </c>
      <c r="D2114" s="11" t="s">
        <v>64</v>
      </c>
      <c r="E2114" s="11" t="s">
        <v>3888</v>
      </c>
      <c r="F2114" s="11" t="s">
        <v>3894</v>
      </c>
      <c r="G2114" s="11" t="s">
        <v>3669</v>
      </c>
      <c r="H2114" s="11" t="s">
        <v>32</v>
      </c>
      <c r="L2114" s="82" t="s">
        <v>8955</v>
      </c>
      <c r="M2114" s="63">
        <v>44589</v>
      </c>
      <c r="O2114" s="11" t="s">
        <v>3883</v>
      </c>
      <c r="P2114" s="11" t="s">
        <v>3883</v>
      </c>
      <c r="Q2114" s="11" t="s">
        <v>64</v>
      </c>
      <c r="R2114" s="11" t="s">
        <v>3888</v>
      </c>
      <c r="S2114" s="11" t="s">
        <v>3894</v>
      </c>
      <c r="T2114" s="11" t="s">
        <v>520</v>
      </c>
      <c r="U2114" s="11" t="s">
        <v>32</v>
      </c>
    </row>
    <row r="2115" customHeight="1" spans="1:21">
      <c r="A2115" s="11">
        <v>214</v>
      </c>
      <c r="B2115" s="11" t="s">
        <v>3883</v>
      </c>
      <c r="C2115" s="11" t="s">
        <v>3883</v>
      </c>
      <c r="D2115" s="11" t="s">
        <v>64</v>
      </c>
      <c r="E2115" s="11" t="s">
        <v>3890</v>
      </c>
      <c r="F2115" s="11" t="s">
        <v>3895</v>
      </c>
      <c r="G2115" s="11" t="s">
        <v>3669</v>
      </c>
      <c r="H2115" s="11" t="s">
        <v>32</v>
      </c>
      <c r="L2115" s="82" t="s">
        <v>8955</v>
      </c>
      <c r="M2115" s="63">
        <v>44589</v>
      </c>
      <c r="O2115" s="11" t="s">
        <v>3883</v>
      </c>
      <c r="P2115" s="11" t="s">
        <v>3883</v>
      </c>
      <c r="Q2115" s="11" t="s">
        <v>64</v>
      </c>
      <c r="R2115" s="11" t="s">
        <v>3890</v>
      </c>
      <c r="S2115" s="11" t="s">
        <v>3895</v>
      </c>
      <c r="T2115" s="11" t="s">
        <v>520</v>
      </c>
      <c r="U2115" s="11" t="s">
        <v>32</v>
      </c>
    </row>
    <row r="2116" customHeight="1" spans="1:21">
      <c r="A2116" s="11">
        <v>215</v>
      </c>
      <c r="B2116" s="11" t="s">
        <v>3883</v>
      </c>
      <c r="C2116" s="11" t="s">
        <v>3883</v>
      </c>
      <c r="D2116" s="11" t="s">
        <v>64</v>
      </c>
      <c r="E2116" s="11" t="s">
        <v>3896</v>
      </c>
      <c r="F2116" s="11" t="s">
        <v>3897</v>
      </c>
      <c r="G2116" s="11" t="s">
        <v>3669</v>
      </c>
      <c r="H2116" s="11" t="s">
        <v>32</v>
      </c>
      <c r="L2116" s="82" t="s">
        <v>8955</v>
      </c>
      <c r="M2116" s="63">
        <v>44589</v>
      </c>
      <c r="O2116" s="11" t="s">
        <v>3883</v>
      </c>
      <c r="P2116" s="11" t="s">
        <v>3883</v>
      </c>
      <c r="Q2116" s="11" t="s">
        <v>64</v>
      </c>
      <c r="R2116" s="11" t="s">
        <v>3896</v>
      </c>
      <c r="S2116" s="11" t="s">
        <v>3897</v>
      </c>
      <c r="T2116" s="11" t="s">
        <v>520</v>
      </c>
      <c r="U2116" s="11" t="s">
        <v>32</v>
      </c>
    </row>
    <row r="2117" customHeight="1" spans="1:21">
      <c r="A2117" s="11">
        <v>216</v>
      </c>
      <c r="B2117" s="11" t="s">
        <v>3883</v>
      </c>
      <c r="C2117" s="11" t="s">
        <v>3883</v>
      </c>
      <c r="D2117" s="11" t="s">
        <v>64</v>
      </c>
      <c r="E2117" s="11" t="s">
        <v>3898</v>
      </c>
      <c r="F2117" s="11" t="s">
        <v>3899</v>
      </c>
      <c r="G2117" s="11" t="s">
        <v>3669</v>
      </c>
      <c r="H2117" s="11" t="s">
        <v>32</v>
      </c>
      <c r="L2117" s="82" t="s">
        <v>8955</v>
      </c>
      <c r="M2117" s="63">
        <v>44589</v>
      </c>
      <c r="O2117" s="11" t="s">
        <v>3883</v>
      </c>
      <c r="P2117" s="11" t="s">
        <v>3883</v>
      </c>
      <c r="Q2117" s="11" t="s">
        <v>64</v>
      </c>
      <c r="R2117" s="11" t="s">
        <v>3898</v>
      </c>
      <c r="S2117" s="11" t="s">
        <v>3899</v>
      </c>
      <c r="T2117" s="11" t="s">
        <v>520</v>
      </c>
      <c r="U2117" s="11" t="s">
        <v>32</v>
      </c>
    </row>
    <row r="2118" customHeight="1" spans="1:21">
      <c r="A2118" s="11">
        <v>217</v>
      </c>
      <c r="B2118" s="11" t="s">
        <v>3883</v>
      </c>
      <c r="C2118" s="11" t="s">
        <v>3883</v>
      </c>
      <c r="D2118" s="11" t="s">
        <v>64</v>
      </c>
      <c r="E2118" s="11" t="s">
        <v>3900</v>
      </c>
      <c r="F2118" s="11" t="s">
        <v>3901</v>
      </c>
      <c r="G2118" s="11" t="s">
        <v>3669</v>
      </c>
      <c r="H2118" s="11" t="s">
        <v>32</v>
      </c>
      <c r="L2118" s="82" t="s">
        <v>8955</v>
      </c>
      <c r="M2118" s="63">
        <v>44589</v>
      </c>
      <c r="O2118" s="11" t="s">
        <v>3883</v>
      </c>
      <c r="P2118" s="11" t="s">
        <v>3883</v>
      </c>
      <c r="Q2118" s="11" t="s">
        <v>64</v>
      </c>
      <c r="R2118" s="11" t="s">
        <v>3900</v>
      </c>
      <c r="S2118" s="11" t="s">
        <v>3901</v>
      </c>
      <c r="T2118" s="11" t="s">
        <v>520</v>
      </c>
      <c r="U2118" s="11" t="s">
        <v>32</v>
      </c>
    </row>
    <row r="2119" customHeight="1" spans="1:21">
      <c r="A2119" s="11">
        <v>218</v>
      </c>
      <c r="B2119" s="11" t="s">
        <v>3883</v>
      </c>
      <c r="C2119" s="11" t="s">
        <v>3883</v>
      </c>
      <c r="D2119" s="11" t="s">
        <v>64</v>
      </c>
      <c r="E2119" s="11" t="s">
        <v>3902</v>
      </c>
      <c r="F2119" s="11" t="s">
        <v>3903</v>
      </c>
      <c r="G2119" s="11" t="s">
        <v>3669</v>
      </c>
      <c r="H2119" s="11" t="s">
        <v>32</v>
      </c>
      <c r="L2119" s="82" t="s">
        <v>8955</v>
      </c>
      <c r="M2119" s="63">
        <v>44589</v>
      </c>
      <c r="O2119" s="11" t="s">
        <v>3883</v>
      </c>
      <c r="P2119" s="11" t="s">
        <v>3883</v>
      </c>
      <c r="Q2119" s="11" t="s">
        <v>64</v>
      </c>
      <c r="R2119" s="11" t="s">
        <v>3902</v>
      </c>
      <c r="S2119" s="11" t="s">
        <v>3903</v>
      </c>
      <c r="T2119" s="11" t="s">
        <v>520</v>
      </c>
      <c r="U2119" s="11" t="s">
        <v>32</v>
      </c>
    </row>
    <row r="2120" customHeight="1" spans="1:21">
      <c r="A2120" s="11">
        <v>219</v>
      </c>
      <c r="B2120" s="11" t="s">
        <v>3904</v>
      </c>
      <c r="C2120" s="11" t="s">
        <v>3904</v>
      </c>
      <c r="D2120" s="11" t="s">
        <v>64</v>
      </c>
      <c r="E2120" s="11" t="s">
        <v>3905</v>
      </c>
      <c r="F2120" s="11" t="s">
        <v>3906</v>
      </c>
      <c r="G2120" s="11" t="s">
        <v>3669</v>
      </c>
      <c r="H2120" s="11" t="s">
        <v>32</v>
      </c>
      <c r="L2120" s="82" t="s">
        <v>8955</v>
      </c>
      <c r="M2120" s="63">
        <v>44589</v>
      </c>
      <c r="O2120" s="11" t="s">
        <v>3904</v>
      </c>
      <c r="P2120" s="11" t="s">
        <v>3904</v>
      </c>
      <c r="Q2120" s="11" t="s">
        <v>64</v>
      </c>
      <c r="R2120" s="11" t="s">
        <v>3905</v>
      </c>
      <c r="S2120" s="11" t="s">
        <v>3906</v>
      </c>
      <c r="T2120" s="11" t="s">
        <v>520</v>
      </c>
      <c r="U2120" s="11" t="s">
        <v>32</v>
      </c>
    </row>
    <row r="2121" customHeight="1" spans="1:21">
      <c r="A2121" s="11">
        <v>220</v>
      </c>
      <c r="B2121" s="11" t="s">
        <v>3904</v>
      </c>
      <c r="C2121" s="11" t="s">
        <v>3904</v>
      </c>
      <c r="D2121" s="11" t="s">
        <v>64</v>
      </c>
      <c r="E2121" s="11" t="s">
        <v>3907</v>
      </c>
      <c r="F2121" s="11" t="s">
        <v>3908</v>
      </c>
      <c r="G2121" s="11" t="s">
        <v>3669</v>
      </c>
      <c r="H2121" s="11" t="s">
        <v>32</v>
      </c>
      <c r="L2121" s="82" t="s">
        <v>8955</v>
      </c>
      <c r="M2121" s="63">
        <v>44589</v>
      </c>
      <c r="O2121" s="11" t="s">
        <v>3904</v>
      </c>
      <c r="P2121" s="11" t="s">
        <v>3904</v>
      </c>
      <c r="Q2121" s="11" t="s">
        <v>64</v>
      </c>
      <c r="R2121" s="11" t="s">
        <v>3907</v>
      </c>
      <c r="S2121" s="11" t="s">
        <v>3908</v>
      </c>
      <c r="T2121" s="11" t="s">
        <v>520</v>
      </c>
      <c r="U2121" s="11" t="s">
        <v>32</v>
      </c>
    </row>
    <row r="2122" customHeight="1" spans="1:21">
      <c r="A2122" s="11">
        <v>221</v>
      </c>
      <c r="B2122" s="11" t="s">
        <v>3904</v>
      </c>
      <c r="C2122" s="11" t="s">
        <v>3904</v>
      </c>
      <c r="D2122" s="11" t="s">
        <v>64</v>
      </c>
      <c r="E2122" s="11" t="s">
        <v>3909</v>
      </c>
      <c r="F2122" s="11" t="s">
        <v>3910</v>
      </c>
      <c r="G2122" s="11" t="s">
        <v>3669</v>
      </c>
      <c r="H2122" s="11" t="s">
        <v>32</v>
      </c>
      <c r="L2122" s="82" t="s">
        <v>8955</v>
      </c>
      <c r="M2122" s="63">
        <v>44589</v>
      </c>
      <c r="O2122" s="11" t="s">
        <v>3904</v>
      </c>
      <c r="P2122" s="11" t="s">
        <v>3904</v>
      </c>
      <c r="Q2122" s="11" t="s">
        <v>64</v>
      </c>
      <c r="R2122" s="11" t="s">
        <v>3909</v>
      </c>
      <c r="S2122" s="11" t="s">
        <v>3910</v>
      </c>
      <c r="T2122" s="11" t="s">
        <v>520</v>
      </c>
      <c r="U2122" s="11" t="s">
        <v>32</v>
      </c>
    </row>
    <row r="2123" customHeight="1" spans="1:21">
      <c r="A2123" s="11">
        <v>222</v>
      </c>
      <c r="B2123" s="11" t="s">
        <v>3904</v>
      </c>
      <c r="C2123" s="11" t="s">
        <v>3904</v>
      </c>
      <c r="D2123" s="11" t="s">
        <v>64</v>
      </c>
      <c r="E2123" s="11" t="s">
        <v>3911</v>
      </c>
      <c r="F2123" s="11" t="s">
        <v>3912</v>
      </c>
      <c r="G2123" s="11" t="s">
        <v>3669</v>
      </c>
      <c r="H2123" s="11" t="s">
        <v>32</v>
      </c>
      <c r="L2123" s="82" t="s">
        <v>8955</v>
      </c>
      <c r="M2123" s="63">
        <v>44589</v>
      </c>
      <c r="O2123" s="11" t="s">
        <v>3904</v>
      </c>
      <c r="P2123" s="11" t="s">
        <v>3904</v>
      </c>
      <c r="Q2123" s="11" t="s">
        <v>64</v>
      </c>
      <c r="R2123" s="11" t="s">
        <v>3911</v>
      </c>
      <c r="S2123" s="11" t="s">
        <v>3912</v>
      </c>
      <c r="T2123" s="11" t="s">
        <v>520</v>
      </c>
      <c r="U2123" s="11" t="s">
        <v>32</v>
      </c>
    </row>
    <row r="2124" customHeight="1" spans="1:21">
      <c r="A2124" s="11">
        <v>223</v>
      </c>
      <c r="B2124" s="11" t="s">
        <v>3904</v>
      </c>
      <c r="C2124" s="11" t="s">
        <v>3904</v>
      </c>
      <c r="D2124" s="11" t="s">
        <v>64</v>
      </c>
      <c r="E2124" s="11" t="s">
        <v>3905</v>
      </c>
      <c r="F2124" s="11" t="s">
        <v>3913</v>
      </c>
      <c r="G2124" s="11" t="s">
        <v>3669</v>
      </c>
      <c r="H2124" s="11" t="s">
        <v>32</v>
      </c>
      <c r="L2124" s="82" t="s">
        <v>8955</v>
      </c>
      <c r="M2124" s="63">
        <v>44589</v>
      </c>
      <c r="O2124" s="11" t="s">
        <v>3904</v>
      </c>
      <c r="P2124" s="11" t="s">
        <v>3904</v>
      </c>
      <c r="Q2124" s="11" t="s">
        <v>64</v>
      </c>
      <c r="R2124" s="11" t="s">
        <v>3905</v>
      </c>
      <c r="S2124" s="11" t="s">
        <v>3913</v>
      </c>
      <c r="T2124" s="11" t="s">
        <v>520</v>
      </c>
      <c r="U2124" s="11" t="s">
        <v>32</v>
      </c>
    </row>
    <row r="2125" customHeight="1" spans="1:21">
      <c r="A2125" s="11">
        <v>224</v>
      </c>
      <c r="B2125" s="11" t="s">
        <v>3904</v>
      </c>
      <c r="C2125" s="11" t="s">
        <v>3904</v>
      </c>
      <c r="D2125" s="11" t="s">
        <v>64</v>
      </c>
      <c r="E2125" s="11" t="s">
        <v>3907</v>
      </c>
      <c r="F2125" s="11" t="s">
        <v>3914</v>
      </c>
      <c r="G2125" s="11" t="s">
        <v>3669</v>
      </c>
      <c r="H2125" s="11" t="s">
        <v>32</v>
      </c>
      <c r="L2125" s="82" t="s">
        <v>8955</v>
      </c>
      <c r="M2125" s="63">
        <v>44589</v>
      </c>
      <c r="O2125" s="11" t="s">
        <v>3904</v>
      </c>
      <c r="P2125" s="11" t="s">
        <v>3904</v>
      </c>
      <c r="Q2125" s="11" t="s">
        <v>64</v>
      </c>
      <c r="R2125" s="11" t="s">
        <v>3907</v>
      </c>
      <c r="S2125" s="11" t="s">
        <v>3914</v>
      </c>
      <c r="T2125" s="11" t="s">
        <v>520</v>
      </c>
      <c r="U2125" s="11" t="s">
        <v>32</v>
      </c>
    </row>
    <row r="2126" customHeight="1" spans="1:21">
      <c r="A2126" s="11">
        <v>225</v>
      </c>
      <c r="B2126" s="11" t="s">
        <v>3904</v>
      </c>
      <c r="C2126" s="11" t="s">
        <v>3904</v>
      </c>
      <c r="D2126" s="11" t="s">
        <v>64</v>
      </c>
      <c r="E2126" s="11" t="s">
        <v>3909</v>
      </c>
      <c r="F2126" s="11" t="s">
        <v>3915</v>
      </c>
      <c r="G2126" s="11" t="s">
        <v>3669</v>
      </c>
      <c r="H2126" s="11" t="s">
        <v>32</v>
      </c>
      <c r="L2126" s="82" t="s">
        <v>8955</v>
      </c>
      <c r="M2126" s="63">
        <v>44589</v>
      </c>
      <c r="O2126" s="11" t="s">
        <v>3904</v>
      </c>
      <c r="P2126" s="11" t="s">
        <v>3904</v>
      </c>
      <c r="Q2126" s="11" t="s">
        <v>64</v>
      </c>
      <c r="R2126" s="11" t="s">
        <v>3909</v>
      </c>
      <c r="S2126" s="11" t="s">
        <v>3915</v>
      </c>
      <c r="T2126" s="11" t="s">
        <v>520</v>
      </c>
      <c r="U2126" s="11" t="s">
        <v>32</v>
      </c>
    </row>
    <row r="2127" customHeight="1" spans="1:21">
      <c r="A2127" s="11">
        <v>226</v>
      </c>
      <c r="B2127" s="11" t="s">
        <v>3904</v>
      </c>
      <c r="C2127" s="11" t="s">
        <v>3904</v>
      </c>
      <c r="D2127" s="11" t="s">
        <v>64</v>
      </c>
      <c r="E2127" s="11" t="s">
        <v>3911</v>
      </c>
      <c r="F2127" s="11" t="s">
        <v>3916</v>
      </c>
      <c r="G2127" s="11" t="s">
        <v>3669</v>
      </c>
      <c r="H2127" s="11" t="s">
        <v>32</v>
      </c>
      <c r="L2127" s="82" t="s">
        <v>8955</v>
      </c>
      <c r="M2127" s="63">
        <v>44589</v>
      </c>
      <c r="O2127" s="11" t="s">
        <v>3904</v>
      </c>
      <c r="P2127" s="11" t="s">
        <v>3904</v>
      </c>
      <c r="Q2127" s="11" t="s">
        <v>64</v>
      </c>
      <c r="R2127" s="11" t="s">
        <v>3911</v>
      </c>
      <c r="S2127" s="11" t="s">
        <v>3916</v>
      </c>
      <c r="T2127" s="11" t="s">
        <v>520</v>
      </c>
      <c r="U2127" s="11" t="s">
        <v>32</v>
      </c>
    </row>
    <row r="2128" customHeight="1" spans="1:21">
      <c r="A2128" s="11">
        <v>227</v>
      </c>
      <c r="B2128" s="11" t="s">
        <v>3904</v>
      </c>
      <c r="C2128" s="11" t="s">
        <v>3904</v>
      </c>
      <c r="D2128" s="11" t="s">
        <v>64</v>
      </c>
      <c r="E2128" s="11" t="s">
        <v>3917</v>
      </c>
      <c r="F2128" s="11" t="s">
        <v>3918</v>
      </c>
      <c r="G2128" s="11" t="s">
        <v>3669</v>
      </c>
      <c r="H2128" s="11" t="s">
        <v>32</v>
      </c>
      <c r="L2128" s="82" t="s">
        <v>8955</v>
      </c>
      <c r="M2128" s="63">
        <v>44589</v>
      </c>
      <c r="O2128" s="11" t="s">
        <v>3904</v>
      </c>
      <c r="P2128" s="11" t="s">
        <v>3904</v>
      </c>
      <c r="Q2128" s="11" t="s">
        <v>64</v>
      </c>
      <c r="R2128" s="11" t="s">
        <v>3917</v>
      </c>
      <c r="S2128" s="11" t="s">
        <v>3918</v>
      </c>
      <c r="T2128" s="11" t="s">
        <v>520</v>
      </c>
      <c r="U2128" s="11" t="s">
        <v>32</v>
      </c>
    </row>
    <row r="2129" customHeight="1" spans="1:21">
      <c r="A2129" s="11">
        <v>228</v>
      </c>
      <c r="B2129" s="11" t="s">
        <v>3904</v>
      </c>
      <c r="C2129" s="11" t="s">
        <v>3904</v>
      </c>
      <c r="D2129" s="11" t="s">
        <v>64</v>
      </c>
      <c r="E2129" s="11" t="s">
        <v>3919</v>
      </c>
      <c r="F2129" s="11" t="s">
        <v>3920</v>
      </c>
      <c r="G2129" s="11" t="s">
        <v>3669</v>
      </c>
      <c r="H2129" s="11" t="s">
        <v>32</v>
      </c>
      <c r="L2129" s="82" t="s">
        <v>8955</v>
      </c>
      <c r="M2129" s="63">
        <v>44589</v>
      </c>
      <c r="O2129" s="11" t="s">
        <v>3904</v>
      </c>
      <c r="P2129" s="11" t="s">
        <v>3904</v>
      </c>
      <c r="Q2129" s="11" t="s">
        <v>64</v>
      </c>
      <c r="R2129" s="11" t="s">
        <v>3919</v>
      </c>
      <c r="S2129" s="11" t="s">
        <v>3920</v>
      </c>
      <c r="T2129" s="11" t="s">
        <v>520</v>
      </c>
      <c r="U2129" s="11" t="s">
        <v>32</v>
      </c>
    </row>
    <row r="2130" customHeight="1" spans="1:21">
      <c r="A2130" s="11">
        <v>229</v>
      </c>
      <c r="B2130" s="11" t="s">
        <v>3904</v>
      </c>
      <c r="C2130" s="11" t="s">
        <v>3904</v>
      </c>
      <c r="D2130" s="11" t="s">
        <v>64</v>
      </c>
      <c r="E2130" s="11" t="s">
        <v>3921</v>
      </c>
      <c r="F2130" s="11" t="s">
        <v>3922</v>
      </c>
      <c r="G2130" s="11" t="s">
        <v>3669</v>
      </c>
      <c r="H2130" s="11" t="s">
        <v>32</v>
      </c>
      <c r="L2130" s="82" t="s">
        <v>8955</v>
      </c>
      <c r="M2130" s="63">
        <v>44589</v>
      </c>
      <c r="O2130" s="11" t="s">
        <v>3904</v>
      </c>
      <c r="P2130" s="11" t="s">
        <v>3904</v>
      </c>
      <c r="Q2130" s="11" t="s">
        <v>64</v>
      </c>
      <c r="R2130" s="11" t="s">
        <v>3921</v>
      </c>
      <c r="S2130" s="11" t="s">
        <v>3922</v>
      </c>
      <c r="T2130" s="11" t="s">
        <v>520</v>
      </c>
      <c r="U2130" s="11" t="s">
        <v>32</v>
      </c>
    </row>
    <row r="2131" customHeight="1" spans="1:21">
      <c r="A2131" s="11">
        <v>230</v>
      </c>
      <c r="B2131" s="11" t="s">
        <v>3904</v>
      </c>
      <c r="C2131" s="11" t="s">
        <v>3904</v>
      </c>
      <c r="D2131" s="11" t="s">
        <v>64</v>
      </c>
      <c r="E2131" s="11" t="s">
        <v>3923</v>
      </c>
      <c r="F2131" s="11" t="s">
        <v>3924</v>
      </c>
      <c r="G2131" s="11" t="s">
        <v>3669</v>
      </c>
      <c r="H2131" s="11" t="s">
        <v>32</v>
      </c>
      <c r="L2131" s="82" t="s">
        <v>8955</v>
      </c>
      <c r="M2131" s="63">
        <v>44589</v>
      </c>
      <c r="O2131" s="11" t="s">
        <v>3904</v>
      </c>
      <c r="P2131" s="11" t="s">
        <v>3904</v>
      </c>
      <c r="Q2131" s="11" t="s">
        <v>64</v>
      </c>
      <c r="R2131" s="11" t="s">
        <v>3923</v>
      </c>
      <c r="S2131" s="11" t="s">
        <v>3924</v>
      </c>
      <c r="T2131" s="11" t="s">
        <v>520</v>
      </c>
      <c r="U2131" s="11" t="s">
        <v>32</v>
      </c>
    </row>
    <row r="2132" customHeight="1" spans="1:21">
      <c r="A2132" s="11">
        <v>246</v>
      </c>
      <c r="B2132" s="11" t="s">
        <v>3946</v>
      </c>
      <c r="C2132" s="11" t="s">
        <v>3946</v>
      </c>
      <c r="D2132" s="11" t="s">
        <v>87</v>
      </c>
      <c r="E2132" s="11" t="s">
        <v>3947</v>
      </c>
      <c r="F2132" s="11" t="s">
        <v>3946</v>
      </c>
      <c r="G2132" s="11" t="s">
        <v>89</v>
      </c>
      <c r="H2132" s="11" t="s">
        <v>32</v>
      </c>
      <c r="L2132" s="82" t="s">
        <v>8955</v>
      </c>
      <c r="M2132" s="63">
        <v>44589</v>
      </c>
      <c r="O2132" s="11" t="s">
        <v>3946</v>
      </c>
      <c r="P2132" s="11" t="s">
        <v>3946</v>
      </c>
      <c r="Q2132" s="11" t="s">
        <v>87</v>
      </c>
      <c r="R2132" s="11" t="s">
        <v>3947</v>
      </c>
      <c r="S2132" s="11" t="s">
        <v>3946</v>
      </c>
      <c r="T2132" s="11" t="s">
        <v>520</v>
      </c>
      <c r="U2132" s="11" t="s">
        <v>32</v>
      </c>
    </row>
    <row r="2133" customHeight="1" spans="1:21">
      <c r="A2133" s="11">
        <v>248</v>
      </c>
      <c r="B2133" s="12" t="s">
        <v>3963</v>
      </c>
      <c r="C2133" s="12" t="s">
        <v>3963</v>
      </c>
      <c r="D2133" s="12" t="s">
        <v>87</v>
      </c>
      <c r="E2133" s="12" t="s">
        <v>7751</v>
      </c>
      <c r="F2133" s="12" t="s">
        <v>3952</v>
      </c>
      <c r="G2133" s="12" t="s">
        <v>126</v>
      </c>
      <c r="H2133" s="12" t="s">
        <v>32</v>
      </c>
      <c r="L2133" s="82" t="s">
        <v>8955</v>
      </c>
      <c r="M2133" s="63">
        <v>44589</v>
      </c>
      <c r="O2133" s="12" t="s">
        <v>3963</v>
      </c>
      <c r="P2133" s="12" t="s">
        <v>3963</v>
      </c>
      <c r="Q2133" s="12" t="s">
        <v>87</v>
      </c>
      <c r="R2133" s="12" t="s">
        <v>7751</v>
      </c>
      <c r="S2133" s="12" t="s">
        <v>3952</v>
      </c>
      <c r="T2133" s="12" t="s">
        <v>487</v>
      </c>
      <c r="U2133" s="12" t="s">
        <v>32</v>
      </c>
    </row>
    <row r="2134" customHeight="1" spans="1:21">
      <c r="A2134" s="11">
        <v>249</v>
      </c>
      <c r="B2134" s="12" t="s">
        <v>3963</v>
      </c>
      <c r="C2134" s="12" t="s">
        <v>3963</v>
      </c>
      <c r="D2134" s="12" t="s">
        <v>87</v>
      </c>
      <c r="E2134" s="12" t="s">
        <v>7811</v>
      </c>
      <c r="F2134" s="12" t="s">
        <v>7812</v>
      </c>
      <c r="G2134" s="12" t="s">
        <v>126</v>
      </c>
      <c r="H2134" s="12" t="s">
        <v>32</v>
      </c>
      <c r="L2134" s="82" t="s">
        <v>8955</v>
      </c>
      <c r="M2134" s="63">
        <v>44589</v>
      </c>
      <c r="O2134" s="12" t="s">
        <v>3963</v>
      </c>
      <c r="P2134" s="12" t="s">
        <v>3963</v>
      </c>
      <c r="Q2134" s="12" t="s">
        <v>87</v>
      </c>
      <c r="R2134" s="12" t="s">
        <v>7811</v>
      </c>
      <c r="S2134" s="12" t="s">
        <v>7812</v>
      </c>
      <c r="T2134" s="12" t="s">
        <v>487</v>
      </c>
      <c r="U2134" s="12" t="s">
        <v>32</v>
      </c>
    </row>
    <row r="2135" customHeight="1" spans="1:21">
      <c r="A2135" s="11">
        <v>250</v>
      </c>
      <c r="B2135" s="12" t="s">
        <v>3963</v>
      </c>
      <c r="C2135" s="12" t="s">
        <v>3963</v>
      </c>
      <c r="D2135" s="12" t="s">
        <v>87</v>
      </c>
      <c r="E2135" s="12" t="s">
        <v>7774</v>
      </c>
      <c r="F2135" s="12" t="s">
        <v>7813</v>
      </c>
      <c r="G2135" s="12" t="s">
        <v>126</v>
      </c>
      <c r="H2135" s="12" t="s">
        <v>32</v>
      </c>
      <c r="L2135" s="82" t="s">
        <v>8955</v>
      </c>
      <c r="M2135" s="63">
        <v>44589</v>
      </c>
      <c r="O2135" s="12" t="s">
        <v>3963</v>
      </c>
      <c r="P2135" s="12" t="s">
        <v>3963</v>
      </c>
      <c r="Q2135" s="12" t="s">
        <v>87</v>
      </c>
      <c r="R2135" s="12" t="s">
        <v>7774</v>
      </c>
      <c r="S2135" s="12" t="s">
        <v>7813</v>
      </c>
      <c r="T2135" s="12" t="s">
        <v>487</v>
      </c>
      <c r="U2135" s="12" t="s">
        <v>32</v>
      </c>
    </row>
    <row r="2136" customHeight="1" spans="1:21">
      <c r="A2136" s="11">
        <v>251</v>
      </c>
      <c r="B2136" s="11" t="s">
        <v>3963</v>
      </c>
      <c r="C2136" s="11" t="s">
        <v>3963</v>
      </c>
      <c r="D2136" s="18" t="s">
        <v>87</v>
      </c>
      <c r="E2136" s="11" t="s">
        <v>7774</v>
      </c>
      <c r="F2136" s="11" t="s">
        <v>3959</v>
      </c>
      <c r="G2136" s="12" t="s">
        <v>126</v>
      </c>
      <c r="H2136" s="11" t="s">
        <v>32</v>
      </c>
      <c r="L2136" s="82" t="s">
        <v>8955</v>
      </c>
      <c r="M2136" s="63">
        <v>44589</v>
      </c>
      <c r="O2136" s="11" t="s">
        <v>3963</v>
      </c>
      <c r="P2136" s="11" t="s">
        <v>3963</v>
      </c>
      <c r="Q2136" s="18" t="s">
        <v>87</v>
      </c>
      <c r="R2136" s="11" t="s">
        <v>7774</v>
      </c>
      <c r="S2136" s="11" t="s">
        <v>3959</v>
      </c>
      <c r="T2136" s="11" t="s">
        <v>487</v>
      </c>
      <c r="U2136" s="11" t="s">
        <v>32</v>
      </c>
    </row>
    <row r="2137" customHeight="1" spans="1:21">
      <c r="A2137" s="11">
        <v>252</v>
      </c>
      <c r="B2137" s="11" t="s">
        <v>3963</v>
      </c>
      <c r="C2137" s="11" t="s">
        <v>3963</v>
      </c>
      <c r="D2137" s="11" t="s">
        <v>87</v>
      </c>
      <c r="E2137" s="11" t="s">
        <v>7774</v>
      </c>
      <c r="F2137" s="11" t="s">
        <v>7775</v>
      </c>
      <c r="G2137" s="12" t="s">
        <v>126</v>
      </c>
      <c r="H2137" s="11" t="s">
        <v>32</v>
      </c>
      <c r="L2137" s="82" t="s">
        <v>8955</v>
      </c>
      <c r="M2137" s="63">
        <v>44589</v>
      </c>
      <c r="O2137" s="11" t="s">
        <v>3963</v>
      </c>
      <c r="P2137" s="11" t="s">
        <v>3963</v>
      </c>
      <c r="Q2137" s="11" t="s">
        <v>87</v>
      </c>
      <c r="R2137" s="11" t="s">
        <v>7774</v>
      </c>
      <c r="S2137" s="11" t="s">
        <v>7775</v>
      </c>
      <c r="T2137" s="11" t="s">
        <v>487</v>
      </c>
      <c r="U2137" s="11" t="s">
        <v>32</v>
      </c>
    </row>
    <row r="2138" customHeight="1" spans="1:21">
      <c r="A2138" s="11">
        <v>253</v>
      </c>
      <c r="B2138" s="11" t="s">
        <v>3963</v>
      </c>
      <c r="C2138" s="11" t="s">
        <v>3963</v>
      </c>
      <c r="D2138" s="11" t="s">
        <v>87</v>
      </c>
      <c r="E2138" s="11" t="s">
        <v>7774</v>
      </c>
      <c r="F2138" s="11" t="s">
        <v>7776</v>
      </c>
      <c r="G2138" s="12" t="s">
        <v>126</v>
      </c>
      <c r="H2138" s="11" t="s">
        <v>32</v>
      </c>
      <c r="L2138" s="82" t="s">
        <v>8955</v>
      </c>
      <c r="M2138" s="63">
        <v>44589</v>
      </c>
      <c r="O2138" s="11" t="s">
        <v>3963</v>
      </c>
      <c r="P2138" s="11" t="s">
        <v>3963</v>
      </c>
      <c r="Q2138" s="11" t="s">
        <v>87</v>
      </c>
      <c r="R2138" s="11" t="s">
        <v>7774</v>
      </c>
      <c r="S2138" s="11" t="s">
        <v>7776</v>
      </c>
      <c r="T2138" s="11" t="s">
        <v>487</v>
      </c>
      <c r="U2138" s="11" t="s">
        <v>32</v>
      </c>
    </row>
    <row r="2139" customHeight="1" spans="1:21">
      <c r="A2139" s="11">
        <v>255</v>
      </c>
      <c r="B2139" s="11" t="s">
        <v>3971</v>
      </c>
      <c r="C2139" s="11" t="s">
        <v>3971</v>
      </c>
      <c r="D2139" s="11" t="s">
        <v>87</v>
      </c>
      <c r="E2139" s="11" t="s">
        <v>3972</v>
      </c>
      <c r="F2139" s="11" t="s">
        <v>3973</v>
      </c>
      <c r="G2139" s="11" t="s">
        <v>89</v>
      </c>
      <c r="H2139" s="11" t="s">
        <v>32</v>
      </c>
      <c r="L2139" s="82" t="s">
        <v>8955</v>
      </c>
      <c r="M2139" s="63">
        <v>44589</v>
      </c>
      <c r="O2139" s="11" t="s">
        <v>3971</v>
      </c>
      <c r="P2139" s="11" t="s">
        <v>3971</v>
      </c>
      <c r="Q2139" s="11" t="s">
        <v>87</v>
      </c>
      <c r="R2139" s="11" t="s">
        <v>3972</v>
      </c>
      <c r="S2139" s="11" t="s">
        <v>3973</v>
      </c>
      <c r="T2139" s="11" t="s">
        <v>520</v>
      </c>
      <c r="U2139" s="11" t="s">
        <v>32</v>
      </c>
    </row>
    <row r="2140" customHeight="1" spans="1:21">
      <c r="A2140" s="11">
        <v>256</v>
      </c>
      <c r="B2140" s="11" t="s">
        <v>3971</v>
      </c>
      <c r="C2140" s="11" t="s">
        <v>3971</v>
      </c>
      <c r="D2140" s="11" t="s">
        <v>87</v>
      </c>
      <c r="E2140" s="11" t="s">
        <v>3972</v>
      </c>
      <c r="F2140" s="11" t="s">
        <v>3974</v>
      </c>
      <c r="G2140" s="11" t="s">
        <v>89</v>
      </c>
      <c r="H2140" s="11" t="s">
        <v>32</v>
      </c>
      <c r="L2140" s="82" t="s">
        <v>8955</v>
      </c>
      <c r="M2140" s="63">
        <v>44589</v>
      </c>
      <c r="O2140" s="11" t="s">
        <v>3971</v>
      </c>
      <c r="P2140" s="11" t="s">
        <v>3971</v>
      </c>
      <c r="Q2140" s="11" t="s">
        <v>87</v>
      </c>
      <c r="R2140" s="11" t="s">
        <v>3972</v>
      </c>
      <c r="S2140" s="11" t="s">
        <v>3974</v>
      </c>
      <c r="T2140" s="11" t="s">
        <v>520</v>
      </c>
      <c r="U2140" s="11" t="s">
        <v>32</v>
      </c>
    </row>
    <row r="2141" customHeight="1" spans="1:21">
      <c r="A2141" s="11">
        <v>257</v>
      </c>
      <c r="B2141" s="11" t="s">
        <v>3971</v>
      </c>
      <c r="C2141" s="11" t="s">
        <v>3971</v>
      </c>
      <c r="D2141" s="11" t="s">
        <v>87</v>
      </c>
      <c r="E2141" s="11" t="s">
        <v>3972</v>
      </c>
      <c r="F2141" s="11" t="s">
        <v>3975</v>
      </c>
      <c r="G2141" s="11" t="s">
        <v>89</v>
      </c>
      <c r="H2141" s="11" t="s">
        <v>32</v>
      </c>
      <c r="L2141" s="82" t="s">
        <v>8955</v>
      </c>
      <c r="M2141" s="63">
        <v>44589</v>
      </c>
      <c r="O2141" s="11" t="s">
        <v>3971</v>
      </c>
      <c r="P2141" s="11" t="s">
        <v>3971</v>
      </c>
      <c r="Q2141" s="11" t="s">
        <v>87</v>
      </c>
      <c r="R2141" s="11" t="s">
        <v>3972</v>
      </c>
      <c r="S2141" s="11" t="s">
        <v>3975</v>
      </c>
      <c r="T2141" s="11" t="s">
        <v>520</v>
      </c>
      <c r="U2141" s="11" t="s">
        <v>32</v>
      </c>
    </row>
    <row r="2142" customHeight="1" spans="1:21">
      <c r="A2142" s="11">
        <v>258</v>
      </c>
      <c r="B2142" s="11" t="s">
        <v>3971</v>
      </c>
      <c r="C2142" s="11" t="s">
        <v>3971</v>
      </c>
      <c r="D2142" s="11" t="s">
        <v>87</v>
      </c>
      <c r="E2142" s="11" t="s">
        <v>3972</v>
      </c>
      <c r="F2142" s="11" t="s">
        <v>3976</v>
      </c>
      <c r="G2142" s="11" t="s">
        <v>89</v>
      </c>
      <c r="H2142" s="11" t="s">
        <v>32</v>
      </c>
      <c r="L2142" s="82" t="s">
        <v>8955</v>
      </c>
      <c r="M2142" s="63">
        <v>44589</v>
      </c>
      <c r="O2142" s="11" t="s">
        <v>3971</v>
      </c>
      <c r="P2142" s="11" t="s">
        <v>3971</v>
      </c>
      <c r="Q2142" s="11" t="s">
        <v>87</v>
      </c>
      <c r="R2142" s="11" t="s">
        <v>3972</v>
      </c>
      <c r="S2142" s="11" t="s">
        <v>3976</v>
      </c>
      <c r="T2142" s="11" t="s">
        <v>520</v>
      </c>
      <c r="U2142" s="11" t="s">
        <v>32</v>
      </c>
    </row>
    <row r="2143" customHeight="1" spans="1:21">
      <c r="A2143" s="11">
        <v>259</v>
      </c>
      <c r="B2143" s="11" t="s">
        <v>3971</v>
      </c>
      <c r="C2143" s="11" t="s">
        <v>3971</v>
      </c>
      <c r="D2143" s="11" t="s">
        <v>87</v>
      </c>
      <c r="E2143" s="11" t="s">
        <v>3972</v>
      </c>
      <c r="F2143" s="11" t="s">
        <v>3977</v>
      </c>
      <c r="G2143" s="11" t="s">
        <v>89</v>
      </c>
      <c r="H2143" s="11" t="s">
        <v>32</v>
      </c>
      <c r="L2143" s="82" t="s">
        <v>8955</v>
      </c>
      <c r="M2143" s="63">
        <v>44589</v>
      </c>
      <c r="O2143" s="11" t="s">
        <v>3971</v>
      </c>
      <c r="P2143" s="11" t="s">
        <v>3971</v>
      </c>
      <c r="Q2143" s="11" t="s">
        <v>87</v>
      </c>
      <c r="R2143" s="11" t="s">
        <v>3972</v>
      </c>
      <c r="S2143" s="11" t="s">
        <v>3977</v>
      </c>
      <c r="T2143" s="11" t="s">
        <v>520</v>
      </c>
      <c r="U2143" s="11" t="s">
        <v>32</v>
      </c>
    </row>
    <row r="2144" customHeight="1" spans="1:21">
      <c r="A2144" s="11">
        <v>260</v>
      </c>
      <c r="B2144" s="11" t="s">
        <v>3971</v>
      </c>
      <c r="C2144" s="11" t="s">
        <v>3971</v>
      </c>
      <c r="D2144" s="11" t="s">
        <v>87</v>
      </c>
      <c r="E2144" s="11" t="s">
        <v>3972</v>
      </c>
      <c r="F2144" s="11" t="s">
        <v>3978</v>
      </c>
      <c r="G2144" s="11" t="s">
        <v>89</v>
      </c>
      <c r="H2144" s="11" t="s">
        <v>32</v>
      </c>
      <c r="L2144" s="82" t="s">
        <v>8955</v>
      </c>
      <c r="M2144" s="63">
        <v>44589</v>
      </c>
      <c r="O2144" s="11" t="s">
        <v>3971</v>
      </c>
      <c r="P2144" s="11" t="s">
        <v>3971</v>
      </c>
      <c r="Q2144" s="11" t="s">
        <v>87</v>
      </c>
      <c r="R2144" s="11" t="s">
        <v>3972</v>
      </c>
      <c r="S2144" s="11" t="s">
        <v>3978</v>
      </c>
      <c r="T2144" s="11" t="s">
        <v>520</v>
      </c>
      <c r="U2144" s="11" t="s">
        <v>32</v>
      </c>
    </row>
    <row r="2145" customHeight="1" spans="1:21">
      <c r="A2145" s="11">
        <v>261</v>
      </c>
      <c r="B2145" s="11" t="s">
        <v>3971</v>
      </c>
      <c r="C2145" s="11" t="s">
        <v>3971</v>
      </c>
      <c r="D2145" s="11" t="s">
        <v>87</v>
      </c>
      <c r="E2145" s="11" t="s">
        <v>3972</v>
      </c>
      <c r="F2145" s="11" t="s">
        <v>3979</v>
      </c>
      <c r="G2145" s="11" t="s">
        <v>89</v>
      </c>
      <c r="H2145" s="11" t="s">
        <v>32</v>
      </c>
      <c r="L2145" s="82" t="s">
        <v>8955</v>
      </c>
      <c r="M2145" s="63">
        <v>44589</v>
      </c>
      <c r="O2145" s="11" t="s">
        <v>3971</v>
      </c>
      <c r="P2145" s="11" t="s">
        <v>3971</v>
      </c>
      <c r="Q2145" s="11" t="s">
        <v>87</v>
      </c>
      <c r="R2145" s="11" t="s">
        <v>3972</v>
      </c>
      <c r="S2145" s="11" t="s">
        <v>3979</v>
      </c>
      <c r="T2145" s="11" t="s">
        <v>520</v>
      </c>
      <c r="U2145" s="11" t="s">
        <v>32</v>
      </c>
    </row>
    <row r="2146" customHeight="1" spans="1:21">
      <c r="A2146" s="11">
        <v>262</v>
      </c>
      <c r="B2146" s="11" t="s">
        <v>3980</v>
      </c>
      <c r="C2146" s="11" t="s">
        <v>3980</v>
      </c>
      <c r="D2146" s="11" t="s">
        <v>87</v>
      </c>
      <c r="E2146" s="11" t="s">
        <v>3981</v>
      </c>
      <c r="F2146" s="11" t="s">
        <v>3980</v>
      </c>
      <c r="G2146" s="11" t="s">
        <v>89</v>
      </c>
      <c r="H2146" s="11" t="s">
        <v>32</v>
      </c>
      <c r="L2146" s="82" t="s">
        <v>8955</v>
      </c>
      <c r="M2146" s="63">
        <v>44589</v>
      </c>
      <c r="O2146" s="11" t="s">
        <v>3980</v>
      </c>
      <c r="P2146" s="11" t="s">
        <v>3980</v>
      </c>
      <c r="Q2146" s="11" t="s">
        <v>87</v>
      </c>
      <c r="R2146" s="11" t="s">
        <v>3981</v>
      </c>
      <c r="S2146" s="11" t="s">
        <v>3980</v>
      </c>
      <c r="T2146" s="11" t="s">
        <v>520</v>
      </c>
      <c r="U2146" s="11" t="s">
        <v>32</v>
      </c>
    </row>
    <row r="2147" customHeight="1" spans="1:21">
      <c r="A2147" s="11">
        <v>272</v>
      </c>
      <c r="B2147" s="11" t="s">
        <v>4002</v>
      </c>
      <c r="C2147" s="11" t="s">
        <v>4002</v>
      </c>
      <c r="D2147" s="11" t="s">
        <v>87</v>
      </c>
      <c r="E2147" s="11" t="s">
        <v>4003</v>
      </c>
      <c r="F2147" s="11" t="s">
        <v>4004</v>
      </c>
      <c r="G2147" s="11" t="s">
        <v>89</v>
      </c>
      <c r="H2147" s="11" t="s">
        <v>32</v>
      </c>
      <c r="L2147" s="82" t="s">
        <v>8955</v>
      </c>
      <c r="M2147" s="63">
        <v>44589</v>
      </c>
      <c r="O2147" s="11" t="s">
        <v>4002</v>
      </c>
      <c r="P2147" s="11" t="s">
        <v>4002</v>
      </c>
      <c r="Q2147" s="11" t="s">
        <v>87</v>
      </c>
      <c r="R2147" s="11" t="s">
        <v>4003</v>
      </c>
      <c r="S2147" s="11" t="s">
        <v>4004</v>
      </c>
      <c r="T2147" s="11" t="s">
        <v>2447</v>
      </c>
      <c r="U2147" s="11" t="s">
        <v>32</v>
      </c>
    </row>
    <row r="2148" customHeight="1" spans="1:21">
      <c r="A2148" s="11">
        <v>273</v>
      </c>
      <c r="B2148" s="11" t="s">
        <v>4002</v>
      </c>
      <c r="C2148" s="11" t="s">
        <v>4002</v>
      </c>
      <c r="D2148" s="11" t="s">
        <v>87</v>
      </c>
      <c r="E2148" s="11" t="s">
        <v>4003</v>
      </c>
      <c r="F2148" s="11" t="s">
        <v>4005</v>
      </c>
      <c r="G2148" s="11" t="s">
        <v>89</v>
      </c>
      <c r="H2148" s="11" t="s">
        <v>32</v>
      </c>
      <c r="L2148" s="82" t="s">
        <v>8955</v>
      </c>
      <c r="M2148" s="63">
        <v>44589</v>
      </c>
      <c r="O2148" s="11" t="s">
        <v>4002</v>
      </c>
      <c r="P2148" s="11" t="s">
        <v>4002</v>
      </c>
      <c r="Q2148" s="11" t="s">
        <v>87</v>
      </c>
      <c r="R2148" s="11" t="s">
        <v>4003</v>
      </c>
      <c r="S2148" s="11" t="s">
        <v>4005</v>
      </c>
      <c r="T2148" s="11" t="s">
        <v>2447</v>
      </c>
      <c r="U2148" s="11" t="s">
        <v>32</v>
      </c>
    </row>
    <row r="2149" customHeight="1" spans="1:21">
      <c r="A2149" s="11">
        <v>274</v>
      </c>
      <c r="B2149" s="11" t="s">
        <v>4006</v>
      </c>
      <c r="C2149" s="11" t="s">
        <v>4006</v>
      </c>
      <c r="D2149" s="11" t="s">
        <v>98</v>
      </c>
      <c r="E2149" s="11" t="s">
        <v>4007</v>
      </c>
      <c r="F2149" s="11" t="s">
        <v>4006</v>
      </c>
      <c r="G2149" s="11" t="s">
        <v>89</v>
      </c>
      <c r="H2149" s="11" t="s">
        <v>32</v>
      </c>
      <c r="L2149" s="82" t="s">
        <v>8955</v>
      </c>
      <c r="M2149" s="63">
        <v>44589</v>
      </c>
      <c r="O2149" s="11" t="s">
        <v>4006</v>
      </c>
      <c r="P2149" s="11" t="s">
        <v>4006</v>
      </c>
      <c r="Q2149" s="11" t="s">
        <v>98</v>
      </c>
      <c r="R2149" s="11" t="s">
        <v>4007</v>
      </c>
      <c r="S2149" s="11" t="s">
        <v>4006</v>
      </c>
      <c r="T2149" s="11" t="s">
        <v>2447</v>
      </c>
      <c r="U2149" s="11" t="s">
        <v>32</v>
      </c>
    </row>
    <row r="2150" customHeight="1" spans="1:21">
      <c r="A2150" s="11">
        <v>289</v>
      </c>
      <c r="B2150" s="11" t="s">
        <v>4039</v>
      </c>
      <c r="C2150" s="11" t="s">
        <v>4039</v>
      </c>
      <c r="D2150" s="11" t="s">
        <v>64</v>
      </c>
      <c r="E2150" s="11" t="s">
        <v>4040</v>
      </c>
      <c r="F2150" s="11" t="s">
        <v>4041</v>
      </c>
      <c r="G2150" s="11" t="s">
        <v>126</v>
      </c>
      <c r="H2150" s="11" t="s">
        <v>32</v>
      </c>
      <c r="L2150" s="82" t="s">
        <v>8955</v>
      </c>
      <c r="M2150" s="63">
        <v>44589</v>
      </c>
      <c r="O2150" s="11" t="s">
        <v>4039</v>
      </c>
      <c r="P2150" s="11" t="s">
        <v>4039</v>
      </c>
      <c r="Q2150" s="11" t="s">
        <v>64</v>
      </c>
      <c r="R2150" s="11" t="s">
        <v>4040</v>
      </c>
      <c r="S2150" s="11" t="s">
        <v>4041</v>
      </c>
      <c r="T2150" s="11" t="s">
        <v>487</v>
      </c>
      <c r="U2150" s="11" t="s">
        <v>32</v>
      </c>
    </row>
    <row r="2151" customHeight="1" spans="1:21">
      <c r="A2151" s="11">
        <v>290</v>
      </c>
      <c r="B2151" s="11" t="s">
        <v>4039</v>
      </c>
      <c r="C2151" s="11" t="s">
        <v>4039</v>
      </c>
      <c r="D2151" s="11" t="s">
        <v>64</v>
      </c>
      <c r="E2151" s="11" t="s">
        <v>4042</v>
      </c>
      <c r="F2151" s="11" t="s">
        <v>4043</v>
      </c>
      <c r="G2151" s="11" t="s">
        <v>126</v>
      </c>
      <c r="H2151" s="11" t="s">
        <v>32</v>
      </c>
      <c r="L2151" s="82" t="s">
        <v>8955</v>
      </c>
      <c r="M2151" s="63">
        <v>44589</v>
      </c>
      <c r="O2151" s="11" t="s">
        <v>4039</v>
      </c>
      <c r="P2151" s="11" t="s">
        <v>4039</v>
      </c>
      <c r="Q2151" s="11" t="s">
        <v>64</v>
      </c>
      <c r="R2151" s="11" t="s">
        <v>4042</v>
      </c>
      <c r="S2151" s="11" t="s">
        <v>4043</v>
      </c>
      <c r="T2151" s="11" t="s">
        <v>487</v>
      </c>
      <c r="U2151" s="11" t="s">
        <v>32</v>
      </c>
    </row>
    <row r="2152" customHeight="1" spans="1:21">
      <c r="A2152" s="11">
        <v>291</v>
      </c>
      <c r="B2152" s="11" t="s">
        <v>4039</v>
      </c>
      <c r="C2152" s="11" t="s">
        <v>4039</v>
      </c>
      <c r="D2152" s="11" t="s">
        <v>64</v>
      </c>
      <c r="E2152" s="11" t="s">
        <v>4044</v>
      </c>
      <c r="F2152" s="11" t="s">
        <v>4045</v>
      </c>
      <c r="G2152" s="11" t="s">
        <v>126</v>
      </c>
      <c r="H2152" s="11" t="s">
        <v>32</v>
      </c>
      <c r="L2152" s="82" t="s">
        <v>8955</v>
      </c>
      <c r="M2152" s="63">
        <v>44589</v>
      </c>
      <c r="O2152" s="11" t="s">
        <v>4039</v>
      </c>
      <c r="P2152" s="11" t="s">
        <v>4039</v>
      </c>
      <c r="Q2152" s="11" t="s">
        <v>64</v>
      </c>
      <c r="R2152" s="11" t="s">
        <v>4044</v>
      </c>
      <c r="S2152" s="11" t="s">
        <v>4045</v>
      </c>
      <c r="T2152" s="11" t="s">
        <v>487</v>
      </c>
      <c r="U2152" s="11" t="s">
        <v>32</v>
      </c>
    </row>
    <row r="2153" customHeight="1" spans="1:21">
      <c r="A2153" s="11">
        <v>292</v>
      </c>
      <c r="B2153" s="11" t="s">
        <v>4039</v>
      </c>
      <c r="C2153" s="11" t="s">
        <v>4039</v>
      </c>
      <c r="D2153" s="11" t="s">
        <v>64</v>
      </c>
      <c r="E2153" s="11" t="s">
        <v>4046</v>
      </c>
      <c r="F2153" s="11" t="s">
        <v>4047</v>
      </c>
      <c r="G2153" s="11" t="s">
        <v>126</v>
      </c>
      <c r="H2153" s="11" t="s">
        <v>32</v>
      </c>
      <c r="L2153" s="82" t="s">
        <v>8955</v>
      </c>
      <c r="M2153" s="63">
        <v>44589</v>
      </c>
      <c r="O2153" s="11" t="s">
        <v>4039</v>
      </c>
      <c r="P2153" s="11" t="s">
        <v>4039</v>
      </c>
      <c r="Q2153" s="11" t="s">
        <v>64</v>
      </c>
      <c r="R2153" s="11" t="s">
        <v>4046</v>
      </c>
      <c r="S2153" s="11" t="s">
        <v>4047</v>
      </c>
      <c r="T2153" s="11" t="s">
        <v>487</v>
      </c>
      <c r="U2153" s="11" t="s">
        <v>32</v>
      </c>
    </row>
    <row r="2154" customHeight="1" spans="1:21">
      <c r="A2154" s="11">
        <v>301</v>
      </c>
      <c r="B2154" s="11" t="s">
        <v>3805</v>
      </c>
      <c r="C2154" s="11" t="s">
        <v>3805</v>
      </c>
      <c r="D2154" s="11" t="s">
        <v>87</v>
      </c>
      <c r="E2154" s="11" t="s">
        <v>4065</v>
      </c>
      <c r="F2154" s="11" t="s">
        <v>4066</v>
      </c>
      <c r="G2154" s="11" t="s">
        <v>3669</v>
      </c>
      <c r="H2154" s="11" t="s">
        <v>32</v>
      </c>
      <c r="L2154" s="82" t="s">
        <v>7959</v>
      </c>
      <c r="M2154" s="63">
        <v>44589</v>
      </c>
      <c r="O2154" s="11" t="s">
        <v>3805</v>
      </c>
      <c r="P2154" s="11" t="s">
        <v>3805</v>
      </c>
      <c r="Q2154" s="11" t="s">
        <v>87</v>
      </c>
      <c r="R2154" s="11" t="s">
        <v>4065</v>
      </c>
      <c r="S2154" s="11" t="s">
        <v>4066</v>
      </c>
      <c r="T2154" s="11" t="s">
        <v>126</v>
      </c>
      <c r="U2154" s="11" t="s">
        <v>32</v>
      </c>
    </row>
    <row r="2155" customHeight="1" spans="1:21">
      <c r="A2155" s="11">
        <v>302</v>
      </c>
      <c r="B2155" s="11" t="s">
        <v>3805</v>
      </c>
      <c r="C2155" s="11" t="s">
        <v>3805</v>
      </c>
      <c r="D2155" s="11" t="s">
        <v>87</v>
      </c>
      <c r="E2155" s="11" t="s">
        <v>4067</v>
      </c>
      <c r="F2155" s="11" t="s">
        <v>4068</v>
      </c>
      <c r="G2155" s="11" t="s">
        <v>3669</v>
      </c>
      <c r="H2155" s="11" t="s">
        <v>32</v>
      </c>
      <c r="L2155" s="82" t="s">
        <v>7959</v>
      </c>
      <c r="M2155" s="63">
        <v>44589</v>
      </c>
      <c r="O2155" s="11" t="s">
        <v>3805</v>
      </c>
      <c r="P2155" s="11" t="s">
        <v>3805</v>
      </c>
      <c r="Q2155" s="11" t="s">
        <v>87</v>
      </c>
      <c r="R2155" s="11" t="s">
        <v>4067</v>
      </c>
      <c r="S2155" s="11" t="s">
        <v>4068</v>
      </c>
      <c r="T2155" s="11" t="s">
        <v>126</v>
      </c>
      <c r="U2155" s="11" t="s">
        <v>32</v>
      </c>
    </row>
    <row r="2156" customHeight="1" spans="1:21">
      <c r="A2156" s="11">
        <v>303</v>
      </c>
      <c r="B2156" s="11" t="s">
        <v>3805</v>
      </c>
      <c r="C2156" s="11" t="s">
        <v>3805</v>
      </c>
      <c r="D2156" s="11" t="s">
        <v>87</v>
      </c>
      <c r="E2156" s="11" t="s">
        <v>4069</v>
      </c>
      <c r="F2156" s="11" t="s">
        <v>4070</v>
      </c>
      <c r="G2156" s="11" t="s">
        <v>3669</v>
      </c>
      <c r="H2156" s="11" t="s">
        <v>32</v>
      </c>
      <c r="L2156" s="82" t="s">
        <v>7959</v>
      </c>
      <c r="M2156" s="63">
        <v>44589</v>
      </c>
      <c r="O2156" s="11" t="s">
        <v>3805</v>
      </c>
      <c r="P2156" s="11" t="s">
        <v>3805</v>
      </c>
      <c r="Q2156" s="11" t="s">
        <v>87</v>
      </c>
      <c r="R2156" s="11" t="s">
        <v>4069</v>
      </c>
      <c r="S2156" s="11" t="s">
        <v>4070</v>
      </c>
      <c r="T2156" s="11" t="s">
        <v>126</v>
      </c>
      <c r="U2156" s="11" t="s">
        <v>32</v>
      </c>
    </row>
    <row r="2157" customHeight="1" spans="1:21">
      <c r="A2157" s="11">
        <v>304</v>
      </c>
      <c r="B2157" s="11" t="s">
        <v>3805</v>
      </c>
      <c r="C2157" s="11" t="s">
        <v>3805</v>
      </c>
      <c r="D2157" s="11" t="s">
        <v>87</v>
      </c>
      <c r="E2157" s="11" t="s">
        <v>4071</v>
      </c>
      <c r="F2157" s="11" t="s">
        <v>4072</v>
      </c>
      <c r="G2157" s="11" t="s">
        <v>3669</v>
      </c>
      <c r="H2157" s="11" t="s">
        <v>32</v>
      </c>
      <c r="L2157" s="82" t="s">
        <v>7959</v>
      </c>
      <c r="M2157" s="63">
        <v>44589</v>
      </c>
      <c r="O2157" s="11" t="s">
        <v>3805</v>
      </c>
      <c r="P2157" s="11" t="s">
        <v>3805</v>
      </c>
      <c r="Q2157" s="11" t="s">
        <v>87</v>
      </c>
      <c r="R2157" s="11" t="s">
        <v>4071</v>
      </c>
      <c r="S2157" s="11" t="s">
        <v>4072</v>
      </c>
      <c r="T2157" s="11" t="s">
        <v>126</v>
      </c>
      <c r="U2157" s="11" t="s">
        <v>32</v>
      </c>
    </row>
    <row r="2158" customHeight="1" spans="1:21">
      <c r="A2158" s="11">
        <v>309</v>
      </c>
      <c r="B2158" s="11" t="s">
        <v>3805</v>
      </c>
      <c r="C2158" s="11" t="s">
        <v>3805</v>
      </c>
      <c r="D2158" s="11" t="s">
        <v>87</v>
      </c>
      <c r="E2158" s="11" t="s">
        <v>4081</v>
      </c>
      <c r="F2158" s="11" t="s">
        <v>4082</v>
      </c>
      <c r="G2158" s="11" t="s">
        <v>3669</v>
      </c>
      <c r="H2158" s="11" t="s">
        <v>32</v>
      </c>
      <c r="L2158" s="82" t="s">
        <v>7959</v>
      </c>
      <c r="M2158" s="63">
        <v>44589</v>
      </c>
      <c r="O2158" s="11" t="s">
        <v>3805</v>
      </c>
      <c r="P2158" s="11" t="s">
        <v>3805</v>
      </c>
      <c r="Q2158" s="11" t="s">
        <v>87</v>
      </c>
      <c r="R2158" s="11" t="s">
        <v>4081</v>
      </c>
      <c r="S2158" s="11" t="s">
        <v>4082</v>
      </c>
      <c r="T2158" s="11" t="s">
        <v>126</v>
      </c>
      <c r="U2158" s="11" t="s">
        <v>32</v>
      </c>
    </row>
    <row r="2159" customHeight="1" spans="1:21">
      <c r="A2159" s="11">
        <v>310</v>
      </c>
      <c r="B2159" s="11" t="s">
        <v>3805</v>
      </c>
      <c r="C2159" s="11" t="s">
        <v>3805</v>
      </c>
      <c r="D2159" s="11" t="s">
        <v>87</v>
      </c>
      <c r="E2159" s="11" t="s">
        <v>4083</v>
      </c>
      <c r="F2159" s="11" t="s">
        <v>4084</v>
      </c>
      <c r="G2159" s="11" t="s">
        <v>3669</v>
      </c>
      <c r="H2159" s="11" t="s">
        <v>32</v>
      </c>
      <c r="L2159" s="82" t="s">
        <v>7959</v>
      </c>
      <c r="M2159" s="63">
        <v>44589</v>
      </c>
      <c r="O2159" s="11" t="s">
        <v>3805</v>
      </c>
      <c r="P2159" s="11" t="s">
        <v>3805</v>
      </c>
      <c r="Q2159" s="11" t="s">
        <v>87</v>
      </c>
      <c r="R2159" s="11" t="s">
        <v>4083</v>
      </c>
      <c r="S2159" s="11" t="s">
        <v>4084</v>
      </c>
      <c r="T2159" s="11" t="s">
        <v>126</v>
      </c>
      <c r="U2159" s="11" t="s">
        <v>32</v>
      </c>
    </row>
    <row r="2160" customHeight="1" spans="1:21">
      <c r="A2160" s="11">
        <v>311</v>
      </c>
      <c r="B2160" s="11" t="s">
        <v>3805</v>
      </c>
      <c r="C2160" s="11" t="s">
        <v>3805</v>
      </c>
      <c r="D2160" s="11" t="s">
        <v>87</v>
      </c>
      <c r="E2160" s="11" t="s">
        <v>4085</v>
      </c>
      <c r="F2160" s="11" t="s">
        <v>4086</v>
      </c>
      <c r="G2160" s="11" t="s">
        <v>3669</v>
      </c>
      <c r="H2160" s="11" t="s">
        <v>32</v>
      </c>
      <c r="L2160" s="82" t="s">
        <v>7959</v>
      </c>
      <c r="M2160" s="63">
        <v>44589</v>
      </c>
      <c r="O2160" s="11" t="s">
        <v>3805</v>
      </c>
      <c r="P2160" s="11" t="s">
        <v>3805</v>
      </c>
      <c r="Q2160" s="11" t="s">
        <v>87</v>
      </c>
      <c r="R2160" s="11" t="s">
        <v>4085</v>
      </c>
      <c r="S2160" s="11" t="s">
        <v>4086</v>
      </c>
      <c r="T2160" s="11" t="s">
        <v>126</v>
      </c>
      <c r="U2160" s="11" t="s">
        <v>32</v>
      </c>
    </row>
    <row r="2161" customHeight="1" spans="1:21">
      <c r="A2161" s="11">
        <v>312</v>
      </c>
      <c r="B2161" s="11" t="s">
        <v>3805</v>
      </c>
      <c r="C2161" s="11" t="s">
        <v>3805</v>
      </c>
      <c r="D2161" s="11" t="s">
        <v>87</v>
      </c>
      <c r="E2161" s="11" t="s">
        <v>4087</v>
      </c>
      <c r="F2161" s="11" t="s">
        <v>4088</v>
      </c>
      <c r="G2161" s="11" t="s">
        <v>3669</v>
      </c>
      <c r="H2161" s="11" t="s">
        <v>32</v>
      </c>
      <c r="L2161" s="82" t="s">
        <v>7959</v>
      </c>
      <c r="M2161" s="63">
        <v>44589</v>
      </c>
      <c r="O2161" s="11" t="s">
        <v>3805</v>
      </c>
      <c r="P2161" s="11" t="s">
        <v>3805</v>
      </c>
      <c r="Q2161" s="11" t="s">
        <v>87</v>
      </c>
      <c r="R2161" s="11" t="s">
        <v>4087</v>
      </c>
      <c r="S2161" s="11" t="s">
        <v>4088</v>
      </c>
      <c r="T2161" s="11" t="s">
        <v>126</v>
      </c>
      <c r="U2161" s="11" t="s">
        <v>32</v>
      </c>
    </row>
    <row r="2162" customHeight="1" spans="1:21">
      <c r="A2162" s="11">
        <v>313</v>
      </c>
      <c r="B2162" s="11" t="s">
        <v>3805</v>
      </c>
      <c r="C2162" s="11" t="s">
        <v>3805</v>
      </c>
      <c r="D2162" s="11" t="s">
        <v>87</v>
      </c>
      <c r="E2162" s="11" t="s">
        <v>4089</v>
      </c>
      <c r="F2162" s="11" t="s">
        <v>4090</v>
      </c>
      <c r="G2162" s="11" t="s">
        <v>3669</v>
      </c>
      <c r="H2162" s="11" t="s">
        <v>32</v>
      </c>
      <c r="L2162" s="82" t="s">
        <v>7959</v>
      </c>
      <c r="M2162" s="63">
        <v>44589</v>
      </c>
      <c r="O2162" s="11" t="s">
        <v>3805</v>
      </c>
      <c r="P2162" s="11" t="s">
        <v>3805</v>
      </c>
      <c r="Q2162" s="11" t="s">
        <v>87</v>
      </c>
      <c r="R2162" s="11" t="s">
        <v>4089</v>
      </c>
      <c r="S2162" s="11" t="s">
        <v>4090</v>
      </c>
      <c r="T2162" s="11" t="s">
        <v>126</v>
      </c>
      <c r="U2162" s="11" t="s">
        <v>32</v>
      </c>
    </row>
    <row r="2163" customHeight="1" spans="1:21">
      <c r="A2163" s="11">
        <v>314</v>
      </c>
      <c r="B2163" s="11" t="s">
        <v>3805</v>
      </c>
      <c r="C2163" s="11" t="s">
        <v>3805</v>
      </c>
      <c r="D2163" s="11" t="s">
        <v>87</v>
      </c>
      <c r="E2163" s="11" t="s">
        <v>4091</v>
      </c>
      <c r="F2163" s="11" t="s">
        <v>4092</v>
      </c>
      <c r="G2163" s="11" t="s">
        <v>3669</v>
      </c>
      <c r="H2163" s="11" t="s">
        <v>32</v>
      </c>
      <c r="L2163" s="82" t="s">
        <v>7959</v>
      </c>
      <c r="M2163" s="63">
        <v>44589</v>
      </c>
      <c r="O2163" s="11" t="s">
        <v>3805</v>
      </c>
      <c r="P2163" s="11" t="s">
        <v>3805</v>
      </c>
      <c r="Q2163" s="11" t="s">
        <v>87</v>
      </c>
      <c r="R2163" s="11" t="s">
        <v>4091</v>
      </c>
      <c r="S2163" s="11" t="s">
        <v>4092</v>
      </c>
      <c r="T2163" s="11" t="s">
        <v>126</v>
      </c>
      <c r="U2163" s="11" t="s">
        <v>32</v>
      </c>
    </row>
    <row r="2164" customHeight="1" spans="1:21">
      <c r="A2164" s="11">
        <v>315</v>
      </c>
      <c r="B2164" s="11" t="s">
        <v>3805</v>
      </c>
      <c r="C2164" s="11" t="s">
        <v>3805</v>
      </c>
      <c r="D2164" s="11" t="s">
        <v>87</v>
      </c>
      <c r="E2164" s="11" t="s">
        <v>4093</v>
      </c>
      <c r="F2164" s="11" t="s">
        <v>4094</v>
      </c>
      <c r="G2164" s="11" t="s">
        <v>3669</v>
      </c>
      <c r="H2164" s="11" t="s">
        <v>32</v>
      </c>
      <c r="L2164" s="82" t="s">
        <v>7959</v>
      </c>
      <c r="M2164" s="63">
        <v>44589</v>
      </c>
      <c r="O2164" s="11" t="s">
        <v>3805</v>
      </c>
      <c r="P2164" s="11" t="s">
        <v>3805</v>
      </c>
      <c r="Q2164" s="11" t="s">
        <v>87</v>
      </c>
      <c r="R2164" s="11" t="s">
        <v>4093</v>
      </c>
      <c r="S2164" s="11" t="s">
        <v>4094</v>
      </c>
      <c r="T2164" s="11" t="s">
        <v>126</v>
      </c>
      <c r="U2164" s="11" t="s">
        <v>32</v>
      </c>
    </row>
    <row r="2165" customHeight="1" spans="1:21">
      <c r="A2165" s="11">
        <v>316</v>
      </c>
      <c r="B2165" s="11" t="s">
        <v>3805</v>
      </c>
      <c r="C2165" s="11" t="s">
        <v>3805</v>
      </c>
      <c r="D2165" s="11" t="s">
        <v>87</v>
      </c>
      <c r="E2165" s="11" t="s">
        <v>4095</v>
      </c>
      <c r="F2165" s="11" t="s">
        <v>4096</v>
      </c>
      <c r="G2165" s="11" t="s">
        <v>3669</v>
      </c>
      <c r="H2165" s="11" t="s">
        <v>32</v>
      </c>
      <c r="L2165" s="82" t="s">
        <v>7959</v>
      </c>
      <c r="M2165" s="63">
        <v>44589</v>
      </c>
      <c r="O2165" s="11" t="s">
        <v>3805</v>
      </c>
      <c r="P2165" s="11" t="s">
        <v>3805</v>
      </c>
      <c r="Q2165" s="11" t="s">
        <v>87</v>
      </c>
      <c r="R2165" s="11" t="s">
        <v>4095</v>
      </c>
      <c r="S2165" s="11" t="s">
        <v>4096</v>
      </c>
      <c r="T2165" s="11" t="s">
        <v>126</v>
      </c>
      <c r="U2165" s="11" t="s">
        <v>32</v>
      </c>
    </row>
    <row r="2166" customHeight="1" spans="1:21">
      <c r="A2166" s="11">
        <v>321</v>
      </c>
      <c r="B2166" s="11" t="s">
        <v>4103</v>
      </c>
      <c r="C2166" s="11" t="s">
        <v>4103</v>
      </c>
      <c r="D2166" s="11" t="s">
        <v>98</v>
      </c>
      <c r="E2166" s="11" t="s">
        <v>4104</v>
      </c>
      <c r="F2166" s="11" t="s">
        <v>4105</v>
      </c>
      <c r="G2166" s="11" t="s">
        <v>89</v>
      </c>
      <c r="H2166" s="11" t="s">
        <v>32</v>
      </c>
      <c r="L2166" s="82" t="s">
        <v>8955</v>
      </c>
      <c r="M2166" s="63">
        <v>44589</v>
      </c>
      <c r="O2166" s="11" t="s">
        <v>4103</v>
      </c>
      <c r="P2166" s="11" t="s">
        <v>4103</v>
      </c>
      <c r="Q2166" s="11" t="s">
        <v>98</v>
      </c>
      <c r="R2166" s="11" t="s">
        <v>4104</v>
      </c>
      <c r="S2166" s="11" t="s">
        <v>4105</v>
      </c>
      <c r="T2166" s="11" t="s">
        <v>1014</v>
      </c>
      <c r="U2166" s="11" t="s">
        <v>32</v>
      </c>
    </row>
    <row r="2167" customHeight="1" spans="1:21">
      <c r="A2167" s="11">
        <v>324</v>
      </c>
      <c r="B2167" s="11" t="s">
        <v>4109</v>
      </c>
      <c r="C2167" s="11" t="s">
        <v>4109</v>
      </c>
      <c r="D2167" s="11" t="s">
        <v>87</v>
      </c>
      <c r="E2167" s="11" t="s">
        <v>4110</v>
      </c>
      <c r="F2167" s="11" t="s">
        <v>4109</v>
      </c>
      <c r="G2167" s="11" t="s">
        <v>89</v>
      </c>
      <c r="H2167" s="11" t="s">
        <v>32</v>
      </c>
      <c r="L2167" s="82" t="s">
        <v>8955</v>
      </c>
      <c r="M2167" s="63">
        <v>44589</v>
      </c>
      <c r="O2167" s="11" t="s">
        <v>4109</v>
      </c>
      <c r="P2167" s="11" t="s">
        <v>4109</v>
      </c>
      <c r="Q2167" s="11" t="s">
        <v>87</v>
      </c>
      <c r="R2167" s="11" t="s">
        <v>4110</v>
      </c>
      <c r="S2167" s="11" t="s">
        <v>4109</v>
      </c>
      <c r="T2167" s="11" t="s">
        <v>520</v>
      </c>
      <c r="U2167" s="11" t="s">
        <v>32</v>
      </c>
    </row>
    <row r="2168" customHeight="1" spans="1:21">
      <c r="A2168" s="11">
        <v>326</v>
      </c>
      <c r="B2168" s="11" t="s">
        <v>4113</v>
      </c>
      <c r="C2168" s="11" t="s">
        <v>4113</v>
      </c>
      <c r="D2168" s="11" t="s">
        <v>64</v>
      </c>
      <c r="E2168" s="11" t="s">
        <v>4114</v>
      </c>
      <c r="F2168" s="11" t="s">
        <v>4115</v>
      </c>
      <c r="G2168" s="11" t="s">
        <v>126</v>
      </c>
      <c r="H2168" s="11" t="s">
        <v>32</v>
      </c>
      <c r="L2168" s="82" t="s">
        <v>8955</v>
      </c>
      <c r="M2168" s="63">
        <v>44589</v>
      </c>
      <c r="O2168" s="11" t="s">
        <v>4113</v>
      </c>
      <c r="P2168" s="11" t="s">
        <v>4113</v>
      </c>
      <c r="Q2168" s="11" t="s">
        <v>64</v>
      </c>
      <c r="R2168" s="11" t="s">
        <v>4114</v>
      </c>
      <c r="S2168" s="11" t="s">
        <v>4115</v>
      </c>
      <c r="T2168" s="11" t="s">
        <v>487</v>
      </c>
      <c r="U2168" s="11" t="s">
        <v>32</v>
      </c>
    </row>
    <row r="2169" customHeight="1" spans="1:21">
      <c r="A2169" s="11">
        <v>327</v>
      </c>
      <c r="B2169" s="11" t="s">
        <v>4113</v>
      </c>
      <c r="C2169" s="11" t="s">
        <v>4113</v>
      </c>
      <c r="D2169" s="11" t="s">
        <v>64</v>
      </c>
      <c r="E2169" s="11" t="s">
        <v>4116</v>
      </c>
      <c r="F2169" s="11" t="s">
        <v>4117</v>
      </c>
      <c r="G2169" s="11" t="s">
        <v>126</v>
      </c>
      <c r="H2169" s="11" t="s">
        <v>32</v>
      </c>
      <c r="L2169" s="82" t="s">
        <v>8955</v>
      </c>
      <c r="M2169" s="63">
        <v>44589</v>
      </c>
      <c r="O2169" s="11" t="s">
        <v>4113</v>
      </c>
      <c r="P2169" s="11" t="s">
        <v>4113</v>
      </c>
      <c r="Q2169" s="11" t="s">
        <v>64</v>
      </c>
      <c r="R2169" s="11" t="s">
        <v>4116</v>
      </c>
      <c r="S2169" s="11" t="s">
        <v>4117</v>
      </c>
      <c r="T2169" s="11" t="s">
        <v>487</v>
      </c>
      <c r="U2169" s="11" t="s">
        <v>32</v>
      </c>
    </row>
    <row r="2170" customHeight="1" spans="1:21">
      <c r="A2170" s="11">
        <v>328</v>
      </c>
      <c r="B2170" s="11" t="s">
        <v>4113</v>
      </c>
      <c r="C2170" s="11" t="s">
        <v>4113</v>
      </c>
      <c r="D2170" s="11" t="s">
        <v>64</v>
      </c>
      <c r="E2170" s="11" t="s">
        <v>4118</v>
      </c>
      <c r="F2170" s="11" t="s">
        <v>4119</v>
      </c>
      <c r="G2170" s="11" t="s">
        <v>126</v>
      </c>
      <c r="H2170" s="11" t="s">
        <v>32</v>
      </c>
      <c r="L2170" s="82" t="s">
        <v>8955</v>
      </c>
      <c r="M2170" s="63">
        <v>44589</v>
      </c>
      <c r="O2170" s="11" t="s">
        <v>4113</v>
      </c>
      <c r="P2170" s="11" t="s">
        <v>4113</v>
      </c>
      <c r="Q2170" s="11" t="s">
        <v>64</v>
      </c>
      <c r="R2170" s="11" t="s">
        <v>4118</v>
      </c>
      <c r="S2170" s="11" t="s">
        <v>4119</v>
      </c>
      <c r="T2170" s="11" t="s">
        <v>487</v>
      </c>
      <c r="U2170" s="11" t="s">
        <v>32</v>
      </c>
    </row>
    <row r="2171" customHeight="1" spans="1:21">
      <c r="A2171" s="11">
        <v>329</v>
      </c>
      <c r="B2171" s="11" t="s">
        <v>4113</v>
      </c>
      <c r="C2171" s="11" t="s">
        <v>4113</v>
      </c>
      <c r="D2171" s="11" t="s">
        <v>64</v>
      </c>
      <c r="E2171" s="11" t="s">
        <v>4120</v>
      </c>
      <c r="F2171" s="11" t="s">
        <v>4121</v>
      </c>
      <c r="G2171" s="11" t="s">
        <v>126</v>
      </c>
      <c r="H2171" s="11" t="s">
        <v>32</v>
      </c>
      <c r="L2171" s="82" t="s">
        <v>8955</v>
      </c>
      <c r="M2171" s="63">
        <v>44589</v>
      </c>
      <c r="O2171" s="11" t="s">
        <v>4113</v>
      </c>
      <c r="P2171" s="11" t="s">
        <v>4113</v>
      </c>
      <c r="Q2171" s="11" t="s">
        <v>64</v>
      </c>
      <c r="R2171" s="11" t="s">
        <v>4120</v>
      </c>
      <c r="S2171" s="11" t="s">
        <v>4121</v>
      </c>
      <c r="T2171" s="11" t="s">
        <v>487</v>
      </c>
      <c r="U2171" s="11" t="s">
        <v>32</v>
      </c>
    </row>
    <row r="2172" customHeight="1" spans="1:21">
      <c r="A2172" s="11">
        <v>96</v>
      </c>
      <c r="B2172" s="11" t="s">
        <v>3665</v>
      </c>
      <c r="C2172" s="11" t="s">
        <v>3665</v>
      </c>
      <c r="D2172" s="11" t="s">
        <v>64</v>
      </c>
      <c r="E2172" s="11" t="s">
        <v>3666</v>
      </c>
      <c r="F2172" s="11" t="s">
        <v>3668</v>
      </c>
      <c r="G2172" s="11" t="s">
        <v>3669</v>
      </c>
      <c r="H2172" s="11" t="s">
        <v>32</v>
      </c>
      <c r="L2172" s="82" t="s">
        <v>8095</v>
      </c>
      <c r="M2172" s="63">
        <v>44591</v>
      </c>
      <c r="O2172" s="11" t="s">
        <v>3665</v>
      </c>
      <c r="P2172" s="11" t="s">
        <v>3665</v>
      </c>
      <c r="Q2172" s="11" t="s">
        <v>64</v>
      </c>
      <c r="R2172" s="11" t="s">
        <v>3666</v>
      </c>
      <c r="S2172" s="11" t="s">
        <v>3668</v>
      </c>
      <c r="T2172" s="11" t="s">
        <v>78</v>
      </c>
      <c r="U2172" s="11" t="s">
        <v>32</v>
      </c>
    </row>
    <row r="2173" customHeight="1" spans="1:21">
      <c r="A2173" s="11">
        <v>97</v>
      </c>
      <c r="B2173" s="11" t="s">
        <v>3665</v>
      </c>
      <c r="C2173" s="11" t="s">
        <v>3665</v>
      </c>
      <c r="D2173" s="11" t="s">
        <v>64</v>
      </c>
      <c r="E2173" s="11" t="s">
        <v>3666</v>
      </c>
      <c r="F2173" s="11" t="s">
        <v>3670</v>
      </c>
      <c r="G2173" s="11" t="s">
        <v>3669</v>
      </c>
      <c r="H2173" s="11" t="s">
        <v>32</v>
      </c>
      <c r="L2173" s="82" t="s">
        <v>8095</v>
      </c>
      <c r="M2173" s="63">
        <v>44591</v>
      </c>
      <c r="O2173" s="11" t="s">
        <v>3665</v>
      </c>
      <c r="P2173" s="11" t="s">
        <v>3665</v>
      </c>
      <c r="Q2173" s="11" t="s">
        <v>64</v>
      </c>
      <c r="R2173" s="11" t="s">
        <v>3666</v>
      </c>
      <c r="S2173" s="11" t="s">
        <v>3670</v>
      </c>
      <c r="T2173" s="11" t="s">
        <v>78</v>
      </c>
      <c r="U2173" s="11" t="s">
        <v>32</v>
      </c>
    </row>
    <row r="2174" customHeight="1" spans="1:21">
      <c r="A2174" s="11">
        <v>2</v>
      </c>
      <c r="B2174" s="11" t="s">
        <v>3498</v>
      </c>
      <c r="C2174" s="11" t="s">
        <v>3498</v>
      </c>
      <c r="D2174" s="11" t="s">
        <v>64</v>
      </c>
      <c r="E2174" s="11" t="s">
        <v>3499</v>
      </c>
      <c r="F2174" s="11" t="s">
        <v>3500</v>
      </c>
      <c r="G2174" s="11" t="s">
        <v>126</v>
      </c>
      <c r="H2174" s="11" t="s">
        <v>32</v>
      </c>
      <c r="L2174" s="82" t="s">
        <v>8095</v>
      </c>
      <c r="M2174" s="63">
        <v>44591</v>
      </c>
      <c r="O2174" s="11" t="s">
        <v>3498</v>
      </c>
      <c r="P2174" s="11" t="s">
        <v>3498</v>
      </c>
      <c r="Q2174" s="11" t="s">
        <v>64</v>
      </c>
      <c r="R2174" s="11" t="s">
        <v>3499</v>
      </c>
      <c r="S2174" s="11" t="s">
        <v>3500</v>
      </c>
      <c r="T2174" s="11" t="s">
        <v>78</v>
      </c>
      <c r="U2174" s="11" t="s">
        <v>32</v>
      </c>
    </row>
    <row r="2175" customHeight="1" spans="1:21">
      <c r="A2175" s="11">
        <v>3</v>
      </c>
      <c r="B2175" s="11" t="s">
        <v>3498</v>
      </c>
      <c r="C2175" s="11" t="s">
        <v>3498</v>
      </c>
      <c r="D2175" s="11" t="s">
        <v>64</v>
      </c>
      <c r="E2175" s="11" t="s">
        <v>3499</v>
      </c>
      <c r="F2175" s="11" t="s">
        <v>3501</v>
      </c>
      <c r="G2175" s="11" t="s">
        <v>126</v>
      </c>
      <c r="H2175" s="11" t="s">
        <v>32</v>
      </c>
      <c r="L2175" s="82" t="s">
        <v>8095</v>
      </c>
      <c r="M2175" s="63">
        <v>44591</v>
      </c>
      <c r="O2175" s="11" t="s">
        <v>3498</v>
      </c>
      <c r="P2175" s="11" t="s">
        <v>3498</v>
      </c>
      <c r="Q2175" s="11" t="s">
        <v>64</v>
      </c>
      <c r="R2175" s="11" t="s">
        <v>3499</v>
      </c>
      <c r="S2175" s="11" t="s">
        <v>3501</v>
      </c>
      <c r="T2175" s="11" t="s">
        <v>78</v>
      </c>
      <c r="U2175" s="11" t="s">
        <v>32</v>
      </c>
    </row>
    <row r="2176" customHeight="1" spans="1:21">
      <c r="A2176" s="11">
        <v>21</v>
      </c>
      <c r="B2176" s="11" t="s">
        <v>3536</v>
      </c>
      <c r="C2176" s="11" t="s">
        <v>3536</v>
      </c>
      <c r="D2176" s="11" t="s">
        <v>64</v>
      </c>
      <c r="E2176" s="11" t="s">
        <v>3537</v>
      </c>
      <c r="F2176" s="11" t="s">
        <v>3538</v>
      </c>
      <c r="G2176" s="11" t="s">
        <v>126</v>
      </c>
      <c r="H2176" s="11" t="s">
        <v>32</v>
      </c>
      <c r="L2176" s="82" t="s">
        <v>8095</v>
      </c>
      <c r="M2176" s="63">
        <v>44591</v>
      </c>
      <c r="O2176" s="11" t="s">
        <v>3536</v>
      </c>
      <c r="P2176" s="11" t="s">
        <v>3536</v>
      </c>
      <c r="Q2176" s="11" t="s">
        <v>64</v>
      </c>
      <c r="R2176" s="11" t="s">
        <v>3537</v>
      </c>
      <c r="S2176" s="11" t="s">
        <v>3538</v>
      </c>
      <c r="T2176" s="11" t="s">
        <v>78</v>
      </c>
      <c r="U2176" s="11" t="s">
        <v>32</v>
      </c>
    </row>
    <row r="2177" customHeight="1" spans="1:21">
      <c r="A2177" s="11">
        <v>22</v>
      </c>
      <c r="B2177" s="11" t="s">
        <v>3536</v>
      </c>
      <c r="C2177" s="11" t="s">
        <v>3536</v>
      </c>
      <c r="D2177" s="11" t="s">
        <v>64</v>
      </c>
      <c r="E2177" s="11" t="s">
        <v>3539</v>
      </c>
      <c r="F2177" s="11" t="s">
        <v>3540</v>
      </c>
      <c r="G2177" s="11" t="s">
        <v>126</v>
      </c>
      <c r="H2177" s="11" t="s">
        <v>32</v>
      </c>
      <c r="L2177" s="82" t="s">
        <v>8095</v>
      </c>
      <c r="M2177" s="63">
        <v>44591</v>
      </c>
      <c r="O2177" s="11" t="s">
        <v>3536</v>
      </c>
      <c r="P2177" s="11" t="s">
        <v>3536</v>
      </c>
      <c r="Q2177" s="11" t="s">
        <v>64</v>
      </c>
      <c r="R2177" s="11" t="s">
        <v>3539</v>
      </c>
      <c r="S2177" s="11" t="s">
        <v>3540</v>
      </c>
      <c r="T2177" s="11" t="s">
        <v>78</v>
      </c>
      <c r="U2177" s="11" t="s">
        <v>32</v>
      </c>
    </row>
    <row r="2178" customHeight="1" spans="1:21">
      <c r="A2178" s="11">
        <v>23</v>
      </c>
      <c r="B2178" s="11" t="s">
        <v>3536</v>
      </c>
      <c r="C2178" s="11" t="s">
        <v>3536</v>
      </c>
      <c r="D2178" s="11" t="s">
        <v>64</v>
      </c>
      <c r="E2178" s="11" t="s">
        <v>3541</v>
      </c>
      <c r="F2178" s="11" t="s">
        <v>3542</v>
      </c>
      <c r="G2178" s="11" t="s">
        <v>126</v>
      </c>
      <c r="H2178" s="11" t="s">
        <v>32</v>
      </c>
      <c r="L2178" s="82" t="s">
        <v>8095</v>
      </c>
      <c r="M2178" s="63">
        <v>44591</v>
      </c>
      <c r="O2178" s="11" t="s">
        <v>3536</v>
      </c>
      <c r="P2178" s="11" t="s">
        <v>3536</v>
      </c>
      <c r="Q2178" s="11" t="s">
        <v>64</v>
      </c>
      <c r="R2178" s="11" t="s">
        <v>3541</v>
      </c>
      <c r="S2178" s="11" t="s">
        <v>3542</v>
      </c>
      <c r="T2178" s="11" t="s">
        <v>78</v>
      </c>
      <c r="U2178" s="11" t="s">
        <v>32</v>
      </c>
    </row>
    <row r="2179" customHeight="1" spans="1:21">
      <c r="A2179" s="11">
        <v>24</v>
      </c>
      <c r="B2179" s="11" t="s">
        <v>3536</v>
      </c>
      <c r="C2179" s="11" t="s">
        <v>3536</v>
      </c>
      <c r="D2179" s="11" t="s">
        <v>64</v>
      </c>
      <c r="E2179" s="11" t="s">
        <v>3543</v>
      </c>
      <c r="F2179" s="11" t="s">
        <v>3544</v>
      </c>
      <c r="G2179" s="11" t="s">
        <v>126</v>
      </c>
      <c r="H2179" s="11" t="s">
        <v>32</v>
      </c>
      <c r="L2179" s="82" t="s">
        <v>8095</v>
      </c>
      <c r="M2179" s="63">
        <v>44591</v>
      </c>
      <c r="O2179" s="11" t="s">
        <v>3536</v>
      </c>
      <c r="P2179" s="11" t="s">
        <v>3536</v>
      </c>
      <c r="Q2179" s="11" t="s">
        <v>64</v>
      </c>
      <c r="R2179" s="11" t="s">
        <v>3543</v>
      </c>
      <c r="S2179" s="11" t="s">
        <v>3544</v>
      </c>
      <c r="T2179" s="11" t="s">
        <v>78</v>
      </c>
      <c r="U2179" s="11" t="s">
        <v>32</v>
      </c>
    </row>
    <row r="2180" customHeight="1" spans="1:21">
      <c r="A2180" s="11">
        <v>177</v>
      </c>
      <c r="B2180" s="11" t="s">
        <v>3826</v>
      </c>
      <c r="C2180" s="11" t="s">
        <v>3826</v>
      </c>
      <c r="D2180" s="11" t="s">
        <v>64</v>
      </c>
      <c r="E2180" s="11" t="s">
        <v>3827</v>
      </c>
      <c r="F2180" s="11" t="s">
        <v>3826</v>
      </c>
      <c r="G2180" s="11" t="s">
        <v>3669</v>
      </c>
      <c r="H2180" s="11" t="s">
        <v>32</v>
      </c>
      <c r="L2180" s="82" t="s">
        <v>8095</v>
      </c>
      <c r="M2180" s="63">
        <v>44591</v>
      </c>
      <c r="O2180" s="11" t="s">
        <v>3826</v>
      </c>
      <c r="P2180" s="11" t="s">
        <v>3826</v>
      </c>
      <c r="Q2180" s="11" t="s">
        <v>64</v>
      </c>
      <c r="R2180" s="11" t="s">
        <v>3827</v>
      </c>
      <c r="S2180" s="11" t="s">
        <v>3826</v>
      </c>
      <c r="T2180" s="11" t="s">
        <v>78</v>
      </c>
      <c r="U2180" s="11" t="s">
        <v>32</v>
      </c>
    </row>
    <row r="2181" customHeight="1" spans="1:21">
      <c r="A2181" s="11">
        <v>199</v>
      </c>
      <c r="B2181" s="11" t="s">
        <v>3866</v>
      </c>
      <c r="C2181" s="11" t="s">
        <v>3866</v>
      </c>
      <c r="D2181" s="11" t="s">
        <v>64</v>
      </c>
      <c r="E2181" s="11" t="s">
        <v>3867</v>
      </c>
      <c r="F2181" s="11" t="s">
        <v>3866</v>
      </c>
      <c r="G2181" s="11" t="s">
        <v>3669</v>
      </c>
      <c r="H2181" s="11" t="s">
        <v>32</v>
      </c>
      <c r="L2181" s="82" t="s">
        <v>8095</v>
      </c>
      <c r="M2181" s="63">
        <v>44591</v>
      </c>
      <c r="O2181" s="11" t="s">
        <v>3866</v>
      </c>
      <c r="P2181" s="11" t="s">
        <v>3866</v>
      </c>
      <c r="Q2181" s="11" t="s">
        <v>64</v>
      </c>
      <c r="R2181" s="11" t="s">
        <v>3867</v>
      </c>
      <c r="S2181" s="11" t="s">
        <v>3866</v>
      </c>
      <c r="T2181" s="11" t="s">
        <v>78</v>
      </c>
      <c r="U2181" s="11" t="s">
        <v>32</v>
      </c>
    </row>
    <row r="2182" customHeight="1" spans="1:21">
      <c r="A2182" s="11">
        <v>206</v>
      </c>
      <c r="B2182" s="11" t="s">
        <v>3881</v>
      </c>
      <c r="C2182" s="11" t="s">
        <v>3881</v>
      </c>
      <c r="D2182" s="11" t="s">
        <v>64</v>
      </c>
      <c r="E2182" s="11" t="s">
        <v>3882</v>
      </c>
      <c r="F2182" s="11" t="s">
        <v>3881</v>
      </c>
      <c r="G2182" s="11" t="s">
        <v>3669</v>
      </c>
      <c r="H2182" s="11" t="s">
        <v>32</v>
      </c>
      <c r="L2182" s="82" t="s">
        <v>8095</v>
      </c>
      <c r="M2182" s="63">
        <v>44591</v>
      </c>
      <c r="O2182" s="11" t="s">
        <v>3881</v>
      </c>
      <c r="P2182" s="11" t="s">
        <v>3881</v>
      </c>
      <c r="Q2182" s="11" t="s">
        <v>64</v>
      </c>
      <c r="R2182" s="11" t="s">
        <v>3882</v>
      </c>
      <c r="S2182" s="11" t="s">
        <v>3881</v>
      </c>
      <c r="T2182" s="11" t="s">
        <v>78</v>
      </c>
      <c r="U2182" s="11" t="s">
        <v>32</v>
      </c>
    </row>
    <row r="2183" customHeight="1" spans="1:21">
      <c r="A2183" s="11">
        <v>317</v>
      </c>
      <c r="B2183" s="11" t="s">
        <v>4097</v>
      </c>
      <c r="C2183" s="11" t="s">
        <v>4097</v>
      </c>
      <c r="D2183" s="11" t="s">
        <v>87</v>
      </c>
      <c r="E2183" s="11" t="s">
        <v>4098</v>
      </c>
      <c r="F2183" s="11" t="s">
        <v>4097</v>
      </c>
      <c r="G2183" s="11" t="s">
        <v>3669</v>
      </c>
      <c r="H2183" s="11" t="s">
        <v>32</v>
      </c>
      <c r="L2183" s="82" t="s">
        <v>8095</v>
      </c>
      <c r="M2183" s="63">
        <v>44591</v>
      </c>
      <c r="O2183" s="11" t="s">
        <v>4097</v>
      </c>
      <c r="P2183" s="11" t="s">
        <v>4097</v>
      </c>
      <c r="Q2183" s="11" t="s">
        <v>87</v>
      </c>
      <c r="R2183" s="11" t="s">
        <v>4098</v>
      </c>
      <c r="S2183" s="11" t="s">
        <v>4097</v>
      </c>
      <c r="T2183" s="11" t="s">
        <v>78</v>
      </c>
      <c r="U2183" s="11" t="s">
        <v>32</v>
      </c>
    </row>
    <row r="2184" customHeight="1" spans="1:21">
      <c r="A2184" s="11">
        <v>322</v>
      </c>
      <c r="B2184" s="11" t="s">
        <v>4103</v>
      </c>
      <c r="C2184" s="11" t="s">
        <v>4103</v>
      </c>
      <c r="D2184" s="11" t="s">
        <v>98</v>
      </c>
      <c r="E2184" s="11" t="s">
        <v>4104</v>
      </c>
      <c r="F2184" s="11" t="s">
        <v>4106</v>
      </c>
      <c r="G2184" s="11" t="s">
        <v>3669</v>
      </c>
      <c r="H2184" s="11" t="s">
        <v>32</v>
      </c>
      <c r="L2184" s="82" t="s">
        <v>8095</v>
      </c>
      <c r="M2184" s="63">
        <v>44591</v>
      </c>
      <c r="O2184" s="11" t="s">
        <v>4103</v>
      </c>
      <c r="P2184" s="11" t="s">
        <v>4103</v>
      </c>
      <c r="Q2184" s="11" t="s">
        <v>98</v>
      </c>
      <c r="R2184" s="11" t="s">
        <v>4104</v>
      </c>
      <c r="S2184" s="11" t="s">
        <v>4106</v>
      </c>
      <c r="T2184" s="11" t="s">
        <v>78</v>
      </c>
      <c r="U2184" s="11" t="s">
        <v>32</v>
      </c>
    </row>
    <row r="2185" customHeight="1" spans="1:21">
      <c r="A2185" s="11">
        <v>323</v>
      </c>
      <c r="B2185" s="11" t="s">
        <v>4107</v>
      </c>
      <c r="C2185" s="11" t="s">
        <v>4107</v>
      </c>
      <c r="D2185" s="11" t="s">
        <v>98</v>
      </c>
      <c r="E2185" s="11" t="s">
        <v>4108</v>
      </c>
      <c r="F2185" s="11" t="s">
        <v>4107</v>
      </c>
      <c r="G2185" s="11" t="s">
        <v>823</v>
      </c>
      <c r="H2185" s="11" t="s">
        <v>32</v>
      </c>
      <c r="L2185" s="82" t="s">
        <v>8095</v>
      </c>
      <c r="M2185" s="63">
        <v>44591</v>
      </c>
      <c r="O2185" s="11" t="s">
        <v>4107</v>
      </c>
      <c r="P2185" s="11" t="s">
        <v>4107</v>
      </c>
      <c r="Q2185" s="11" t="s">
        <v>98</v>
      </c>
      <c r="R2185" s="11" t="s">
        <v>4108</v>
      </c>
      <c r="S2185" s="11" t="s">
        <v>4107</v>
      </c>
      <c r="T2185" s="11" t="s">
        <v>78</v>
      </c>
      <c r="U2185" s="11" t="s">
        <v>32</v>
      </c>
    </row>
    <row r="2186" customHeight="1" spans="1:21">
      <c r="A2186" s="11">
        <v>1</v>
      </c>
      <c r="B2186" s="11" t="s">
        <v>112</v>
      </c>
      <c r="C2186" s="11" t="s">
        <v>113</v>
      </c>
      <c r="D2186" s="11" t="s">
        <v>114</v>
      </c>
      <c r="E2186" s="11" t="s">
        <v>115</v>
      </c>
      <c r="F2186" s="11" t="s">
        <v>113</v>
      </c>
      <c r="G2186" s="11" t="s">
        <v>89</v>
      </c>
      <c r="H2186" s="11" t="s">
        <v>19</v>
      </c>
      <c r="L2186" s="82" t="s">
        <v>8366</v>
      </c>
      <c r="M2186" s="63">
        <v>44602</v>
      </c>
      <c r="O2186" s="11" t="s">
        <v>112</v>
      </c>
      <c r="P2186" s="11" t="s">
        <v>113</v>
      </c>
      <c r="Q2186" s="11" t="s">
        <v>98</v>
      </c>
      <c r="R2186" s="11" t="s">
        <v>130</v>
      </c>
      <c r="S2186" s="11" t="s">
        <v>113</v>
      </c>
      <c r="T2186" s="11" t="s">
        <v>89</v>
      </c>
      <c r="U2186" s="11" t="s">
        <v>19</v>
      </c>
    </row>
    <row r="2187" customHeight="1" spans="1:21">
      <c r="A2187" s="11">
        <v>2</v>
      </c>
      <c r="B2187" s="11" t="s">
        <v>112</v>
      </c>
      <c r="C2187" s="11" t="s">
        <v>116</v>
      </c>
      <c r="D2187" s="11" t="s">
        <v>114</v>
      </c>
      <c r="E2187" s="11" t="s">
        <v>115</v>
      </c>
      <c r="F2187" s="11" t="s">
        <v>117</v>
      </c>
      <c r="G2187" s="11" t="s">
        <v>89</v>
      </c>
      <c r="H2187" s="11" t="s">
        <v>19</v>
      </c>
      <c r="L2187" s="82" t="s">
        <v>8366</v>
      </c>
      <c r="M2187" s="63">
        <v>44602</v>
      </c>
      <c r="O2187" s="11" t="s">
        <v>112</v>
      </c>
      <c r="P2187" s="11" t="s">
        <v>116</v>
      </c>
      <c r="Q2187" s="11" t="s">
        <v>98</v>
      </c>
      <c r="R2187" s="11" t="s">
        <v>130</v>
      </c>
      <c r="S2187" s="11" t="s">
        <v>117</v>
      </c>
      <c r="T2187" s="11" t="s">
        <v>89</v>
      </c>
      <c r="U2187" s="11" t="s">
        <v>19</v>
      </c>
    </row>
    <row r="2188" customHeight="1" spans="1:21">
      <c r="A2188" s="11">
        <v>3</v>
      </c>
      <c r="B2188" s="11" t="s">
        <v>112</v>
      </c>
      <c r="C2188" s="11" t="s">
        <v>116</v>
      </c>
      <c r="D2188" s="11" t="s">
        <v>114</v>
      </c>
      <c r="E2188" s="11" t="s">
        <v>115</v>
      </c>
      <c r="F2188" s="11" t="s">
        <v>118</v>
      </c>
      <c r="G2188" s="11" t="s">
        <v>89</v>
      </c>
      <c r="H2188" s="11" t="s">
        <v>19</v>
      </c>
      <c r="L2188" s="82" t="s">
        <v>8366</v>
      </c>
      <c r="M2188" s="63">
        <v>44602</v>
      </c>
      <c r="O2188" s="11" t="s">
        <v>112</v>
      </c>
      <c r="P2188" s="11" t="s">
        <v>116</v>
      </c>
      <c r="Q2188" s="11" t="s">
        <v>98</v>
      </c>
      <c r="R2188" s="11" t="s">
        <v>130</v>
      </c>
      <c r="S2188" s="11" t="s">
        <v>118</v>
      </c>
      <c r="T2188" s="11" t="s">
        <v>89</v>
      </c>
      <c r="U2188" s="11" t="s">
        <v>19</v>
      </c>
    </row>
    <row r="2189" customHeight="1" spans="1:21">
      <c r="A2189" s="11">
        <v>4</v>
      </c>
      <c r="B2189" s="11" t="s">
        <v>112</v>
      </c>
      <c r="C2189" s="11" t="s">
        <v>116</v>
      </c>
      <c r="D2189" s="11" t="s">
        <v>114</v>
      </c>
      <c r="E2189" s="11" t="s">
        <v>115</v>
      </c>
      <c r="F2189" s="11" t="s">
        <v>119</v>
      </c>
      <c r="G2189" s="11" t="s">
        <v>89</v>
      </c>
      <c r="H2189" s="11" t="s">
        <v>19</v>
      </c>
      <c r="L2189" s="82" t="s">
        <v>8366</v>
      </c>
      <c r="M2189" s="63">
        <v>44602</v>
      </c>
      <c r="O2189" s="11" t="s">
        <v>112</v>
      </c>
      <c r="P2189" s="11" t="s">
        <v>116</v>
      </c>
      <c r="Q2189" s="11" t="s">
        <v>98</v>
      </c>
      <c r="R2189" s="11" t="s">
        <v>130</v>
      </c>
      <c r="S2189" s="11" t="s">
        <v>119</v>
      </c>
      <c r="T2189" s="11" t="s">
        <v>89</v>
      </c>
      <c r="U2189" s="11" t="s">
        <v>19</v>
      </c>
    </row>
    <row r="2190" customHeight="1" spans="1:21">
      <c r="A2190" s="11">
        <v>5</v>
      </c>
      <c r="B2190" s="11" t="s">
        <v>112</v>
      </c>
      <c r="C2190" s="11" t="s">
        <v>116</v>
      </c>
      <c r="D2190" s="11" t="s">
        <v>114</v>
      </c>
      <c r="E2190" s="11" t="s">
        <v>115</v>
      </c>
      <c r="F2190" s="11" t="s">
        <v>120</v>
      </c>
      <c r="G2190" s="11" t="s">
        <v>89</v>
      </c>
      <c r="H2190" s="11" t="s">
        <v>19</v>
      </c>
      <c r="L2190" s="82" t="s">
        <v>8366</v>
      </c>
      <c r="M2190" s="63">
        <v>44602</v>
      </c>
      <c r="O2190" s="11" t="s">
        <v>112</v>
      </c>
      <c r="P2190" s="11" t="s">
        <v>116</v>
      </c>
      <c r="Q2190" s="11" t="s">
        <v>98</v>
      </c>
      <c r="R2190" s="11" t="s">
        <v>130</v>
      </c>
      <c r="S2190" s="11" t="s">
        <v>120</v>
      </c>
      <c r="T2190" s="11" t="s">
        <v>89</v>
      </c>
      <c r="U2190" s="11" t="s">
        <v>19</v>
      </c>
    </row>
    <row r="2191" customHeight="1" spans="1:21">
      <c r="A2191" s="11">
        <v>6</v>
      </c>
      <c r="B2191" s="11" t="s">
        <v>112</v>
      </c>
      <c r="C2191" s="11" t="s">
        <v>116</v>
      </c>
      <c r="D2191" s="11" t="s">
        <v>114</v>
      </c>
      <c r="E2191" s="11" t="s">
        <v>115</v>
      </c>
      <c r="F2191" s="11" t="s">
        <v>121</v>
      </c>
      <c r="G2191" s="11" t="s">
        <v>89</v>
      </c>
      <c r="H2191" s="11" t="s">
        <v>19</v>
      </c>
      <c r="L2191" s="82" t="s">
        <v>8366</v>
      </c>
      <c r="M2191" s="63">
        <v>44602</v>
      </c>
      <c r="O2191" s="11" t="s">
        <v>112</v>
      </c>
      <c r="P2191" s="11" t="s">
        <v>116</v>
      </c>
      <c r="Q2191" s="11" t="s">
        <v>98</v>
      </c>
      <c r="R2191" s="11" t="s">
        <v>130</v>
      </c>
      <c r="S2191" s="11" t="s">
        <v>121</v>
      </c>
      <c r="T2191" s="11" t="s">
        <v>89</v>
      </c>
      <c r="U2191" s="11" t="s">
        <v>19</v>
      </c>
    </row>
    <row r="2192" customHeight="1" spans="1:21">
      <c r="A2192" s="11">
        <v>7</v>
      </c>
      <c r="B2192" s="11" t="s">
        <v>112</v>
      </c>
      <c r="C2192" s="11" t="s">
        <v>116</v>
      </c>
      <c r="D2192" s="11" t="s">
        <v>114</v>
      </c>
      <c r="E2192" s="11" t="s">
        <v>115</v>
      </c>
      <c r="F2192" s="11" t="s">
        <v>122</v>
      </c>
      <c r="G2192" s="11" t="s">
        <v>89</v>
      </c>
      <c r="H2192" s="11" t="s">
        <v>19</v>
      </c>
      <c r="L2192" s="82" t="s">
        <v>8366</v>
      </c>
      <c r="M2192" s="63">
        <v>44602</v>
      </c>
      <c r="O2192" s="11" t="s">
        <v>112</v>
      </c>
      <c r="P2192" s="11" t="s">
        <v>116</v>
      </c>
      <c r="Q2192" s="11" t="s">
        <v>98</v>
      </c>
      <c r="R2192" s="11" t="s">
        <v>130</v>
      </c>
      <c r="S2192" s="11" t="s">
        <v>122</v>
      </c>
      <c r="T2192" s="11" t="s">
        <v>89</v>
      </c>
      <c r="U2192" s="11" t="s">
        <v>19</v>
      </c>
    </row>
    <row r="2193" customHeight="1" spans="1:21">
      <c r="A2193" s="11">
        <v>8</v>
      </c>
      <c r="B2193" s="11" t="s">
        <v>112</v>
      </c>
      <c r="C2193" s="11" t="s">
        <v>116</v>
      </c>
      <c r="D2193" s="11" t="s">
        <v>114</v>
      </c>
      <c r="E2193" s="11" t="s">
        <v>115</v>
      </c>
      <c r="F2193" s="11" t="s">
        <v>123</v>
      </c>
      <c r="G2193" s="11" t="s">
        <v>89</v>
      </c>
      <c r="H2193" s="11" t="s">
        <v>19</v>
      </c>
      <c r="L2193" s="82" t="s">
        <v>8366</v>
      </c>
      <c r="M2193" s="63">
        <v>44602</v>
      </c>
      <c r="O2193" s="11" t="s">
        <v>112</v>
      </c>
      <c r="P2193" s="11" t="s">
        <v>116</v>
      </c>
      <c r="Q2193" s="11" t="s">
        <v>98</v>
      </c>
      <c r="R2193" s="11" t="s">
        <v>130</v>
      </c>
      <c r="S2193" s="11" t="s">
        <v>123</v>
      </c>
      <c r="T2193" s="11" t="s">
        <v>89</v>
      </c>
      <c r="U2193" s="11" t="s">
        <v>19</v>
      </c>
    </row>
    <row r="2194" customHeight="1" spans="1:21">
      <c r="A2194" s="11">
        <v>9</v>
      </c>
      <c r="B2194" s="11" t="s">
        <v>112</v>
      </c>
      <c r="C2194" s="11" t="s">
        <v>124</v>
      </c>
      <c r="D2194" s="11" t="s">
        <v>114</v>
      </c>
      <c r="E2194" s="11" t="s">
        <v>125</v>
      </c>
      <c r="F2194" s="11" t="s">
        <v>124</v>
      </c>
      <c r="G2194" s="11" t="s">
        <v>126</v>
      </c>
      <c r="H2194" s="11" t="s">
        <v>19</v>
      </c>
      <c r="L2194" s="83" t="s">
        <v>9013</v>
      </c>
      <c r="M2194" s="63">
        <v>44602</v>
      </c>
      <c r="O2194" s="11" t="s">
        <v>112</v>
      </c>
      <c r="P2194" s="11" t="s">
        <v>124</v>
      </c>
      <c r="Q2194" s="11" t="s">
        <v>98</v>
      </c>
      <c r="R2194" s="11" t="s">
        <v>130</v>
      </c>
      <c r="S2194" s="11" t="s">
        <v>8336</v>
      </c>
      <c r="T2194" s="11" t="s">
        <v>126</v>
      </c>
      <c r="U2194" s="11" t="s">
        <v>19</v>
      </c>
    </row>
    <row r="2195" customHeight="1" spans="1:21">
      <c r="L2195" s="86"/>
      <c r="M2195" s="63">
        <v>44602</v>
      </c>
      <c r="O2195" s="11" t="s">
        <v>112</v>
      </c>
      <c r="P2195" s="11" t="s">
        <v>124</v>
      </c>
      <c r="Q2195" s="11" t="s">
        <v>98</v>
      </c>
      <c r="R2195" s="11" t="s">
        <v>132</v>
      </c>
      <c r="S2195" s="11" t="s">
        <v>8337</v>
      </c>
      <c r="T2195" s="11" t="s">
        <v>126</v>
      </c>
      <c r="U2195" s="11" t="s">
        <v>19</v>
      </c>
    </row>
    <row r="2196" customHeight="1" spans="1:21">
      <c r="A2196" s="11">
        <v>10</v>
      </c>
      <c r="B2196" s="11" t="s">
        <v>112</v>
      </c>
      <c r="C2196" s="11" t="s">
        <v>124</v>
      </c>
      <c r="D2196" s="11" t="s">
        <v>114</v>
      </c>
      <c r="E2196" s="11" t="s">
        <v>125</v>
      </c>
      <c r="F2196" s="11" t="s">
        <v>127</v>
      </c>
      <c r="G2196" s="11" t="s">
        <v>126</v>
      </c>
      <c r="H2196" s="11" t="s">
        <v>19</v>
      </c>
      <c r="L2196" s="82" t="s">
        <v>7726</v>
      </c>
      <c r="M2196" s="63">
        <v>44602</v>
      </c>
    </row>
    <row r="2197" customHeight="1" spans="1:21">
      <c r="A2197" s="11">
        <v>11</v>
      </c>
      <c r="B2197" s="11" t="s">
        <v>112</v>
      </c>
      <c r="C2197" s="11" t="s">
        <v>124</v>
      </c>
      <c r="D2197" s="11" t="s">
        <v>114</v>
      </c>
      <c r="E2197" s="11" t="s">
        <v>125</v>
      </c>
      <c r="F2197" s="11" t="s">
        <v>128</v>
      </c>
      <c r="G2197" s="11" t="s">
        <v>126</v>
      </c>
      <c r="H2197" s="11" t="s">
        <v>19</v>
      </c>
      <c r="L2197" s="82" t="s">
        <v>7726</v>
      </c>
      <c r="M2197" s="63">
        <v>44602</v>
      </c>
    </row>
    <row r="2198" customHeight="1" spans="1:21">
      <c r="A2198" s="11">
        <v>12</v>
      </c>
      <c r="B2198" s="11" t="s">
        <v>112</v>
      </c>
      <c r="C2198" s="11" t="s">
        <v>124</v>
      </c>
      <c r="D2198" s="11" t="s">
        <v>114</v>
      </c>
      <c r="E2198" s="11" t="s">
        <v>125</v>
      </c>
      <c r="F2198" s="11" t="s">
        <v>129</v>
      </c>
      <c r="G2198" s="11" t="s">
        <v>126</v>
      </c>
      <c r="H2198" s="11" t="s">
        <v>19</v>
      </c>
      <c r="L2198" s="82" t="s">
        <v>7726</v>
      </c>
      <c r="M2198" s="63">
        <v>44602</v>
      </c>
    </row>
    <row r="2199" customHeight="1" spans="1:21">
      <c r="A2199" s="11">
        <v>15</v>
      </c>
      <c r="B2199" s="11" t="s">
        <v>112</v>
      </c>
      <c r="C2199" s="11" t="s">
        <v>134</v>
      </c>
      <c r="D2199" s="11" t="s">
        <v>114</v>
      </c>
      <c r="E2199" s="11" t="s">
        <v>135</v>
      </c>
      <c r="F2199" s="11" t="s">
        <v>136</v>
      </c>
      <c r="G2199" s="11" t="s">
        <v>89</v>
      </c>
      <c r="H2199" s="11" t="s">
        <v>19</v>
      </c>
      <c r="L2199" s="82" t="s">
        <v>8366</v>
      </c>
      <c r="M2199" s="63">
        <v>44602</v>
      </c>
      <c r="O2199" s="11" t="s">
        <v>112</v>
      </c>
      <c r="P2199" s="11" t="s">
        <v>134</v>
      </c>
      <c r="Q2199" s="11" t="s">
        <v>98</v>
      </c>
      <c r="R2199" s="11" t="s">
        <v>8338</v>
      </c>
      <c r="S2199" s="11" t="s">
        <v>136</v>
      </c>
      <c r="T2199" s="11" t="s">
        <v>89</v>
      </c>
      <c r="U2199" s="11" t="s">
        <v>19</v>
      </c>
    </row>
    <row r="2200" customHeight="1" spans="1:21">
      <c r="A2200" s="11">
        <v>16</v>
      </c>
      <c r="B2200" s="11" t="s">
        <v>112</v>
      </c>
      <c r="C2200" s="11" t="s">
        <v>134</v>
      </c>
      <c r="D2200" s="11" t="s">
        <v>114</v>
      </c>
      <c r="E2200" s="11" t="s">
        <v>135</v>
      </c>
      <c r="F2200" s="11" t="s">
        <v>137</v>
      </c>
      <c r="G2200" s="11" t="s">
        <v>89</v>
      </c>
      <c r="H2200" s="11" t="s">
        <v>19</v>
      </c>
      <c r="L2200" s="82" t="s">
        <v>8366</v>
      </c>
      <c r="M2200" s="63">
        <v>44602</v>
      </c>
      <c r="O2200" s="11" t="s">
        <v>112</v>
      </c>
      <c r="P2200" s="11" t="s">
        <v>134</v>
      </c>
      <c r="Q2200" s="11" t="s">
        <v>98</v>
      </c>
      <c r="R2200" s="11" t="s">
        <v>8338</v>
      </c>
      <c r="S2200" s="11" t="s">
        <v>137</v>
      </c>
      <c r="T2200" s="11" t="s">
        <v>89</v>
      </c>
      <c r="U2200" s="11" t="s">
        <v>19</v>
      </c>
    </row>
    <row r="2201" customHeight="1" spans="1:21">
      <c r="A2201" s="11">
        <v>17</v>
      </c>
      <c r="B2201" s="11" t="s">
        <v>112</v>
      </c>
      <c r="C2201" s="11" t="s">
        <v>138</v>
      </c>
      <c r="D2201" s="11" t="s">
        <v>114</v>
      </c>
      <c r="E2201" s="11" t="s">
        <v>135</v>
      </c>
      <c r="F2201" s="11" t="s">
        <v>139</v>
      </c>
      <c r="G2201" s="11" t="s">
        <v>89</v>
      </c>
      <c r="H2201" s="11" t="s">
        <v>19</v>
      </c>
      <c r="L2201" s="82" t="s">
        <v>8366</v>
      </c>
      <c r="M2201" s="63">
        <v>44602</v>
      </c>
      <c r="O2201" s="11" t="s">
        <v>112</v>
      </c>
      <c r="P2201" s="11" t="s">
        <v>138</v>
      </c>
      <c r="Q2201" s="11" t="s">
        <v>98</v>
      </c>
      <c r="R2201" s="11" t="s">
        <v>8338</v>
      </c>
      <c r="S2201" s="11" t="s">
        <v>139</v>
      </c>
      <c r="T2201" s="11" t="s">
        <v>89</v>
      </c>
      <c r="U2201" s="11" t="s">
        <v>19</v>
      </c>
    </row>
    <row r="2202" customHeight="1" spans="1:21">
      <c r="A2202" s="11">
        <v>18</v>
      </c>
      <c r="B2202" s="11" t="s">
        <v>112</v>
      </c>
      <c r="C2202" s="11" t="s">
        <v>138</v>
      </c>
      <c r="D2202" s="11" t="s">
        <v>114</v>
      </c>
      <c r="E2202" s="11" t="s">
        <v>135</v>
      </c>
      <c r="F2202" s="11" t="s">
        <v>140</v>
      </c>
      <c r="G2202" s="11" t="s">
        <v>89</v>
      </c>
      <c r="H2202" s="11" t="s">
        <v>19</v>
      </c>
      <c r="L2202" s="82" t="s">
        <v>8366</v>
      </c>
      <c r="M2202" s="63">
        <v>44602</v>
      </c>
      <c r="O2202" s="11" t="s">
        <v>112</v>
      </c>
      <c r="P2202" s="11" t="s">
        <v>138</v>
      </c>
      <c r="Q2202" s="11" t="s">
        <v>98</v>
      </c>
      <c r="R2202" s="11" t="s">
        <v>8338</v>
      </c>
      <c r="S2202" s="11" t="s">
        <v>140</v>
      </c>
      <c r="T2202" s="11" t="s">
        <v>89</v>
      </c>
      <c r="U2202" s="11" t="s">
        <v>19</v>
      </c>
    </row>
    <row r="2203" customHeight="1" spans="1:21">
      <c r="A2203" s="11">
        <v>19</v>
      </c>
      <c r="B2203" s="11" t="s">
        <v>112</v>
      </c>
      <c r="C2203" s="11" t="s">
        <v>141</v>
      </c>
      <c r="D2203" s="11" t="s">
        <v>114</v>
      </c>
      <c r="E2203" s="11" t="s">
        <v>135</v>
      </c>
      <c r="F2203" s="11" t="s">
        <v>142</v>
      </c>
      <c r="G2203" s="11" t="s">
        <v>89</v>
      </c>
      <c r="H2203" s="11" t="s">
        <v>19</v>
      </c>
      <c r="L2203" s="82" t="s">
        <v>8366</v>
      </c>
      <c r="M2203" s="63">
        <v>44602</v>
      </c>
      <c r="O2203" s="11" t="s">
        <v>112</v>
      </c>
      <c r="P2203" s="11" t="s">
        <v>141</v>
      </c>
      <c r="Q2203" s="11" t="s">
        <v>98</v>
      </c>
      <c r="R2203" s="11" t="s">
        <v>8338</v>
      </c>
      <c r="S2203" s="11" t="s">
        <v>142</v>
      </c>
      <c r="T2203" s="11" t="s">
        <v>89</v>
      </c>
      <c r="U2203" s="11" t="s">
        <v>19</v>
      </c>
    </row>
    <row r="2204" customHeight="1" spans="1:21">
      <c r="A2204" s="11">
        <v>20</v>
      </c>
      <c r="B2204" s="11" t="s">
        <v>112</v>
      </c>
      <c r="C2204" s="11" t="s">
        <v>141</v>
      </c>
      <c r="D2204" s="11" t="s">
        <v>114</v>
      </c>
      <c r="E2204" s="11" t="s">
        <v>135</v>
      </c>
      <c r="F2204" s="11" t="s">
        <v>143</v>
      </c>
      <c r="G2204" s="11" t="s">
        <v>89</v>
      </c>
      <c r="H2204" s="11" t="s">
        <v>19</v>
      </c>
      <c r="L2204" s="82" t="s">
        <v>8366</v>
      </c>
      <c r="M2204" s="63">
        <v>44602</v>
      </c>
      <c r="O2204" s="11" t="s">
        <v>112</v>
      </c>
      <c r="P2204" s="11" t="s">
        <v>141</v>
      </c>
      <c r="Q2204" s="11" t="s">
        <v>98</v>
      </c>
      <c r="R2204" s="11" t="s">
        <v>8338</v>
      </c>
      <c r="S2204" s="11" t="s">
        <v>143</v>
      </c>
      <c r="T2204" s="11" t="s">
        <v>89</v>
      </c>
      <c r="U2204" s="11" t="s">
        <v>19</v>
      </c>
    </row>
    <row r="2205" customHeight="1" spans="1:21">
      <c r="A2205" s="11">
        <v>21</v>
      </c>
      <c r="B2205" s="11" t="s">
        <v>144</v>
      </c>
      <c r="C2205" s="11" t="s">
        <v>144</v>
      </c>
      <c r="D2205" s="11" t="s">
        <v>114</v>
      </c>
      <c r="E2205" s="11" t="s">
        <v>145</v>
      </c>
      <c r="F2205" s="11" t="s">
        <v>146</v>
      </c>
      <c r="G2205" s="11" t="s">
        <v>89</v>
      </c>
      <c r="H2205" s="11" t="s">
        <v>19</v>
      </c>
      <c r="L2205" s="82" t="s">
        <v>8366</v>
      </c>
      <c r="M2205" s="63">
        <v>44602</v>
      </c>
      <c r="O2205" s="11" t="s">
        <v>144</v>
      </c>
      <c r="P2205" s="11" t="s">
        <v>8339</v>
      </c>
      <c r="Q2205" s="11" t="s">
        <v>114</v>
      </c>
      <c r="R2205" s="11" t="s">
        <v>8340</v>
      </c>
      <c r="S2205" s="11" t="s">
        <v>146</v>
      </c>
      <c r="T2205" s="11" t="s">
        <v>89</v>
      </c>
      <c r="U2205" s="11" t="s">
        <v>19</v>
      </c>
    </row>
    <row r="2206" customHeight="1" spans="1:21">
      <c r="A2206" s="11">
        <v>22</v>
      </c>
      <c r="B2206" s="11" t="s">
        <v>144</v>
      </c>
      <c r="C2206" s="11" t="s">
        <v>144</v>
      </c>
      <c r="D2206" s="11" t="s">
        <v>114</v>
      </c>
      <c r="E2206" s="11" t="s">
        <v>145</v>
      </c>
      <c r="F2206" s="11" t="s">
        <v>147</v>
      </c>
      <c r="G2206" s="11" t="s">
        <v>89</v>
      </c>
      <c r="H2206" s="11" t="s">
        <v>19</v>
      </c>
      <c r="L2206" s="82" t="s">
        <v>8366</v>
      </c>
      <c r="M2206" s="63">
        <v>44602</v>
      </c>
      <c r="O2206" s="11" t="s">
        <v>144</v>
      </c>
      <c r="P2206" s="11" t="s">
        <v>8339</v>
      </c>
      <c r="Q2206" s="11" t="s">
        <v>114</v>
      </c>
      <c r="R2206" s="11" t="s">
        <v>8340</v>
      </c>
      <c r="S2206" s="11" t="s">
        <v>147</v>
      </c>
      <c r="T2206" s="11" t="s">
        <v>89</v>
      </c>
      <c r="U2206" s="11" t="s">
        <v>19</v>
      </c>
    </row>
    <row r="2207" customHeight="1" spans="1:21">
      <c r="A2207" s="11">
        <v>23</v>
      </c>
      <c r="B2207" s="11" t="s">
        <v>144</v>
      </c>
      <c r="C2207" s="11" t="s">
        <v>144</v>
      </c>
      <c r="D2207" s="11" t="s">
        <v>114</v>
      </c>
      <c r="E2207" s="11" t="s">
        <v>145</v>
      </c>
      <c r="F2207" s="11" t="s">
        <v>148</v>
      </c>
      <c r="G2207" s="11" t="s">
        <v>89</v>
      </c>
      <c r="H2207" s="11" t="s">
        <v>19</v>
      </c>
      <c r="L2207" s="82" t="s">
        <v>8366</v>
      </c>
      <c r="M2207" s="63">
        <v>44602</v>
      </c>
      <c r="O2207" s="11" t="s">
        <v>144</v>
      </c>
      <c r="P2207" s="11" t="s">
        <v>8339</v>
      </c>
      <c r="Q2207" s="11" t="s">
        <v>114</v>
      </c>
      <c r="R2207" s="11" t="s">
        <v>8340</v>
      </c>
      <c r="S2207" s="11" t="s">
        <v>148</v>
      </c>
      <c r="T2207" s="11" t="s">
        <v>89</v>
      </c>
      <c r="U2207" s="11" t="s">
        <v>19</v>
      </c>
    </row>
    <row r="2208" customHeight="1" spans="1:21">
      <c r="A2208" s="11">
        <v>24</v>
      </c>
      <c r="B2208" s="11" t="s">
        <v>144</v>
      </c>
      <c r="C2208" s="11" t="s">
        <v>144</v>
      </c>
      <c r="D2208" s="11" t="s">
        <v>114</v>
      </c>
      <c r="E2208" s="11" t="s">
        <v>145</v>
      </c>
      <c r="F2208" s="11" t="s">
        <v>149</v>
      </c>
      <c r="G2208" s="11" t="s">
        <v>89</v>
      </c>
      <c r="H2208" s="11" t="s">
        <v>19</v>
      </c>
      <c r="L2208" s="82" t="s">
        <v>8366</v>
      </c>
      <c r="M2208" s="63">
        <v>44602</v>
      </c>
      <c r="O2208" s="11" t="s">
        <v>144</v>
      </c>
      <c r="P2208" s="11" t="s">
        <v>8339</v>
      </c>
      <c r="Q2208" s="11" t="s">
        <v>114</v>
      </c>
      <c r="R2208" s="11" t="s">
        <v>8340</v>
      </c>
      <c r="S2208" s="11" t="s">
        <v>149</v>
      </c>
      <c r="T2208" s="11" t="s">
        <v>89</v>
      </c>
      <c r="U2208" s="11" t="s">
        <v>19</v>
      </c>
    </row>
    <row r="2209" customHeight="1" spans="1:21">
      <c r="A2209" s="11">
        <v>25</v>
      </c>
      <c r="B2209" s="11" t="s">
        <v>144</v>
      </c>
      <c r="C2209" s="11" t="s">
        <v>144</v>
      </c>
      <c r="D2209" s="11" t="s">
        <v>114</v>
      </c>
      <c r="E2209" s="11" t="s">
        <v>145</v>
      </c>
      <c r="F2209" s="11" t="s">
        <v>150</v>
      </c>
      <c r="G2209" s="11" t="s">
        <v>89</v>
      </c>
      <c r="H2209" s="11" t="s">
        <v>19</v>
      </c>
      <c r="L2209" s="82" t="s">
        <v>8366</v>
      </c>
      <c r="M2209" s="63">
        <v>44602</v>
      </c>
      <c r="O2209" s="11" t="s">
        <v>144</v>
      </c>
      <c r="P2209" s="11" t="s">
        <v>8339</v>
      </c>
      <c r="Q2209" s="11" t="s">
        <v>114</v>
      </c>
      <c r="R2209" s="11" t="s">
        <v>8340</v>
      </c>
      <c r="S2209" s="11" t="s">
        <v>150</v>
      </c>
      <c r="T2209" s="11" t="s">
        <v>89</v>
      </c>
      <c r="U2209" s="11" t="s">
        <v>19</v>
      </c>
    </row>
    <row r="2210" customHeight="1" spans="1:21">
      <c r="A2210" s="11">
        <v>26</v>
      </c>
      <c r="B2210" s="11" t="s">
        <v>144</v>
      </c>
      <c r="C2210" s="11" t="s">
        <v>144</v>
      </c>
      <c r="D2210" s="11" t="s">
        <v>114</v>
      </c>
      <c r="E2210" s="11" t="s">
        <v>145</v>
      </c>
      <c r="F2210" s="11" t="s">
        <v>151</v>
      </c>
      <c r="G2210" s="11" t="s">
        <v>89</v>
      </c>
      <c r="H2210" s="11" t="s">
        <v>19</v>
      </c>
      <c r="L2210" s="82" t="s">
        <v>8366</v>
      </c>
      <c r="M2210" s="63">
        <v>44602</v>
      </c>
      <c r="O2210" s="11" t="s">
        <v>144</v>
      </c>
      <c r="P2210" s="11" t="s">
        <v>8341</v>
      </c>
      <c r="Q2210" s="11" t="s">
        <v>114</v>
      </c>
      <c r="R2210" s="11" t="s">
        <v>8340</v>
      </c>
      <c r="S2210" s="11" t="s">
        <v>151</v>
      </c>
      <c r="T2210" s="11" t="s">
        <v>89</v>
      </c>
      <c r="U2210" s="11" t="s">
        <v>19</v>
      </c>
    </row>
    <row r="2211" customHeight="1" spans="1:21">
      <c r="A2211" s="11">
        <v>27</v>
      </c>
      <c r="B2211" s="11" t="s">
        <v>144</v>
      </c>
      <c r="C2211" s="11" t="s">
        <v>144</v>
      </c>
      <c r="D2211" s="11" t="s">
        <v>114</v>
      </c>
      <c r="E2211" s="11" t="s">
        <v>145</v>
      </c>
      <c r="F2211" s="11" t="s">
        <v>152</v>
      </c>
      <c r="G2211" s="11" t="s">
        <v>89</v>
      </c>
      <c r="H2211" s="11" t="s">
        <v>19</v>
      </c>
      <c r="L2211" s="82" t="s">
        <v>8366</v>
      </c>
      <c r="M2211" s="63">
        <v>44602</v>
      </c>
      <c r="O2211" s="11" t="s">
        <v>144</v>
      </c>
      <c r="P2211" s="11" t="s">
        <v>8341</v>
      </c>
      <c r="Q2211" s="11" t="s">
        <v>114</v>
      </c>
      <c r="R2211" s="11" t="s">
        <v>8340</v>
      </c>
      <c r="S2211" s="11" t="s">
        <v>152</v>
      </c>
      <c r="T2211" s="11" t="s">
        <v>89</v>
      </c>
      <c r="U2211" s="11" t="s">
        <v>19</v>
      </c>
    </row>
    <row r="2212" customHeight="1" spans="1:21">
      <c r="A2212" s="11">
        <v>28</v>
      </c>
      <c r="B2212" s="11" t="s">
        <v>144</v>
      </c>
      <c r="C2212" s="11" t="s">
        <v>144</v>
      </c>
      <c r="D2212" s="11" t="s">
        <v>114</v>
      </c>
      <c r="E2212" s="11" t="s">
        <v>145</v>
      </c>
      <c r="F2212" s="11" t="s">
        <v>153</v>
      </c>
      <c r="G2212" s="11" t="s">
        <v>89</v>
      </c>
      <c r="H2212" s="11" t="s">
        <v>19</v>
      </c>
      <c r="L2212" s="83" t="s">
        <v>9013</v>
      </c>
      <c r="M2212" s="63">
        <v>44602</v>
      </c>
      <c r="O2212" s="11" t="s">
        <v>144</v>
      </c>
      <c r="P2212" s="11" t="s">
        <v>8341</v>
      </c>
      <c r="Q2212" s="11" t="s">
        <v>114</v>
      </c>
      <c r="R2212" s="11" t="s">
        <v>8340</v>
      </c>
      <c r="S2212" s="11" t="s">
        <v>8342</v>
      </c>
      <c r="T2212" s="11" t="s">
        <v>89</v>
      </c>
      <c r="U2212" s="11" t="s">
        <v>19</v>
      </c>
    </row>
    <row r="2213" customHeight="1" spans="1:21">
      <c r="L2213" s="86"/>
      <c r="M2213" s="63">
        <v>44602</v>
      </c>
      <c r="O2213" s="11" t="s">
        <v>144</v>
      </c>
      <c r="P2213" s="11" t="s">
        <v>8341</v>
      </c>
      <c r="Q2213" s="11" t="s">
        <v>114</v>
      </c>
      <c r="R2213" s="11" t="s">
        <v>8340</v>
      </c>
      <c r="S2213" s="11" t="s">
        <v>8343</v>
      </c>
      <c r="T2213" s="11" t="s">
        <v>89</v>
      </c>
      <c r="U2213" s="11" t="s">
        <v>19</v>
      </c>
    </row>
    <row r="2214" customHeight="1" spans="1:21">
      <c r="A2214" s="11">
        <v>29</v>
      </c>
      <c r="B2214" s="11" t="s">
        <v>144</v>
      </c>
      <c r="C2214" s="11" t="s">
        <v>144</v>
      </c>
      <c r="D2214" s="11" t="s">
        <v>114</v>
      </c>
      <c r="E2214" s="11" t="s">
        <v>145</v>
      </c>
      <c r="F2214" s="11" t="s">
        <v>154</v>
      </c>
      <c r="G2214" s="11" t="s">
        <v>89</v>
      </c>
      <c r="H2214" s="11" t="s">
        <v>19</v>
      </c>
      <c r="L2214" s="82" t="s">
        <v>8366</v>
      </c>
      <c r="M2214" s="63">
        <v>44602</v>
      </c>
      <c r="O2214" s="11" t="s">
        <v>144</v>
      </c>
      <c r="P2214" s="11" t="s">
        <v>8341</v>
      </c>
      <c r="Q2214" s="11" t="s">
        <v>114</v>
      </c>
      <c r="R2214" s="11" t="s">
        <v>8340</v>
      </c>
      <c r="S2214" s="11" t="s">
        <v>154</v>
      </c>
      <c r="T2214" s="11" t="s">
        <v>89</v>
      </c>
      <c r="U2214" s="11" t="s">
        <v>19</v>
      </c>
    </row>
    <row r="2215" customHeight="1" spans="1:21">
      <c r="A2215" s="11">
        <v>30</v>
      </c>
      <c r="B2215" s="11" t="s">
        <v>144</v>
      </c>
      <c r="C2215" s="11" t="s">
        <v>144</v>
      </c>
      <c r="D2215" s="11" t="s">
        <v>114</v>
      </c>
      <c r="E2215" s="11" t="s">
        <v>145</v>
      </c>
      <c r="F2215" s="11" t="s">
        <v>155</v>
      </c>
      <c r="G2215" s="11" t="s">
        <v>89</v>
      </c>
      <c r="H2215" s="11" t="s">
        <v>19</v>
      </c>
      <c r="L2215" s="82" t="s">
        <v>8366</v>
      </c>
      <c r="M2215" s="63">
        <v>44602</v>
      </c>
      <c r="O2215" s="11" t="s">
        <v>144</v>
      </c>
      <c r="P2215" s="11" t="s">
        <v>8341</v>
      </c>
      <c r="Q2215" s="11" t="s">
        <v>114</v>
      </c>
      <c r="R2215" s="11" t="s">
        <v>8340</v>
      </c>
      <c r="S2215" s="11" t="s">
        <v>155</v>
      </c>
      <c r="T2215" s="11" t="s">
        <v>89</v>
      </c>
      <c r="U2215" s="11" t="s">
        <v>19</v>
      </c>
    </row>
    <row r="2216" customHeight="1" spans="1:21">
      <c r="A2216" s="11">
        <v>31</v>
      </c>
      <c r="B2216" s="11" t="s">
        <v>144</v>
      </c>
      <c r="C2216" s="11" t="s">
        <v>144</v>
      </c>
      <c r="D2216" s="11" t="s">
        <v>114</v>
      </c>
      <c r="E2216" s="11" t="s">
        <v>145</v>
      </c>
      <c r="F2216" s="11" t="s">
        <v>156</v>
      </c>
      <c r="G2216" s="11" t="s">
        <v>89</v>
      </c>
      <c r="H2216" s="11" t="s">
        <v>19</v>
      </c>
      <c r="L2216" s="82" t="s">
        <v>8366</v>
      </c>
      <c r="M2216" s="63">
        <v>44602</v>
      </c>
      <c r="O2216" s="11" t="s">
        <v>144</v>
      </c>
      <c r="P2216" s="11" t="s">
        <v>8341</v>
      </c>
      <c r="Q2216" s="11" t="s">
        <v>114</v>
      </c>
      <c r="R2216" s="11" t="s">
        <v>8340</v>
      </c>
      <c r="S2216" s="11" t="s">
        <v>156</v>
      </c>
      <c r="T2216" s="11" t="s">
        <v>89</v>
      </c>
      <c r="U2216" s="11" t="s">
        <v>19</v>
      </c>
    </row>
    <row r="2217" customHeight="1" spans="1:21">
      <c r="A2217" s="11">
        <v>32</v>
      </c>
      <c r="B2217" s="11" t="s">
        <v>144</v>
      </c>
      <c r="C2217" s="11" t="s">
        <v>144</v>
      </c>
      <c r="D2217" s="11" t="s">
        <v>114</v>
      </c>
      <c r="E2217" s="11" t="s">
        <v>145</v>
      </c>
      <c r="F2217" s="11" t="s">
        <v>157</v>
      </c>
      <c r="G2217" s="11" t="s">
        <v>89</v>
      </c>
      <c r="H2217" s="11" t="s">
        <v>19</v>
      </c>
      <c r="L2217" s="82" t="s">
        <v>8366</v>
      </c>
      <c r="M2217" s="63">
        <v>44602</v>
      </c>
      <c r="O2217" s="11" t="s">
        <v>144</v>
      </c>
      <c r="P2217" s="11" t="s">
        <v>8341</v>
      </c>
      <c r="Q2217" s="11" t="s">
        <v>114</v>
      </c>
      <c r="R2217" s="11" t="s">
        <v>8340</v>
      </c>
      <c r="S2217" s="11" t="s">
        <v>157</v>
      </c>
      <c r="T2217" s="11" t="s">
        <v>89</v>
      </c>
      <c r="U2217" s="11" t="s">
        <v>19</v>
      </c>
    </row>
    <row r="2218" customHeight="1" spans="1:21">
      <c r="A2218" s="11">
        <v>33</v>
      </c>
      <c r="B2218" s="11" t="s">
        <v>144</v>
      </c>
      <c r="C2218" s="11" t="s">
        <v>144</v>
      </c>
      <c r="D2218" s="11" t="s">
        <v>114</v>
      </c>
      <c r="E2218" s="11" t="s">
        <v>158</v>
      </c>
      <c r="F2218" s="11" t="s">
        <v>159</v>
      </c>
      <c r="G2218" s="11" t="s">
        <v>89</v>
      </c>
      <c r="H2218" s="11" t="s">
        <v>19</v>
      </c>
      <c r="L2218" s="82" t="s">
        <v>8366</v>
      </c>
      <c r="M2218" s="63">
        <v>44602</v>
      </c>
      <c r="O2218" s="11" t="s">
        <v>144</v>
      </c>
      <c r="P2218" s="11" t="s">
        <v>8344</v>
      </c>
      <c r="Q2218" s="11" t="s">
        <v>87</v>
      </c>
      <c r="R2218" s="11" t="s">
        <v>8345</v>
      </c>
      <c r="S2218" s="11" t="s">
        <v>159</v>
      </c>
      <c r="T2218" s="11" t="s">
        <v>89</v>
      </c>
      <c r="U2218" s="11" t="s">
        <v>19</v>
      </c>
    </row>
    <row r="2219" customHeight="1" spans="1:21">
      <c r="A2219" s="11">
        <v>34</v>
      </c>
      <c r="B2219" s="11" t="s">
        <v>144</v>
      </c>
      <c r="C2219" s="11" t="s">
        <v>144</v>
      </c>
      <c r="D2219" s="11" t="s">
        <v>114</v>
      </c>
      <c r="E2219" s="11" t="s">
        <v>158</v>
      </c>
      <c r="F2219" s="11" t="s">
        <v>160</v>
      </c>
      <c r="G2219" s="11" t="s">
        <v>89</v>
      </c>
      <c r="H2219" s="11" t="s">
        <v>19</v>
      </c>
      <c r="L2219" s="82" t="s">
        <v>8366</v>
      </c>
      <c r="M2219" s="63">
        <v>44602</v>
      </c>
      <c r="O2219" s="11" t="s">
        <v>144</v>
      </c>
      <c r="P2219" s="11" t="s">
        <v>8344</v>
      </c>
      <c r="Q2219" s="11" t="s">
        <v>87</v>
      </c>
      <c r="R2219" s="11" t="s">
        <v>8345</v>
      </c>
      <c r="S2219" s="11" t="s">
        <v>160</v>
      </c>
      <c r="T2219" s="11" t="s">
        <v>89</v>
      </c>
      <c r="U2219" s="11" t="s">
        <v>19</v>
      </c>
    </row>
    <row r="2220" customHeight="1" spans="1:21">
      <c r="A2220" s="11">
        <v>35</v>
      </c>
      <c r="B2220" s="11" t="s">
        <v>161</v>
      </c>
      <c r="C2220" s="11" t="s">
        <v>161</v>
      </c>
      <c r="D2220" s="11" t="s">
        <v>114</v>
      </c>
      <c r="E2220" s="11" t="s">
        <v>162</v>
      </c>
      <c r="F2220" s="11" t="s">
        <v>163</v>
      </c>
      <c r="G2220" s="11" t="s">
        <v>89</v>
      </c>
      <c r="H2220" s="11" t="s">
        <v>19</v>
      </c>
      <c r="L2220" s="82" t="s">
        <v>8366</v>
      </c>
      <c r="M2220" s="63">
        <v>44602</v>
      </c>
      <c r="O2220" s="11" t="s">
        <v>161</v>
      </c>
      <c r="P2220" s="11" t="s">
        <v>163</v>
      </c>
      <c r="Q2220" s="11" t="s">
        <v>114</v>
      </c>
      <c r="R2220" s="11" t="s">
        <v>8346</v>
      </c>
      <c r="S2220" s="11" t="s">
        <v>163</v>
      </c>
      <c r="T2220" s="11" t="s">
        <v>89</v>
      </c>
      <c r="U2220" s="11" t="s">
        <v>19</v>
      </c>
    </row>
    <row r="2221" customHeight="1" spans="1:21">
      <c r="A2221" s="11">
        <v>36</v>
      </c>
      <c r="B2221" s="11" t="s">
        <v>161</v>
      </c>
      <c r="C2221" s="11" t="s">
        <v>161</v>
      </c>
      <c r="D2221" s="11" t="s">
        <v>114</v>
      </c>
      <c r="E2221" s="11" t="s">
        <v>162</v>
      </c>
      <c r="F2221" s="11" t="s">
        <v>164</v>
      </c>
      <c r="G2221" s="11" t="s">
        <v>89</v>
      </c>
      <c r="H2221" s="11" t="s">
        <v>19</v>
      </c>
      <c r="L2221" s="83" t="s">
        <v>7777</v>
      </c>
      <c r="M2221" s="63">
        <v>44602</v>
      </c>
      <c r="O2221" s="11" t="s">
        <v>161</v>
      </c>
      <c r="P2221" s="11" t="s">
        <v>8347</v>
      </c>
      <c r="Q2221" s="11" t="s">
        <v>98</v>
      </c>
      <c r="R2221" s="11" t="s">
        <v>8346</v>
      </c>
      <c r="S2221" s="11" t="s">
        <v>8348</v>
      </c>
      <c r="T2221" s="11" t="s">
        <v>89</v>
      </c>
      <c r="U2221" s="11" t="s">
        <v>19</v>
      </c>
    </row>
    <row r="2222" customHeight="1" spans="1:21">
      <c r="A2222" s="11">
        <v>37</v>
      </c>
      <c r="B2222" s="11" t="s">
        <v>161</v>
      </c>
      <c r="C2222" s="11" t="s">
        <v>161</v>
      </c>
      <c r="D2222" s="11" t="s">
        <v>114</v>
      </c>
      <c r="E2222" s="11" t="s">
        <v>162</v>
      </c>
      <c r="F2222" s="11" t="s">
        <v>165</v>
      </c>
      <c r="G2222" s="11" t="s">
        <v>89</v>
      </c>
      <c r="H2222" s="11" t="s">
        <v>19</v>
      </c>
      <c r="L2222" s="86"/>
      <c r="M2222" s="63">
        <v>44602</v>
      </c>
    </row>
    <row r="2223" customHeight="1" spans="1:21">
      <c r="A2223" s="11">
        <v>38</v>
      </c>
      <c r="B2223" s="11" t="s">
        <v>161</v>
      </c>
      <c r="C2223" s="11" t="s">
        <v>161</v>
      </c>
      <c r="D2223" s="11" t="s">
        <v>114</v>
      </c>
      <c r="E2223" s="11" t="s">
        <v>162</v>
      </c>
      <c r="F2223" s="11" t="s">
        <v>166</v>
      </c>
      <c r="G2223" s="11" t="s">
        <v>89</v>
      </c>
      <c r="H2223" s="11" t="s">
        <v>19</v>
      </c>
      <c r="L2223" s="82" t="s">
        <v>8366</v>
      </c>
      <c r="M2223" s="63">
        <v>44602</v>
      </c>
      <c r="O2223" s="11" t="s">
        <v>161</v>
      </c>
      <c r="P2223" s="11" t="s">
        <v>8347</v>
      </c>
      <c r="Q2223" s="11" t="s">
        <v>98</v>
      </c>
      <c r="R2223" s="11" t="s">
        <v>8346</v>
      </c>
      <c r="S2223" s="11" t="s">
        <v>166</v>
      </c>
      <c r="T2223" s="11" t="s">
        <v>89</v>
      </c>
      <c r="U2223" s="11" t="s">
        <v>19</v>
      </c>
    </row>
    <row r="2224" customHeight="1" spans="1:21">
      <c r="A2224" s="11">
        <v>39</v>
      </c>
      <c r="B2224" s="11" t="s">
        <v>167</v>
      </c>
      <c r="C2224" s="11" t="s">
        <v>167</v>
      </c>
      <c r="D2224" s="11" t="s">
        <v>114</v>
      </c>
      <c r="E2224" s="11" t="s">
        <v>168</v>
      </c>
      <c r="F2224" s="11" t="s">
        <v>169</v>
      </c>
      <c r="G2224" s="11" t="s">
        <v>89</v>
      </c>
      <c r="H2224" s="11" t="s">
        <v>19</v>
      </c>
      <c r="L2224" s="83" t="s">
        <v>7777</v>
      </c>
      <c r="M2224" s="63">
        <v>44602</v>
      </c>
      <c r="O2224" s="11" t="s">
        <v>167</v>
      </c>
      <c r="P2224" s="11" t="s">
        <v>8349</v>
      </c>
      <c r="Q2224" s="11" t="s">
        <v>98</v>
      </c>
      <c r="R2224" s="11" t="s">
        <v>8350</v>
      </c>
      <c r="S2224" s="11" t="s">
        <v>8349</v>
      </c>
      <c r="T2224" s="11" t="s">
        <v>89</v>
      </c>
      <c r="U2224" s="11" t="s">
        <v>19</v>
      </c>
    </row>
    <row r="2225" customHeight="1" spans="1:21">
      <c r="A2225" s="11">
        <v>40</v>
      </c>
      <c r="B2225" s="11" t="s">
        <v>167</v>
      </c>
      <c r="C2225" s="11" t="s">
        <v>167</v>
      </c>
      <c r="D2225" s="11" t="s">
        <v>114</v>
      </c>
      <c r="E2225" s="11" t="s">
        <v>168</v>
      </c>
      <c r="F2225" s="11" t="s">
        <v>170</v>
      </c>
      <c r="G2225" s="11" t="s">
        <v>89</v>
      </c>
      <c r="H2225" s="11" t="s">
        <v>19</v>
      </c>
      <c r="L2225" s="86"/>
      <c r="M2225" s="63">
        <v>44602</v>
      </c>
    </row>
    <row r="2226" customHeight="1" spans="1:21">
      <c r="A2226" s="11">
        <v>41</v>
      </c>
      <c r="B2226" s="11" t="s">
        <v>167</v>
      </c>
      <c r="C2226" s="11" t="s">
        <v>167</v>
      </c>
      <c r="D2226" s="11" t="s">
        <v>114</v>
      </c>
      <c r="E2226" s="11" t="s">
        <v>168</v>
      </c>
      <c r="F2226" s="11" t="s">
        <v>171</v>
      </c>
      <c r="G2226" s="11" t="s">
        <v>89</v>
      </c>
      <c r="H2226" s="11" t="s">
        <v>19</v>
      </c>
      <c r="L2226" s="83" t="s">
        <v>7777</v>
      </c>
      <c r="M2226" s="63">
        <v>44602</v>
      </c>
      <c r="O2226" s="11" t="s">
        <v>167</v>
      </c>
      <c r="P2226" s="11" t="s">
        <v>8351</v>
      </c>
      <c r="Q2226" s="11" t="s">
        <v>98</v>
      </c>
      <c r="R2226" s="11" t="s">
        <v>8350</v>
      </c>
      <c r="S2226" s="11" t="s">
        <v>8351</v>
      </c>
      <c r="T2226" s="11" t="s">
        <v>89</v>
      </c>
      <c r="U2226" s="11" t="s">
        <v>19</v>
      </c>
    </row>
    <row r="2227" customHeight="1" spans="1:21">
      <c r="A2227" s="11">
        <v>42</v>
      </c>
      <c r="B2227" s="11" t="s">
        <v>167</v>
      </c>
      <c r="C2227" s="11" t="s">
        <v>167</v>
      </c>
      <c r="D2227" s="11" t="s">
        <v>114</v>
      </c>
      <c r="E2227" s="11" t="s">
        <v>168</v>
      </c>
      <c r="F2227" s="11" t="s">
        <v>172</v>
      </c>
      <c r="G2227" s="11" t="s">
        <v>89</v>
      </c>
      <c r="H2227" s="11" t="s">
        <v>19</v>
      </c>
      <c r="L2227" s="86"/>
      <c r="M2227" s="63">
        <v>44602</v>
      </c>
    </row>
    <row r="2228" customHeight="1" spans="1:21">
      <c r="A2228" s="11">
        <v>43</v>
      </c>
      <c r="B2228" s="11" t="s">
        <v>167</v>
      </c>
      <c r="C2228" s="11" t="s">
        <v>167</v>
      </c>
      <c r="D2228" s="11" t="s">
        <v>114</v>
      </c>
      <c r="E2228" s="11" t="s">
        <v>168</v>
      </c>
      <c r="F2228" s="11" t="s">
        <v>173</v>
      </c>
      <c r="G2228" s="11" t="s">
        <v>89</v>
      </c>
      <c r="H2228" s="11" t="s">
        <v>19</v>
      </c>
      <c r="L2228" s="83" t="s">
        <v>7777</v>
      </c>
      <c r="M2228" s="63">
        <v>44602</v>
      </c>
      <c r="O2228" s="11" t="s">
        <v>167</v>
      </c>
      <c r="P2228" s="11" t="s">
        <v>8352</v>
      </c>
      <c r="Q2228" s="11" t="s">
        <v>98</v>
      </c>
      <c r="R2228" s="11" t="s">
        <v>8350</v>
      </c>
      <c r="S2228" s="11" t="s">
        <v>8352</v>
      </c>
      <c r="T2228" s="11" t="s">
        <v>89</v>
      </c>
      <c r="U2228" s="11" t="s">
        <v>19</v>
      </c>
    </row>
    <row r="2229" customHeight="1" spans="1:21">
      <c r="A2229" s="11">
        <v>44</v>
      </c>
      <c r="B2229" s="11" t="s">
        <v>167</v>
      </c>
      <c r="C2229" s="11" t="s">
        <v>167</v>
      </c>
      <c r="D2229" s="11" t="s">
        <v>114</v>
      </c>
      <c r="E2229" s="11" t="s">
        <v>168</v>
      </c>
      <c r="F2229" s="11" t="s">
        <v>174</v>
      </c>
      <c r="G2229" s="11" t="s">
        <v>89</v>
      </c>
      <c r="H2229" s="11" t="s">
        <v>19</v>
      </c>
      <c r="L2229" s="86"/>
      <c r="M2229" s="63">
        <v>44602</v>
      </c>
    </row>
    <row r="2230" customHeight="1" spans="1:21">
      <c r="A2230" s="11">
        <v>45</v>
      </c>
      <c r="B2230" s="11" t="s">
        <v>167</v>
      </c>
      <c r="C2230" s="11" t="s">
        <v>167</v>
      </c>
      <c r="D2230" s="11" t="s">
        <v>114</v>
      </c>
      <c r="E2230" s="11" t="s">
        <v>168</v>
      </c>
      <c r="F2230" s="11" t="s">
        <v>175</v>
      </c>
      <c r="G2230" s="11" t="s">
        <v>89</v>
      </c>
      <c r="H2230" s="11" t="s">
        <v>19</v>
      </c>
      <c r="L2230" s="83" t="s">
        <v>9014</v>
      </c>
      <c r="M2230" s="63">
        <v>44602</v>
      </c>
      <c r="O2230" s="11" t="s">
        <v>167</v>
      </c>
      <c r="P2230" s="11" t="s">
        <v>8353</v>
      </c>
      <c r="Q2230" s="11" t="s">
        <v>98</v>
      </c>
      <c r="R2230" s="11" t="s">
        <v>8350</v>
      </c>
      <c r="S2230" s="11" t="s">
        <v>8354</v>
      </c>
      <c r="T2230" s="11" t="s">
        <v>89</v>
      </c>
      <c r="U2230" s="11" t="s">
        <v>19</v>
      </c>
    </row>
    <row r="2231" customHeight="1" spans="1:21">
      <c r="A2231" s="11">
        <v>46</v>
      </c>
      <c r="B2231" s="11" t="s">
        <v>167</v>
      </c>
      <c r="C2231" s="11" t="s">
        <v>167</v>
      </c>
      <c r="D2231" s="11" t="s">
        <v>114</v>
      </c>
      <c r="E2231" s="11" t="s">
        <v>168</v>
      </c>
      <c r="F2231" s="11" t="s">
        <v>176</v>
      </c>
      <c r="G2231" s="11" t="s">
        <v>89</v>
      </c>
      <c r="H2231" s="11" t="s">
        <v>19</v>
      </c>
      <c r="L2231" s="84"/>
      <c r="M2231" s="63">
        <v>44602</v>
      </c>
      <c r="O2231" s="11" t="s">
        <v>167</v>
      </c>
      <c r="P2231" s="11" t="s">
        <v>8353</v>
      </c>
      <c r="Q2231" s="11" t="s">
        <v>98</v>
      </c>
      <c r="R2231" s="11" t="s">
        <v>8350</v>
      </c>
      <c r="S2231" s="11" t="s">
        <v>8355</v>
      </c>
      <c r="T2231" s="11" t="s">
        <v>89</v>
      </c>
      <c r="U2231" s="11" t="s">
        <v>19</v>
      </c>
    </row>
    <row r="2232" customHeight="1" spans="1:21">
      <c r="L2232" s="84"/>
      <c r="M2232" s="63">
        <v>44602</v>
      </c>
      <c r="O2232" s="11" t="s">
        <v>167</v>
      </c>
      <c r="P2232" s="11" t="s">
        <v>8353</v>
      </c>
      <c r="Q2232" s="11" t="s">
        <v>98</v>
      </c>
      <c r="R2232" s="11" t="s">
        <v>8350</v>
      </c>
      <c r="S2232" s="11" t="s">
        <v>8356</v>
      </c>
      <c r="T2232" s="11" t="s">
        <v>89</v>
      </c>
      <c r="U2232" s="11" t="s">
        <v>19</v>
      </c>
    </row>
    <row r="2233" customHeight="1" spans="1:21">
      <c r="L2233" s="85"/>
      <c r="M2233" s="63">
        <v>44602</v>
      </c>
      <c r="O2233" s="11" t="s">
        <v>167</v>
      </c>
      <c r="P2233" s="11" t="s">
        <v>8353</v>
      </c>
      <c r="Q2233" s="11" t="s">
        <v>98</v>
      </c>
      <c r="R2233" s="11" t="s">
        <v>8350</v>
      </c>
      <c r="S2233" s="11" t="s">
        <v>8357</v>
      </c>
      <c r="T2233" s="11" t="s">
        <v>89</v>
      </c>
      <c r="U2233" s="11" t="s">
        <v>19</v>
      </c>
    </row>
    <row r="2234" customHeight="1" spans="1:21">
      <c r="A2234" s="11">
        <v>65</v>
      </c>
      <c r="B2234" s="11" t="s">
        <v>209</v>
      </c>
      <c r="C2234" s="11" t="s">
        <v>209</v>
      </c>
      <c r="D2234" s="11" t="s">
        <v>114</v>
      </c>
      <c r="E2234" s="11" t="s">
        <v>210</v>
      </c>
      <c r="F2234" s="11" t="s">
        <v>209</v>
      </c>
      <c r="G2234" s="11" t="s">
        <v>89</v>
      </c>
      <c r="H2234" s="11" t="s">
        <v>19</v>
      </c>
      <c r="L2234" s="82" t="s">
        <v>7726</v>
      </c>
      <c r="M2234" s="63">
        <v>44602</v>
      </c>
    </row>
    <row r="2235" customHeight="1" spans="1:21">
      <c r="A2235" s="11">
        <v>66</v>
      </c>
      <c r="B2235" s="11" t="s">
        <v>211</v>
      </c>
      <c r="C2235" s="11" t="s">
        <v>211</v>
      </c>
      <c r="D2235" s="11" t="s">
        <v>114</v>
      </c>
      <c r="E2235" s="11" t="s">
        <v>210</v>
      </c>
      <c r="F2235" s="11" t="s">
        <v>212</v>
      </c>
      <c r="G2235" s="11" t="s">
        <v>89</v>
      </c>
      <c r="H2235" s="11" t="s">
        <v>19</v>
      </c>
      <c r="L2235" s="82" t="s">
        <v>7726</v>
      </c>
      <c r="M2235" s="63">
        <v>44602</v>
      </c>
    </row>
    <row r="2236" customHeight="1" spans="1:21">
      <c r="A2236" s="11">
        <v>67</v>
      </c>
      <c r="B2236" s="11" t="s">
        <v>211</v>
      </c>
      <c r="C2236" s="11" t="s">
        <v>211</v>
      </c>
      <c r="D2236" s="11" t="s">
        <v>114</v>
      </c>
      <c r="E2236" s="11" t="s">
        <v>210</v>
      </c>
      <c r="F2236" s="11" t="s">
        <v>213</v>
      </c>
      <c r="G2236" s="11" t="s">
        <v>89</v>
      </c>
      <c r="H2236" s="11" t="s">
        <v>19</v>
      </c>
      <c r="L2236" s="82" t="s">
        <v>7726</v>
      </c>
      <c r="M2236" s="63">
        <v>44602</v>
      </c>
    </row>
    <row r="2237" customHeight="1" spans="1:21">
      <c r="A2237" s="11">
        <v>68</v>
      </c>
      <c r="B2237" s="11" t="s">
        <v>211</v>
      </c>
      <c r="C2237" s="11" t="s">
        <v>211</v>
      </c>
      <c r="D2237" s="11" t="s">
        <v>114</v>
      </c>
      <c r="E2237" s="11" t="s">
        <v>210</v>
      </c>
      <c r="F2237" s="11" t="s">
        <v>214</v>
      </c>
      <c r="G2237" s="11" t="s">
        <v>89</v>
      </c>
      <c r="H2237" s="11" t="s">
        <v>19</v>
      </c>
      <c r="L2237" s="82" t="s">
        <v>7726</v>
      </c>
      <c r="M2237" s="63">
        <v>44602</v>
      </c>
    </row>
    <row r="2238" customHeight="1" spans="1:21">
      <c r="A2238" s="11">
        <v>69</v>
      </c>
      <c r="B2238" s="11" t="s">
        <v>211</v>
      </c>
      <c r="C2238" s="11" t="s">
        <v>211</v>
      </c>
      <c r="D2238" s="11" t="s">
        <v>114</v>
      </c>
      <c r="E2238" s="11" t="s">
        <v>210</v>
      </c>
      <c r="F2238" s="11" t="s">
        <v>215</v>
      </c>
      <c r="G2238" s="11" t="s">
        <v>89</v>
      </c>
      <c r="H2238" s="11" t="s">
        <v>19</v>
      </c>
      <c r="L2238" s="82" t="s">
        <v>7726</v>
      </c>
      <c r="M2238" s="63">
        <v>44602</v>
      </c>
    </row>
    <row r="2239" customHeight="1" spans="1:21">
      <c r="A2239" s="11">
        <v>72</v>
      </c>
      <c r="B2239" s="12" t="s">
        <v>6644</v>
      </c>
      <c r="C2239" s="12" t="s">
        <v>6645</v>
      </c>
      <c r="D2239" s="11" t="s">
        <v>98</v>
      </c>
      <c r="E2239" s="12" t="s">
        <v>9015</v>
      </c>
      <c r="F2239" s="12" t="s">
        <v>6645</v>
      </c>
      <c r="G2239" s="12" t="s">
        <v>67</v>
      </c>
      <c r="H2239" s="12" t="s">
        <v>46</v>
      </c>
      <c r="L2239" s="82" t="s">
        <v>9016</v>
      </c>
      <c r="M2239" s="63">
        <v>44602</v>
      </c>
      <c r="O2239" s="12" t="s">
        <v>6644</v>
      </c>
      <c r="P2239" s="12" t="s">
        <v>9017</v>
      </c>
      <c r="Q2239" s="11" t="s">
        <v>98</v>
      </c>
      <c r="R2239" s="12" t="s">
        <v>9015</v>
      </c>
      <c r="S2239" s="12" t="s">
        <v>9017</v>
      </c>
      <c r="T2239" s="12" t="s">
        <v>67</v>
      </c>
      <c r="U2239" s="12" t="s">
        <v>46</v>
      </c>
    </row>
    <row r="2240" customHeight="1" spans="1:21">
      <c r="A2240" s="11">
        <v>72</v>
      </c>
      <c r="B2240" s="19" t="s">
        <v>2993</v>
      </c>
      <c r="C2240" s="19" t="s">
        <v>2993</v>
      </c>
      <c r="D2240" s="20" t="s">
        <v>87</v>
      </c>
      <c r="E2240" s="11" t="s">
        <v>9018</v>
      </c>
      <c r="F2240" s="19" t="s">
        <v>9019</v>
      </c>
      <c r="G2240" s="20" t="s">
        <v>1014</v>
      </c>
      <c r="H2240" s="11" t="s">
        <v>27</v>
      </c>
      <c r="L2240" s="82" t="s">
        <v>9020</v>
      </c>
      <c r="M2240" s="63">
        <v>44614</v>
      </c>
    </row>
    <row r="2241" customHeight="1" spans="1:13">
      <c r="A2241" s="11">
        <v>73</v>
      </c>
      <c r="B2241" s="72" t="s">
        <v>2993</v>
      </c>
      <c r="C2241" s="72" t="s">
        <v>2993</v>
      </c>
      <c r="D2241" s="89" t="s">
        <v>87</v>
      </c>
      <c r="E2241" s="72" t="s">
        <v>9021</v>
      </c>
      <c r="F2241" s="72" t="s">
        <v>9022</v>
      </c>
      <c r="G2241" s="89" t="s">
        <v>67</v>
      </c>
      <c r="H2241" s="73" t="s">
        <v>27</v>
      </c>
      <c r="L2241" s="82" t="s">
        <v>9020</v>
      </c>
      <c r="M2241" s="63">
        <v>44614</v>
      </c>
    </row>
    <row r="2242" customHeight="1" spans="1:13">
      <c r="A2242" s="11">
        <v>74</v>
      </c>
      <c r="B2242" s="72" t="s">
        <v>2993</v>
      </c>
      <c r="C2242" s="72" t="s">
        <v>2993</v>
      </c>
      <c r="D2242" s="89" t="s">
        <v>87</v>
      </c>
      <c r="E2242" s="72" t="s">
        <v>9021</v>
      </c>
      <c r="F2242" s="72" t="s">
        <v>9023</v>
      </c>
      <c r="G2242" s="89" t="s">
        <v>487</v>
      </c>
      <c r="H2242" s="73" t="s">
        <v>27</v>
      </c>
      <c r="L2242" s="82" t="s">
        <v>9020</v>
      </c>
      <c r="M2242" s="63">
        <v>44614</v>
      </c>
    </row>
    <row r="2243" customHeight="1" spans="1:13">
      <c r="A2243" s="11">
        <v>75</v>
      </c>
      <c r="B2243" s="72" t="s">
        <v>2993</v>
      </c>
      <c r="C2243" s="72" t="s">
        <v>2993</v>
      </c>
      <c r="D2243" s="89" t="s">
        <v>87</v>
      </c>
      <c r="E2243" s="72" t="s">
        <v>9024</v>
      </c>
      <c r="F2243" s="72" t="s">
        <v>9025</v>
      </c>
      <c r="G2243" s="89" t="s">
        <v>67</v>
      </c>
      <c r="H2243" s="73" t="s">
        <v>27</v>
      </c>
      <c r="L2243" s="82" t="s">
        <v>9020</v>
      </c>
      <c r="M2243" s="63">
        <v>44614</v>
      </c>
    </row>
    <row r="2244" customHeight="1" spans="1:13">
      <c r="A2244" s="11">
        <v>76</v>
      </c>
      <c r="B2244" s="72" t="s">
        <v>2993</v>
      </c>
      <c r="C2244" s="72" t="s">
        <v>2993</v>
      </c>
      <c r="D2244" s="89" t="s">
        <v>87</v>
      </c>
      <c r="E2244" s="72" t="s">
        <v>9024</v>
      </c>
      <c r="F2244" s="72" t="s">
        <v>9026</v>
      </c>
      <c r="G2244" s="89" t="s">
        <v>487</v>
      </c>
      <c r="H2244" s="73" t="s">
        <v>27</v>
      </c>
      <c r="L2244" s="82" t="s">
        <v>9020</v>
      </c>
      <c r="M2244" s="63">
        <v>44614</v>
      </c>
    </row>
    <row r="2245" customHeight="1" spans="1:13">
      <c r="A2245" s="11">
        <v>77</v>
      </c>
      <c r="B2245" s="72" t="s">
        <v>3104</v>
      </c>
      <c r="C2245" s="72" t="s">
        <v>3104</v>
      </c>
      <c r="D2245" s="89" t="s">
        <v>64</v>
      </c>
      <c r="E2245" s="72" t="s">
        <v>9027</v>
      </c>
      <c r="F2245" s="89" t="s">
        <v>9028</v>
      </c>
      <c r="G2245" s="89" t="s">
        <v>487</v>
      </c>
      <c r="H2245" s="73" t="s">
        <v>27</v>
      </c>
      <c r="L2245" s="82" t="s">
        <v>9020</v>
      </c>
      <c r="M2245" s="63">
        <v>44614</v>
      </c>
    </row>
    <row r="2246" customHeight="1" spans="1:13">
      <c r="A2246" s="11">
        <v>78</v>
      </c>
      <c r="B2246" s="72" t="s">
        <v>3104</v>
      </c>
      <c r="C2246" s="72" t="s">
        <v>3104</v>
      </c>
      <c r="D2246" s="89" t="s">
        <v>64</v>
      </c>
      <c r="E2246" s="72" t="s">
        <v>9027</v>
      </c>
      <c r="F2246" s="89" t="s">
        <v>9029</v>
      </c>
      <c r="G2246" s="89" t="s">
        <v>2642</v>
      </c>
      <c r="H2246" s="73" t="s">
        <v>27</v>
      </c>
      <c r="L2246" s="82" t="s">
        <v>9020</v>
      </c>
      <c r="M2246" s="63">
        <v>44614</v>
      </c>
    </row>
    <row r="2247" customHeight="1" spans="1:13">
      <c r="A2247" s="11">
        <v>79</v>
      </c>
      <c r="B2247" s="72" t="s">
        <v>3104</v>
      </c>
      <c r="C2247" s="72" t="s">
        <v>3104</v>
      </c>
      <c r="D2247" s="89" t="s">
        <v>64</v>
      </c>
      <c r="E2247" s="72" t="s">
        <v>9030</v>
      </c>
      <c r="F2247" s="72" t="s">
        <v>9031</v>
      </c>
      <c r="G2247" s="89" t="s">
        <v>487</v>
      </c>
      <c r="H2247" s="73" t="s">
        <v>27</v>
      </c>
      <c r="L2247" s="82" t="s">
        <v>9020</v>
      </c>
      <c r="M2247" s="63">
        <v>44614</v>
      </c>
    </row>
    <row r="2248" customHeight="1" spans="1:13">
      <c r="A2248" s="11">
        <v>80</v>
      </c>
      <c r="B2248" s="72" t="s">
        <v>3104</v>
      </c>
      <c r="C2248" s="72" t="s">
        <v>3104</v>
      </c>
      <c r="D2248" s="89" t="s">
        <v>64</v>
      </c>
      <c r="E2248" s="72" t="s">
        <v>9030</v>
      </c>
      <c r="F2248" s="72" t="s">
        <v>9032</v>
      </c>
      <c r="G2248" s="89" t="s">
        <v>78</v>
      </c>
      <c r="H2248" s="73" t="s">
        <v>27</v>
      </c>
      <c r="L2248" s="82" t="s">
        <v>9020</v>
      </c>
      <c r="M2248" s="63">
        <v>44614</v>
      </c>
    </row>
    <row r="2249" customHeight="1" spans="1:13">
      <c r="A2249" s="11">
        <v>81</v>
      </c>
      <c r="B2249" s="72" t="s">
        <v>3104</v>
      </c>
      <c r="C2249" s="72" t="s">
        <v>3104</v>
      </c>
      <c r="D2249" s="89" t="s">
        <v>64</v>
      </c>
      <c r="E2249" s="72" t="s">
        <v>9033</v>
      </c>
      <c r="F2249" s="89" t="s">
        <v>9034</v>
      </c>
      <c r="G2249" s="89" t="s">
        <v>487</v>
      </c>
      <c r="H2249" s="73" t="s">
        <v>27</v>
      </c>
      <c r="L2249" s="82" t="s">
        <v>9020</v>
      </c>
      <c r="M2249" s="63">
        <v>44614</v>
      </c>
    </row>
    <row r="2250" customHeight="1" spans="1:13">
      <c r="A2250" s="11">
        <v>82</v>
      </c>
      <c r="B2250" s="72" t="s">
        <v>3104</v>
      </c>
      <c r="C2250" s="72" t="s">
        <v>3104</v>
      </c>
      <c r="D2250" s="89" t="s">
        <v>64</v>
      </c>
      <c r="E2250" s="72" t="s">
        <v>9033</v>
      </c>
      <c r="F2250" s="89" t="s">
        <v>9035</v>
      </c>
      <c r="G2250" s="89" t="s">
        <v>78</v>
      </c>
      <c r="H2250" s="73" t="s">
        <v>27</v>
      </c>
      <c r="L2250" s="82" t="s">
        <v>9020</v>
      </c>
      <c r="M2250" s="63">
        <v>44614</v>
      </c>
    </row>
    <row r="2251" customHeight="1" spans="1:13">
      <c r="A2251" s="11">
        <v>83</v>
      </c>
      <c r="B2251" s="73" t="s">
        <v>3023</v>
      </c>
      <c r="C2251" s="73" t="s">
        <v>9036</v>
      </c>
      <c r="D2251" s="11" t="s">
        <v>98</v>
      </c>
      <c r="E2251" s="73" t="s">
        <v>9037</v>
      </c>
      <c r="F2251" s="73" t="s">
        <v>9038</v>
      </c>
      <c r="G2251" s="89" t="s">
        <v>487</v>
      </c>
      <c r="H2251" s="73" t="s">
        <v>27</v>
      </c>
      <c r="L2251" s="82" t="s">
        <v>9020</v>
      </c>
      <c r="M2251" s="63">
        <v>44614</v>
      </c>
    </row>
    <row r="2252" customHeight="1" spans="1:13">
      <c r="A2252" s="11">
        <v>84</v>
      </c>
      <c r="B2252" s="73" t="s">
        <v>3023</v>
      </c>
      <c r="C2252" s="73" t="s">
        <v>9036</v>
      </c>
      <c r="D2252" s="11" t="s">
        <v>98</v>
      </c>
      <c r="E2252" s="73" t="s">
        <v>9037</v>
      </c>
      <c r="F2252" s="73" t="s">
        <v>9039</v>
      </c>
      <c r="G2252" s="73" t="s">
        <v>78</v>
      </c>
      <c r="H2252" s="73" t="s">
        <v>27</v>
      </c>
      <c r="L2252" s="82" t="s">
        <v>9020</v>
      </c>
      <c r="M2252" s="63">
        <v>44614</v>
      </c>
    </row>
    <row r="2253" customHeight="1" spans="1:13">
      <c r="A2253" s="11">
        <v>85</v>
      </c>
      <c r="B2253" s="73" t="s">
        <v>3023</v>
      </c>
      <c r="C2253" s="73" t="s">
        <v>9036</v>
      </c>
      <c r="D2253" s="11" t="s">
        <v>98</v>
      </c>
      <c r="E2253" s="73" t="s">
        <v>9037</v>
      </c>
      <c r="F2253" s="73" t="s">
        <v>9040</v>
      </c>
      <c r="G2253" s="89" t="s">
        <v>487</v>
      </c>
      <c r="H2253" s="73" t="s">
        <v>27</v>
      </c>
      <c r="L2253" s="82" t="s">
        <v>9020</v>
      </c>
      <c r="M2253" s="63">
        <v>44614</v>
      </c>
    </row>
    <row r="2254" customHeight="1" spans="1:13">
      <c r="A2254" s="11">
        <v>86</v>
      </c>
      <c r="B2254" s="73" t="s">
        <v>3023</v>
      </c>
      <c r="C2254" s="73" t="s">
        <v>9036</v>
      </c>
      <c r="D2254" s="11" t="s">
        <v>98</v>
      </c>
      <c r="E2254" s="73" t="s">
        <v>9037</v>
      </c>
      <c r="F2254" s="73" t="s">
        <v>9041</v>
      </c>
      <c r="G2254" s="73" t="s">
        <v>78</v>
      </c>
      <c r="H2254" s="73" t="s">
        <v>27</v>
      </c>
      <c r="L2254" s="82" t="s">
        <v>9020</v>
      </c>
      <c r="M2254" s="63">
        <v>44614</v>
      </c>
    </row>
    <row r="2255" customHeight="1" spans="1:13">
      <c r="A2255" s="11">
        <v>87</v>
      </c>
      <c r="B2255" s="73" t="s">
        <v>3023</v>
      </c>
      <c r="C2255" s="73" t="s">
        <v>3031</v>
      </c>
      <c r="D2255" s="11" t="s">
        <v>98</v>
      </c>
      <c r="E2255" s="73" t="s">
        <v>9042</v>
      </c>
      <c r="F2255" s="73" t="s">
        <v>9043</v>
      </c>
      <c r="G2255" s="89" t="s">
        <v>487</v>
      </c>
      <c r="H2255" s="73" t="s">
        <v>27</v>
      </c>
      <c r="L2255" s="82" t="s">
        <v>9020</v>
      </c>
      <c r="M2255" s="63">
        <v>44614</v>
      </c>
    </row>
    <row r="2256" customHeight="1" spans="1:13">
      <c r="A2256" s="11">
        <v>88</v>
      </c>
      <c r="B2256" s="73" t="s">
        <v>3023</v>
      </c>
      <c r="C2256" s="73" t="s">
        <v>3031</v>
      </c>
      <c r="D2256" s="11" t="s">
        <v>98</v>
      </c>
      <c r="E2256" s="73" t="s">
        <v>9042</v>
      </c>
      <c r="F2256" s="73" t="s">
        <v>9044</v>
      </c>
      <c r="G2256" s="73" t="s">
        <v>78</v>
      </c>
      <c r="H2256" s="73" t="s">
        <v>27</v>
      </c>
      <c r="L2256" s="82" t="s">
        <v>9020</v>
      </c>
      <c r="M2256" s="63">
        <v>44614</v>
      </c>
    </row>
    <row r="2257" customHeight="1" spans="1:13">
      <c r="A2257" s="11">
        <v>89</v>
      </c>
      <c r="B2257" s="72" t="s">
        <v>7906</v>
      </c>
      <c r="C2257" s="72" t="s">
        <v>7906</v>
      </c>
      <c r="D2257" s="72" t="s">
        <v>611</v>
      </c>
      <c r="E2257" s="72" t="s">
        <v>7907</v>
      </c>
      <c r="F2257" s="72" t="s">
        <v>7906</v>
      </c>
      <c r="G2257" s="72" t="s">
        <v>7908</v>
      </c>
      <c r="H2257" s="72" t="s">
        <v>27</v>
      </c>
      <c r="L2257" s="82" t="s">
        <v>9020</v>
      </c>
      <c r="M2257" s="63">
        <v>44614</v>
      </c>
    </row>
    <row r="2258" customHeight="1" spans="1:13">
      <c r="A2258" s="11">
        <v>90</v>
      </c>
      <c r="B2258" s="19" t="s">
        <v>2942</v>
      </c>
      <c r="C2258" s="19" t="s">
        <v>2942</v>
      </c>
      <c r="D2258" s="20" t="s">
        <v>64</v>
      </c>
      <c r="E2258" s="19" t="s">
        <v>9045</v>
      </c>
      <c r="F2258" s="19" t="s">
        <v>9046</v>
      </c>
      <c r="G2258" s="20" t="s">
        <v>67</v>
      </c>
      <c r="H2258" s="11" t="s">
        <v>27</v>
      </c>
      <c r="L2258" s="82" t="s">
        <v>9020</v>
      </c>
      <c r="M2258" s="63">
        <v>44614</v>
      </c>
    </row>
    <row r="2259" customHeight="1" spans="1:13">
      <c r="A2259" s="11">
        <v>91</v>
      </c>
      <c r="B2259" s="19" t="s">
        <v>2942</v>
      </c>
      <c r="C2259" s="19" t="s">
        <v>2942</v>
      </c>
      <c r="D2259" s="20" t="s">
        <v>64</v>
      </c>
      <c r="E2259" s="19" t="s">
        <v>9045</v>
      </c>
      <c r="F2259" s="19" t="s">
        <v>9047</v>
      </c>
      <c r="G2259" s="20" t="s">
        <v>67</v>
      </c>
      <c r="H2259" s="11" t="s">
        <v>27</v>
      </c>
      <c r="L2259" s="82" t="s">
        <v>9020</v>
      </c>
      <c r="M2259" s="63">
        <v>44614</v>
      </c>
    </row>
    <row r="2260" customHeight="1" spans="1:13">
      <c r="A2260" s="11">
        <v>92</v>
      </c>
      <c r="B2260" s="19" t="s">
        <v>2942</v>
      </c>
      <c r="C2260" s="19" t="s">
        <v>2942</v>
      </c>
      <c r="D2260" s="20" t="s">
        <v>64</v>
      </c>
      <c r="E2260" s="19" t="s">
        <v>9045</v>
      </c>
      <c r="F2260" s="19" t="s">
        <v>9048</v>
      </c>
      <c r="G2260" s="20" t="s">
        <v>67</v>
      </c>
      <c r="H2260" s="11" t="s">
        <v>27</v>
      </c>
      <c r="L2260" s="82" t="s">
        <v>9020</v>
      </c>
      <c r="M2260" s="63">
        <v>44614</v>
      </c>
    </row>
    <row r="2261" customHeight="1" spans="1:13">
      <c r="A2261" s="11">
        <v>93</v>
      </c>
      <c r="B2261" s="19" t="s">
        <v>2942</v>
      </c>
      <c r="C2261" s="19" t="s">
        <v>2942</v>
      </c>
      <c r="D2261" s="20" t="s">
        <v>64</v>
      </c>
      <c r="E2261" s="19" t="s">
        <v>9045</v>
      </c>
      <c r="F2261" s="19" t="s">
        <v>9049</v>
      </c>
      <c r="G2261" s="20" t="s">
        <v>67</v>
      </c>
      <c r="H2261" s="11" t="s">
        <v>27</v>
      </c>
      <c r="L2261" s="82" t="s">
        <v>9020</v>
      </c>
      <c r="M2261" s="63">
        <v>44614</v>
      </c>
    </row>
    <row r="2262" customHeight="1" spans="1:13">
      <c r="A2262" s="11">
        <v>94</v>
      </c>
      <c r="B2262" s="19" t="s">
        <v>2942</v>
      </c>
      <c r="C2262" s="19" t="s">
        <v>2942</v>
      </c>
      <c r="D2262" s="20" t="s">
        <v>64</v>
      </c>
      <c r="E2262" s="19" t="s">
        <v>9045</v>
      </c>
      <c r="F2262" s="19" t="s">
        <v>9050</v>
      </c>
      <c r="G2262" s="20" t="s">
        <v>67</v>
      </c>
      <c r="H2262" s="11" t="s">
        <v>27</v>
      </c>
      <c r="L2262" s="82" t="s">
        <v>9020</v>
      </c>
      <c r="M2262" s="63">
        <v>44614</v>
      </c>
    </row>
    <row r="2263" customHeight="1" spans="1:13">
      <c r="A2263" s="11">
        <v>95</v>
      </c>
      <c r="B2263" s="19" t="s">
        <v>2942</v>
      </c>
      <c r="C2263" s="19" t="s">
        <v>2942</v>
      </c>
      <c r="D2263" s="20" t="s">
        <v>64</v>
      </c>
      <c r="E2263" s="19" t="s">
        <v>9045</v>
      </c>
      <c r="F2263" s="19" t="s">
        <v>9051</v>
      </c>
      <c r="G2263" s="20" t="s">
        <v>67</v>
      </c>
      <c r="H2263" s="11" t="s">
        <v>27</v>
      </c>
      <c r="L2263" s="82" t="s">
        <v>9020</v>
      </c>
      <c r="M2263" s="63">
        <v>44614</v>
      </c>
    </row>
    <row r="2264" customHeight="1" spans="1:13">
      <c r="A2264" s="11">
        <v>96</v>
      </c>
      <c r="B2264" s="19" t="s">
        <v>2942</v>
      </c>
      <c r="C2264" s="19" t="s">
        <v>2942</v>
      </c>
      <c r="D2264" s="20" t="s">
        <v>64</v>
      </c>
      <c r="E2264" s="19" t="s">
        <v>9045</v>
      </c>
      <c r="F2264" s="19" t="s">
        <v>9052</v>
      </c>
      <c r="G2264" s="20" t="s">
        <v>67</v>
      </c>
      <c r="H2264" s="11" t="s">
        <v>27</v>
      </c>
      <c r="L2264" s="82" t="s">
        <v>9020</v>
      </c>
      <c r="M2264" s="63">
        <v>44614</v>
      </c>
    </row>
    <row r="2265" customHeight="1" spans="1:13">
      <c r="A2265" s="11">
        <v>97</v>
      </c>
      <c r="B2265" s="19" t="s">
        <v>2942</v>
      </c>
      <c r="C2265" s="19" t="s">
        <v>2942</v>
      </c>
      <c r="D2265" s="20" t="s">
        <v>64</v>
      </c>
      <c r="E2265" s="19" t="s">
        <v>9045</v>
      </c>
      <c r="F2265" s="19" t="s">
        <v>9053</v>
      </c>
      <c r="G2265" s="20" t="s">
        <v>67</v>
      </c>
      <c r="H2265" s="11" t="s">
        <v>27</v>
      </c>
      <c r="L2265" s="82" t="s">
        <v>9020</v>
      </c>
      <c r="M2265" s="63">
        <v>44614</v>
      </c>
    </row>
    <row r="2266" customHeight="1" spans="1:13">
      <c r="A2266" s="11">
        <v>98</v>
      </c>
      <c r="B2266" s="19" t="s">
        <v>2942</v>
      </c>
      <c r="C2266" s="19" t="s">
        <v>2942</v>
      </c>
      <c r="D2266" s="20" t="s">
        <v>64</v>
      </c>
      <c r="E2266" s="19" t="s">
        <v>9045</v>
      </c>
      <c r="F2266" s="19" t="s">
        <v>9054</v>
      </c>
      <c r="G2266" s="20" t="s">
        <v>67</v>
      </c>
      <c r="H2266" s="11" t="s">
        <v>27</v>
      </c>
      <c r="L2266" s="82" t="s">
        <v>9020</v>
      </c>
      <c r="M2266" s="63">
        <v>44614</v>
      </c>
    </row>
    <row r="2267" customHeight="1" spans="1:13">
      <c r="A2267" s="11">
        <v>99</v>
      </c>
      <c r="B2267" s="19" t="s">
        <v>2942</v>
      </c>
      <c r="C2267" s="19" t="s">
        <v>2942</v>
      </c>
      <c r="D2267" s="20" t="s">
        <v>64</v>
      </c>
      <c r="E2267" s="19" t="s">
        <v>9045</v>
      </c>
      <c r="F2267" s="19" t="s">
        <v>9055</v>
      </c>
      <c r="G2267" s="20" t="s">
        <v>67</v>
      </c>
      <c r="H2267" s="11" t="s">
        <v>27</v>
      </c>
      <c r="L2267" s="82" t="s">
        <v>9020</v>
      </c>
      <c r="M2267" s="63">
        <v>44614</v>
      </c>
    </row>
    <row r="2268" customHeight="1" spans="1:13">
      <c r="A2268" s="11">
        <v>100</v>
      </c>
      <c r="B2268" s="19" t="s">
        <v>2942</v>
      </c>
      <c r="C2268" s="19" t="s">
        <v>2942</v>
      </c>
      <c r="D2268" s="20" t="s">
        <v>64</v>
      </c>
      <c r="E2268" s="19" t="s">
        <v>9045</v>
      </c>
      <c r="F2268" s="19" t="s">
        <v>9056</v>
      </c>
      <c r="G2268" s="20" t="s">
        <v>67</v>
      </c>
      <c r="H2268" s="11" t="s">
        <v>27</v>
      </c>
      <c r="L2268" s="82" t="s">
        <v>9020</v>
      </c>
      <c r="M2268" s="63">
        <v>44614</v>
      </c>
    </row>
    <row r="2269" customHeight="1" spans="1:13">
      <c r="A2269" s="11">
        <v>101</v>
      </c>
      <c r="B2269" s="19" t="s">
        <v>2942</v>
      </c>
      <c r="C2269" s="19" t="s">
        <v>2942</v>
      </c>
      <c r="D2269" s="20" t="s">
        <v>64</v>
      </c>
      <c r="E2269" s="19" t="s">
        <v>9045</v>
      </c>
      <c r="F2269" s="19" t="s">
        <v>9057</v>
      </c>
      <c r="G2269" s="20" t="s">
        <v>67</v>
      </c>
      <c r="H2269" s="11" t="s">
        <v>27</v>
      </c>
      <c r="L2269" s="82" t="s">
        <v>9020</v>
      </c>
      <c r="M2269" s="63">
        <v>44614</v>
      </c>
    </row>
    <row r="2270" customHeight="1" spans="1:13">
      <c r="A2270" s="11">
        <v>102</v>
      </c>
      <c r="B2270" s="19" t="s">
        <v>2942</v>
      </c>
      <c r="C2270" s="19" t="s">
        <v>2942</v>
      </c>
      <c r="D2270" s="20" t="s">
        <v>64</v>
      </c>
      <c r="E2270" s="19" t="s">
        <v>9045</v>
      </c>
      <c r="F2270" s="19" t="s">
        <v>9058</v>
      </c>
      <c r="G2270" s="20" t="s">
        <v>67</v>
      </c>
      <c r="H2270" s="11" t="s">
        <v>27</v>
      </c>
      <c r="L2270" s="82" t="s">
        <v>9020</v>
      </c>
      <c r="M2270" s="63">
        <v>44614</v>
      </c>
    </row>
    <row r="2271" customHeight="1" spans="1:13">
      <c r="A2271" s="11">
        <v>103</v>
      </c>
      <c r="B2271" s="19" t="s">
        <v>2942</v>
      </c>
      <c r="C2271" s="19" t="s">
        <v>2942</v>
      </c>
      <c r="D2271" s="20" t="s">
        <v>64</v>
      </c>
      <c r="E2271" s="19" t="s">
        <v>9045</v>
      </c>
      <c r="F2271" s="19" t="s">
        <v>3067</v>
      </c>
      <c r="G2271" s="20" t="s">
        <v>520</v>
      </c>
      <c r="H2271" s="11" t="s">
        <v>27</v>
      </c>
      <c r="L2271" s="82" t="s">
        <v>9020</v>
      </c>
      <c r="M2271" s="63">
        <v>44614</v>
      </c>
    </row>
    <row r="2272" customHeight="1" spans="1:13">
      <c r="A2272" s="11">
        <v>104</v>
      </c>
      <c r="B2272" s="19" t="s">
        <v>2942</v>
      </c>
      <c r="C2272" s="19" t="s">
        <v>2942</v>
      </c>
      <c r="D2272" s="20" t="s">
        <v>64</v>
      </c>
      <c r="E2272" s="19" t="s">
        <v>9045</v>
      </c>
      <c r="F2272" s="19" t="s">
        <v>3084</v>
      </c>
      <c r="G2272" s="20" t="s">
        <v>520</v>
      </c>
      <c r="H2272" s="11" t="s">
        <v>27</v>
      </c>
      <c r="L2272" s="82" t="s">
        <v>9020</v>
      </c>
      <c r="M2272" s="63">
        <v>44614</v>
      </c>
    </row>
    <row r="2273" customHeight="1" spans="1:13">
      <c r="A2273" s="11">
        <v>105</v>
      </c>
      <c r="B2273" s="19" t="s">
        <v>2942</v>
      </c>
      <c r="C2273" s="19" t="s">
        <v>2942</v>
      </c>
      <c r="D2273" s="20" t="s">
        <v>64</v>
      </c>
      <c r="E2273" s="19" t="s">
        <v>9045</v>
      </c>
      <c r="F2273" s="19" t="s">
        <v>9059</v>
      </c>
      <c r="G2273" s="20" t="s">
        <v>520</v>
      </c>
      <c r="H2273" s="11" t="s">
        <v>27</v>
      </c>
      <c r="L2273" s="82" t="s">
        <v>9020</v>
      </c>
      <c r="M2273" s="63">
        <v>44614</v>
      </c>
    </row>
    <row r="2274" customHeight="1" spans="1:13">
      <c r="A2274" s="11">
        <v>106</v>
      </c>
      <c r="B2274" s="19" t="s">
        <v>2942</v>
      </c>
      <c r="C2274" s="19" t="s">
        <v>2942</v>
      </c>
      <c r="D2274" s="20" t="s">
        <v>64</v>
      </c>
      <c r="E2274" s="19" t="s">
        <v>9045</v>
      </c>
      <c r="F2274" s="19" t="s">
        <v>9060</v>
      </c>
      <c r="G2274" s="20" t="s">
        <v>520</v>
      </c>
      <c r="H2274" s="11" t="s">
        <v>27</v>
      </c>
      <c r="L2274" s="82" t="s">
        <v>9020</v>
      </c>
      <c r="M2274" s="63">
        <v>44614</v>
      </c>
    </row>
    <row r="2275" customHeight="1" spans="1:13">
      <c r="A2275" s="11">
        <v>107</v>
      </c>
      <c r="B2275" s="19" t="s">
        <v>2942</v>
      </c>
      <c r="C2275" s="19" t="s">
        <v>2942</v>
      </c>
      <c r="D2275" s="20" t="s">
        <v>64</v>
      </c>
      <c r="E2275" s="19" t="s">
        <v>9045</v>
      </c>
      <c r="F2275" s="19" t="s">
        <v>9061</v>
      </c>
      <c r="G2275" s="20" t="s">
        <v>520</v>
      </c>
      <c r="H2275" s="11" t="s">
        <v>27</v>
      </c>
      <c r="L2275" s="82" t="s">
        <v>9020</v>
      </c>
      <c r="M2275" s="63">
        <v>44614</v>
      </c>
    </row>
    <row r="2276" customHeight="1" spans="1:13">
      <c r="A2276" s="11">
        <v>108</v>
      </c>
      <c r="B2276" s="19" t="s">
        <v>2942</v>
      </c>
      <c r="C2276" s="19" t="s">
        <v>2942</v>
      </c>
      <c r="D2276" s="20" t="s">
        <v>64</v>
      </c>
      <c r="E2276" s="19" t="s">
        <v>9045</v>
      </c>
      <c r="F2276" s="19" t="s">
        <v>9062</v>
      </c>
      <c r="G2276" s="20" t="s">
        <v>520</v>
      </c>
      <c r="H2276" s="11" t="s">
        <v>27</v>
      </c>
      <c r="L2276" s="82" t="s">
        <v>9020</v>
      </c>
      <c r="M2276" s="63">
        <v>44614</v>
      </c>
    </row>
    <row r="2277" customHeight="1" spans="1:13">
      <c r="A2277" s="11">
        <v>109</v>
      </c>
      <c r="B2277" s="19" t="s">
        <v>2942</v>
      </c>
      <c r="C2277" s="19" t="s">
        <v>2942</v>
      </c>
      <c r="D2277" s="20" t="s">
        <v>64</v>
      </c>
      <c r="E2277" s="19" t="s">
        <v>9045</v>
      </c>
      <c r="F2277" s="19" t="s">
        <v>3075</v>
      </c>
      <c r="G2277" s="20" t="s">
        <v>520</v>
      </c>
      <c r="H2277" s="11" t="s">
        <v>27</v>
      </c>
      <c r="L2277" s="82" t="s">
        <v>9020</v>
      </c>
      <c r="M2277" s="63">
        <v>44614</v>
      </c>
    </row>
    <row r="2278" customHeight="1" spans="1:13">
      <c r="A2278" s="11">
        <v>110</v>
      </c>
      <c r="B2278" s="19" t="s">
        <v>2942</v>
      </c>
      <c r="C2278" s="19" t="s">
        <v>2942</v>
      </c>
      <c r="D2278" s="20" t="s">
        <v>64</v>
      </c>
      <c r="E2278" s="19" t="s">
        <v>9045</v>
      </c>
      <c r="F2278" s="19" t="s">
        <v>3074</v>
      </c>
      <c r="G2278" s="20" t="s">
        <v>520</v>
      </c>
      <c r="H2278" s="11" t="s">
        <v>27</v>
      </c>
      <c r="L2278" s="82" t="s">
        <v>9020</v>
      </c>
      <c r="M2278" s="63">
        <v>44614</v>
      </c>
    </row>
    <row r="2279" customHeight="1" spans="1:13">
      <c r="A2279" s="11">
        <v>111</v>
      </c>
      <c r="B2279" s="19" t="s">
        <v>2942</v>
      </c>
      <c r="C2279" s="19" t="s">
        <v>2942</v>
      </c>
      <c r="D2279" s="20" t="s">
        <v>64</v>
      </c>
      <c r="E2279" s="19" t="s">
        <v>9045</v>
      </c>
      <c r="F2279" s="19" t="s">
        <v>9063</v>
      </c>
      <c r="G2279" s="20" t="s">
        <v>520</v>
      </c>
      <c r="H2279" s="11" t="s">
        <v>27</v>
      </c>
      <c r="L2279" s="82" t="s">
        <v>9020</v>
      </c>
      <c r="M2279" s="63">
        <v>44614</v>
      </c>
    </row>
    <row r="2280" customHeight="1" spans="1:13">
      <c r="A2280" s="11">
        <v>112</v>
      </c>
      <c r="B2280" s="19" t="s">
        <v>2942</v>
      </c>
      <c r="C2280" s="19" t="s">
        <v>2942</v>
      </c>
      <c r="D2280" s="20" t="s">
        <v>64</v>
      </c>
      <c r="E2280" s="19" t="s">
        <v>9045</v>
      </c>
      <c r="F2280" s="19" t="s">
        <v>9064</v>
      </c>
      <c r="G2280" s="20" t="s">
        <v>520</v>
      </c>
      <c r="H2280" s="11" t="s">
        <v>27</v>
      </c>
      <c r="L2280" s="82" t="s">
        <v>9020</v>
      </c>
      <c r="M2280" s="63">
        <v>44614</v>
      </c>
    </row>
    <row r="2281" customHeight="1" spans="1:13">
      <c r="A2281" s="11">
        <v>113</v>
      </c>
      <c r="B2281" s="19" t="s">
        <v>2942</v>
      </c>
      <c r="C2281" s="19" t="s">
        <v>2942</v>
      </c>
      <c r="D2281" s="20" t="s">
        <v>64</v>
      </c>
      <c r="E2281" s="19" t="s">
        <v>9045</v>
      </c>
      <c r="F2281" s="19" t="s">
        <v>9065</v>
      </c>
      <c r="G2281" s="20" t="s">
        <v>520</v>
      </c>
      <c r="H2281" s="11" t="s">
        <v>27</v>
      </c>
      <c r="L2281" s="82" t="s">
        <v>9020</v>
      </c>
      <c r="M2281" s="63">
        <v>44614</v>
      </c>
    </row>
    <row r="2282" customHeight="1" spans="1:13">
      <c r="A2282" s="11">
        <v>114</v>
      </c>
      <c r="B2282" s="19" t="s">
        <v>2942</v>
      </c>
      <c r="C2282" s="19" t="s">
        <v>2942</v>
      </c>
      <c r="D2282" s="20" t="s">
        <v>64</v>
      </c>
      <c r="E2282" s="19" t="s">
        <v>9045</v>
      </c>
      <c r="F2282" s="19" t="s">
        <v>9066</v>
      </c>
      <c r="G2282" s="20" t="s">
        <v>520</v>
      </c>
      <c r="H2282" s="11" t="s">
        <v>27</v>
      </c>
      <c r="L2282" s="82" t="s">
        <v>9020</v>
      </c>
      <c r="M2282" s="63">
        <v>44614</v>
      </c>
    </row>
    <row r="2283" customHeight="1" spans="1:13">
      <c r="A2283" s="11">
        <v>115</v>
      </c>
      <c r="B2283" s="19" t="s">
        <v>2942</v>
      </c>
      <c r="C2283" s="19" t="s">
        <v>2942</v>
      </c>
      <c r="D2283" s="20" t="s">
        <v>64</v>
      </c>
      <c r="E2283" s="19" t="s">
        <v>9045</v>
      </c>
      <c r="F2283" s="19" t="s">
        <v>9067</v>
      </c>
      <c r="G2283" s="20" t="s">
        <v>520</v>
      </c>
      <c r="H2283" s="11" t="s">
        <v>27</v>
      </c>
      <c r="L2283" s="82" t="s">
        <v>9020</v>
      </c>
      <c r="M2283" s="63">
        <v>44614</v>
      </c>
    </row>
    <row r="2284" customHeight="1" spans="1:13">
      <c r="A2284" s="11">
        <v>116</v>
      </c>
      <c r="B2284" s="19" t="s">
        <v>2973</v>
      </c>
      <c r="C2284" s="19" t="s">
        <v>2973</v>
      </c>
      <c r="D2284" s="20" t="s">
        <v>64</v>
      </c>
      <c r="E2284" s="19" t="s">
        <v>9068</v>
      </c>
      <c r="F2284" s="19" t="s">
        <v>9069</v>
      </c>
      <c r="G2284" s="11" t="s">
        <v>67</v>
      </c>
      <c r="H2284" s="11" t="s">
        <v>27</v>
      </c>
      <c r="L2284" s="82" t="s">
        <v>9020</v>
      </c>
      <c r="M2284" s="63">
        <v>44614</v>
      </c>
    </row>
    <row r="2285" customHeight="1" spans="1:13">
      <c r="A2285" s="11">
        <v>117</v>
      </c>
      <c r="B2285" s="19" t="s">
        <v>2973</v>
      </c>
      <c r="C2285" s="19" t="s">
        <v>2973</v>
      </c>
      <c r="D2285" s="20" t="s">
        <v>64</v>
      </c>
      <c r="E2285" s="19" t="s">
        <v>9070</v>
      </c>
      <c r="F2285" s="19" t="s">
        <v>9071</v>
      </c>
      <c r="G2285" s="11" t="s">
        <v>67</v>
      </c>
      <c r="H2285" s="11" t="s">
        <v>27</v>
      </c>
      <c r="L2285" s="82" t="s">
        <v>9020</v>
      </c>
      <c r="M2285" s="63">
        <v>44614</v>
      </c>
    </row>
    <row r="2286" customHeight="1" spans="1:13">
      <c r="A2286" s="11">
        <v>118</v>
      </c>
      <c r="B2286" s="19" t="s">
        <v>2973</v>
      </c>
      <c r="C2286" s="19" t="s">
        <v>2973</v>
      </c>
      <c r="D2286" s="20" t="s">
        <v>64</v>
      </c>
      <c r="E2286" s="19" t="s">
        <v>9070</v>
      </c>
      <c r="F2286" s="19" t="s">
        <v>9072</v>
      </c>
      <c r="G2286" s="11" t="s">
        <v>67</v>
      </c>
      <c r="H2286" s="11" t="s">
        <v>27</v>
      </c>
      <c r="L2286" s="82" t="s">
        <v>9020</v>
      </c>
      <c r="M2286" s="63">
        <v>44614</v>
      </c>
    </row>
    <row r="2287" customHeight="1" spans="1:13">
      <c r="A2287" s="11">
        <v>119</v>
      </c>
      <c r="B2287" s="19" t="s">
        <v>2973</v>
      </c>
      <c r="C2287" s="19" t="s">
        <v>2973</v>
      </c>
      <c r="D2287" s="20" t="s">
        <v>64</v>
      </c>
      <c r="E2287" s="19" t="s">
        <v>9070</v>
      </c>
      <c r="F2287" s="19" t="s">
        <v>9073</v>
      </c>
      <c r="G2287" s="11" t="s">
        <v>67</v>
      </c>
      <c r="H2287" s="11" t="s">
        <v>27</v>
      </c>
      <c r="L2287" s="82" t="s">
        <v>9020</v>
      </c>
      <c r="M2287" s="63">
        <v>44614</v>
      </c>
    </row>
    <row r="2288" customHeight="1" spans="1:13">
      <c r="A2288" s="11">
        <v>120</v>
      </c>
      <c r="B2288" s="19" t="s">
        <v>2973</v>
      </c>
      <c r="C2288" s="19" t="s">
        <v>2973</v>
      </c>
      <c r="D2288" s="20" t="s">
        <v>64</v>
      </c>
      <c r="E2288" s="19" t="s">
        <v>9070</v>
      </c>
      <c r="F2288" s="19" t="s">
        <v>9074</v>
      </c>
      <c r="G2288" s="11" t="s">
        <v>67</v>
      </c>
      <c r="H2288" s="11" t="s">
        <v>27</v>
      </c>
      <c r="L2288" s="82" t="s">
        <v>9020</v>
      </c>
      <c r="M2288" s="63">
        <v>44614</v>
      </c>
    </row>
    <row r="2289" customHeight="1" spans="1:13">
      <c r="A2289" s="11">
        <v>121</v>
      </c>
      <c r="B2289" s="19" t="s">
        <v>2973</v>
      </c>
      <c r="C2289" s="19" t="s">
        <v>2973</v>
      </c>
      <c r="D2289" s="20" t="s">
        <v>64</v>
      </c>
      <c r="E2289" s="19" t="s">
        <v>9070</v>
      </c>
      <c r="F2289" s="19" t="s">
        <v>9075</v>
      </c>
      <c r="G2289" s="11" t="s">
        <v>67</v>
      </c>
      <c r="H2289" s="11" t="s">
        <v>27</v>
      </c>
      <c r="L2289" s="82" t="s">
        <v>9020</v>
      </c>
      <c r="M2289" s="63">
        <v>44614</v>
      </c>
    </row>
    <row r="2290" customHeight="1" spans="1:13">
      <c r="A2290" s="11">
        <v>122</v>
      </c>
      <c r="B2290" s="19" t="s">
        <v>2973</v>
      </c>
      <c r="C2290" s="19" t="s">
        <v>2973</v>
      </c>
      <c r="D2290" s="20" t="s">
        <v>64</v>
      </c>
      <c r="E2290" s="19" t="s">
        <v>9070</v>
      </c>
      <c r="F2290" s="19" t="s">
        <v>9076</v>
      </c>
      <c r="G2290" s="11" t="s">
        <v>67</v>
      </c>
      <c r="H2290" s="11" t="s">
        <v>27</v>
      </c>
      <c r="L2290" s="82" t="s">
        <v>9020</v>
      </c>
      <c r="M2290" s="63">
        <v>44614</v>
      </c>
    </row>
    <row r="2291" customHeight="1" spans="1:13">
      <c r="A2291" s="11">
        <v>123</v>
      </c>
      <c r="B2291" s="19" t="s">
        <v>2973</v>
      </c>
      <c r="C2291" s="19" t="s">
        <v>2973</v>
      </c>
      <c r="D2291" s="20" t="s">
        <v>64</v>
      </c>
      <c r="E2291" s="19" t="s">
        <v>9070</v>
      </c>
      <c r="F2291" s="19" t="s">
        <v>9077</v>
      </c>
      <c r="G2291" s="11" t="s">
        <v>67</v>
      </c>
      <c r="H2291" s="11" t="s">
        <v>27</v>
      </c>
      <c r="L2291" s="82" t="s">
        <v>9020</v>
      </c>
      <c r="M2291" s="63">
        <v>44614</v>
      </c>
    </row>
    <row r="2292" customHeight="1" spans="1:13">
      <c r="A2292" s="11">
        <v>124</v>
      </c>
      <c r="B2292" s="19" t="s">
        <v>2973</v>
      </c>
      <c r="C2292" s="19" t="s">
        <v>2973</v>
      </c>
      <c r="D2292" s="20" t="s">
        <v>64</v>
      </c>
      <c r="E2292" s="19" t="s">
        <v>9070</v>
      </c>
      <c r="F2292" s="19" t="s">
        <v>9078</v>
      </c>
      <c r="G2292" s="11" t="s">
        <v>67</v>
      </c>
      <c r="H2292" s="11" t="s">
        <v>27</v>
      </c>
      <c r="L2292" s="82" t="s">
        <v>9020</v>
      </c>
      <c r="M2292" s="63">
        <v>44614</v>
      </c>
    </row>
    <row r="2293" customHeight="1" spans="1:13">
      <c r="A2293" s="11">
        <v>125</v>
      </c>
      <c r="B2293" s="19" t="s">
        <v>2973</v>
      </c>
      <c r="C2293" s="19" t="s">
        <v>2973</v>
      </c>
      <c r="D2293" s="20" t="s">
        <v>64</v>
      </c>
      <c r="E2293" s="19" t="s">
        <v>9068</v>
      </c>
      <c r="F2293" s="19" t="s">
        <v>9079</v>
      </c>
      <c r="G2293" s="11" t="s">
        <v>520</v>
      </c>
      <c r="H2293" s="11" t="s">
        <v>27</v>
      </c>
      <c r="L2293" s="82" t="s">
        <v>9020</v>
      </c>
      <c r="M2293" s="63">
        <v>44614</v>
      </c>
    </row>
    <row r="2294" customHeight="1" spans="1:13">
      <c r="A2294" s="11">
        <v>126</v>
      </c>
      <c r="B2294" s="19" t="s">
        <v>2973</v>
      </c>
      <c r="C2294" s="19" t="s">
        <v>2973</v>
      </c>
      <c r="D2294" s="20" t="s">
        <v>64</v>
      </c>
      <c r="E2294" s="19" t="s">
        <v>9068</v>
      </c>
      <c r="F2294" s="19" t="s">
        <v>9080</v>
      </c>
      <c r="G2294" s="11" t="s">
        <v>520</v>
      </c>
      <c r="H2294" s="11" t="s">
        <v>27</v>
      </c>
      <c r="L2294" s="82" t="s">
        <v>9020</v>
      </c>
      <c r="M2294" s="63">
        <v>44614</v>
      </c>
    </row>
    <row r="2295" customHeight="1" spans="1:13">
      <c r="A2295" s="11">
        <v>127</v>
      </c>
      <c r="B2295" s="19" t="s">
        <v>2973</v>
      </c>
      <c r="C2295" s="19" t="s">
        <v>2973</v>
      </c>
      <c r="D2295" s="20" t="s">
        <v>64</v>
      </c>
      <c r="E2295" s="19" t="s">
        <v>9068</v>
      </c>
      <c r="F2295" s="19" t="s">
        <v>9081</v>
      </c>
      <c r="G2295" s="11" t="s">
        <v>520</v>
      </c>
      <c r="H2295" s="11" t="s">
        <v>27</v>
      </c>
      <c r="L2295" s="82" t="s">
        <v>9020</v>
      </c>
      <c r="M2295" s="63">
        <v>44614</v>
      </c>
    </row>
    <row r="2296" customHeight="1" spans="1:13">
      <c r="A2296" s="11">
        <v>128</v>
      </c>
      <c r="B2296" s="19" t="s">
        <v>2973</v>
      </c>
      <c r="C2296" s="19" t="s">
        <v>2973</v>
      </c>
      <c r="D2296" s="20" t="s">
        <v>64</v>
      </c>
      <c r="E2296" s="19" t="s">
        <v>9068</v>
      </c>
      <c r="F2296" s="19" t="s">
        <v>9082</v>
      </c>
      <c r="G2296" s="11" t="s">
        <v>520</v>
      </c>
      <c r="H2296" s="11" t="s">
        <v>27</v>
      </c>
      <c r="L2296" s="82" t="s">
        <v>9020</v>
      </c>
      <c r="M2296" s="63">
        <v>44614</v>
      </c>
    </row>
    <row r="2297" customHeight="1" spans="1:13">
      <c r="A2297" s="11">
        <v>129</v>
      </c>
      <c r="B2297" s="19" t="s">
        <v>2973</v>
      </c>
      <c r="C2297" s="19" t="s">
        <v>2973</v>
      </c>
      <c r="D2297" s="20" t="s">
        <v>64</v>
      </c>
      <c r="E2297" s="19" t="s">
        <v>9068</v>
      </c>
      <c r="F2297" s="19" t="s">
        <v>9083</v>
      </c>
      <c r="G2297" s="11" t="s">
        <v>520</v>
      </c>
      <c r="H2297" s="11" t="s">
        <v>27</v>
      </c>
      <c r="L2297" s="82" t="s">
        <v>9020</v>
      </c>
      <c r="M2297" s="63">
        <v>44614</v>
      </c>
    </row>
    <row r="2298" customHeight="1" spans="1:13">
      <c r="A2298" s="11">
        <v>130</v>
      </c>
      <c r="B2298" s="19" t="s">
        <v>2973</v>
      </c>
      <c r="C2298" s="19" t="s">
        <v>2973</v>
      </c>
      <c r="D2298" s="20" t="s">
        <v>64</v>
      </c>
      <c r="E2298" s="19" t="s">
        <v>9068</v>
      </c>
      <c r="F2298" s="19" t="s">
        <v>9084</v>
      </c>
      <c r="G2298" s="11" t="s">
        <v>520</v>
      </c>
      <c r="H2298" s="11" t="s">
        <v>27</v>
      </c>
      <c r="L2298" s="82" t="s">
        <v>9020</v>
      </c>
      <c r="M2298" s="63">
        <v>44614</v>
      </c>
    </row>
    <row r="2299" customHeight="1" spans="1:13">
      <c r="A2299" s="11">
        <v>131</v>
      </c>
      <c r="B2299" s="19" t="s">
        <v>2973</v>
      </c>
      <c r="C2299" s="19" t="s">
        <v>2973</v>
      </c>
      <c r="D2299" s="20" t="s">
        <v>64</v>
      </c>
      <c r="E2299" s="19" t="s">
        <v>9068</v>
      </c>
      <c r="F2299" s="19" t="s">
        <v>9085</v>
      </c>
      <c r="G2299" s="11" t="s">
        <v>520</v>
      </c>
      <c r="H2299" s="11" t="s">
        <v>27</v>
      </c>
      <c r="L2299" s="82" t="s">
        <v>9020</v>
      </c>
      <c r="M2299" s="63">
        <v>44614</v>
      </c>
    </row>
    <row r="2300" customHeight="1" spans="1:13">
      <c r="A2300" s="11">
        <v>132</v>
      </c>
      <c r="B2300" s="19" t="s">
        <v>2973</v>
      </c>
      <c r="C2300" s="19" t="s">
        <v>2973</v>
      </c>
      <c r="D2300" s="20" t="s">
        <v>64</v>
      </c>
      <c r="E2300" s="19" t="s">
        <v>9068</v>
      </c>
      <c r="F2300" s="19" t="s">
        <v>9086</v>
      </c>
      <c r="G2300" s="11" t="s">
        <v>520</v>
      </c>
      <c r="H2300" s="11" t="s">
        <v>27</v>
      </c>
      <c r="L2300" s="82" t="s">
        <v>9020</v>
      </c>
      <c r="M2300" s="63">
        <v>44614</v>
      </c>
    </row>
    <row r="2301" customHeight="1" spans="1:13">
      <c r="A2301" s="11">
        <v>133</v>
      </c>
      <c r="B2301" s="19" t="s">
        <v>2973</v>
      </c>
      <c r="C2301" s="19" t="s">
        <v>2973</v>
      </c>
      <c r="D2301" s="20" t="s">
        <v>64</v>
      </c>
      <c r="E2301" s="19" t="s">
        <v>9068</v>
      </c>
      <c r="F2301" s="19" t="s">
        <v>9087</v>
      </c>
      <c r="G2301" s="11" t="s">
        <v>520</v>
      </c>
      <c r="H2301" s="11" t="s">
        <v>27</v>
      </c>
      <c r="L2301" s="82" t="s">
        <v>9020</v>
      </c>
      <c r="M2301" s="63">
        <v>44614</v>
      </c>
    </row>
    <row r="2302" customHeight="1" spans="1:13">
      <c r="A2302" s="11">
        <v>134</v>
      </c>
      <c r="B2302" s="19" t="s">
        <v>2999</v>
      </c>
      <c r="C2302" s="19" t="s">
        <v>2999</v>
      </c>
      <c r="D2302" s="20" t="s">
        <v>64</v>
      </c>
      <c r="E2302" s="19" t="s">
        <v>3000</v>
      </c>
      <c r="F2302" s="19" t="s">
        <v>9088</v>
      </c>
      <c r="G2302" s="20" t="s">
        <v>67</v>
      </c>
      <c r="H2302" s="11" t="s">
        <v>27</v>
      </c>
      <c r="L2302" s="82" t="s">
        <v>9020</v>
      </c>
      <c r="M2302" s="63">
        <v>44614</v>
      </c>
    </row>
    <row r="2303" customHeight="1" spans="1:13">
      <c r="A2303" s="11">
        <v>135</v>
      </c>
      <c r="B2303" s="19" t="s">
        <v>2999</v>
      </c>
      <c r="C2303" s="19" t="s">
        <v>2999</v>
      </c>
      <c r="D2303" s="20" t="s">
        <v>64</v>
      </c>
      <c r="E2303" s="19" t="s">
        <v>3000</v>
      </c>
      <c r="F2303" s="19" t="s">
        <v>9089</v>
      </c>
      <c r="G2303" s="20" t="s">
        <v>67</v>
      </c>
      <c r="H2303" s="11" t="s">
        <v>27</v>
      </c>
      <c r="L2303" s="82" t="s">
        <v>9020</v>
      </c>
      <c r="M2303" s="63">
        <v>44614</v>
      </c>
    </row>
    <row r="2304" customHeight="1" spans="1:13">
      <c r="A2304" s="11">
        <v>136</v>
      </c>
      <c r="B2304" s="19" t="s">
        <v>2999</v>
      </c>
      <c r="C2304" s="19" t="s">
        <v>2999</v>
      </c>
      <c r="D2304" s="20" t="s">
        <v>64</v>
      </c>
      <c r="E2304" s="19" t="s">
        <v>3000</v>
      </c>
      <c r="F2304" s="19" t="s">
        <v>9090</v>
      </c>
      <c r="G2304" s="20" t="s">
        <v>67</v>
      </c>
      <c r="H2304" s="11" t="s">
        <v>27</v>
      </c>
      <c r="L2304" s="82" t="s">
        <v>9020</v>
      </c>
      <c r="M2304" s="63">
        <v>44614</v>
      </c>
    </row>
    <row r="2305" customHeight="1" spans="1:13">
      <c r="A2305" s="11">
        <v>137</v>
      </c>
      <c r="B2305" s="19" t="s">
        <v>2999</v>
      </c>
      <c r="C2305" s="19" t="s">
        <v>2999</v>
      </c>
      <c r="D2305" s="20" t="s">
        <v>64</v>
      </c>
      <c r="E2305" s="19" t="s">
        <v>3000</v>
      </c>
      <c r="F2305" s="19" t="s">
        <v>9091</v>
      </c>
      <c r="G2305" s="20" t="s">
        <v>67</v>
      </c>
      <c r="H2305" s="11" t="s">
        <v>27</v>
      </c>
      <c r="L2305" s="82" t="s">
        <v>9020</v>
      </c>
      <c r="M2305" s="63">
        <v>44614</v>
      </c>
    </row>
    <row r="2306" customHeight="1" spans="1:13">
      <c r="A2306" s="11">
        <v>138</v>
      </c>
      <c r="B2306" s="19" t="s">
        <v>2999</v>
      </c>
      <c r="C2306" s="19" t="s">
        <v>2999</v>
      </c>
      <c r="D2306" s="20" t="s">
        <v>64</v>
      </c>
      <c r="E2306" s="19" t="s">
        <v>3000</v>
      </c>
      <c r="F2306" s="19" t="s">
        <v>9092</v>
      </c>
      <c r="G2306" s="20" t="s">
        <v>67</v>
      </c>
      <c r="H2306" s="11" t="s">
        <v>27</v>
      </c>
      <c r="L2306" s="82" t="s">
        <v>9020</v>
      </c>
      <c r="M2306" s="63">
        <v>44614</v>
      </c>
    </row>
    <row r="2307" customHeight="1" spans="1:13">
      <c r="A2307" s="11">
        <v>139</v>
      </c>
      <c r="B2307" s="19" t="s">
        <v>2999</v>
      </c>
      <c r="C2307" s="19" t="s">
        <v>2999</v>
      </c>
      <c r="D2307" s="20" t="s">
        <v>64</v>
      </c>
      <c r="E2307" s="19" t="s">
        <v>3000</v>
      </c>
      <c r="F2307" s="19" t="s">
        <v>9093</v>
      </c>
      <c r="G2307" s="20" t="s">
        <v>67</v>
      </c>
      <c r="H2307" s="11" t="s">
        <v>27</v>
      </c>
      <c r="L2307" s="82" t="s">
        <v>9020</v>
      </c>
      <c r="M2307" s="63">
        <v>44614</v>
      </c>
    </row>
    <row r="2308" customHeight="1" spans="1:13">
      <c r="A2308" s="11">
        <v>140</v>
      </c>
      <c r="B2308" s="19" t="s">
        <v>3015</v>
      </c>
      <c r="C2308" s="19" t="s">
        <v>3015</v>
      </c>
      <c r="D2308" s="20" t="s">
        <v>64</v>
      </c>
      <c r="E2308" s="19" t="s">
        <v>3000</v>
      </c>
      <c r="F2308" s="20" t="s">
        <v>9094</v>
      </c>
      <c r="G2308" s="20" t="s">
        <v>67</v>
      </c>
      <c r="H2308" s="11" t="s">
        <v>27</v>
      </c>
      <c r="L2308" s="82" t="s">
        <v>9020</v>
      </c>
      <c r="M2308" s="63">
        <v>44614</v>
      </c>
    </row>
    <row r="2309" customHeight="1" spans="1:13">
      <c r="A2309" s="11">
        <v>141</v>
      </c>
      <c r="B2309" s="19" t="s">
        <v>3015</v>
      </c>
      <c r="C2309" s="19" t="s">
        <v>3015</v>
      </c>
      <c r="D2309" s="20" t="s">
        <v>64</v>
      </c>
      <c r="E2309" s="19" t="s">
        <v>3000</v>
      </c>
      <c r="F2309" s="19" t="s">
        <v>9095</v>
      </c>
      <c r="G2309" s="20" t="s">
        <v>67</v>
      </c>
      <c r="H2309" s="11" t="s">
        <v>27</v>
      </c>
      <c r="L2309" s="82" t="s">
        <v>9020</v>
      </c>
      <c r="M2309" s="63">
        <v>44614</v>
      </c>
    </row>
    <row r="2310" customHeight="1" spans="1:13">
      <c r="A2310" s="11">
        <v>142</v>
      </c>
      <c r="B2310" s="19" t="s">
        <v>3015</v>
      </c>
      <c r="C2310" s="19" t="s">
        <v>3015</v>
      </c>
      <c r="D2310" s="20" t="s">
        <v>64</v>
      </c>
      <c r="E2310" s="19" t="s">
        <v>3000</v>
      </c>
      <c r="F2310" s="19" t="s">
        <v>9096</v>
      </c>
      <c r="G2310" s="20" t="s">
        <v>67</v>
      </c>
      <c r="H2310" s="11" t="s">
        <v>27</v>
      </c>
      <c r="L2310" s="82" t="s">
        <v>9020</v>
      </c>
      <c r="M2310" s="63">
        <v>44614</v>
      </c>
    </row>
    <row r="2311" customHeight="1" spans="1:13">
      <c r="A2311" s="11">
        <v>143</v>
      </c>
      <c r="B2311" s="19" t="s">
        <v>9097</v>
      </c>
      <c r="C2311" s="19" t="s">
        <v>9097</v>
      </c>
      <c r="D2311" s="20" t="s">
        <v>64</v>
      </c>
      <c r="E2311" s="19" t="s">
        <v>3000</v>
      </c>
      <c r="F2311" s="19" t="s">
        <v>9098</v>
      </c>
      <c r="G2311" s="20" t="s">
        <v>67</v>
      </c>
      <c r="H2311" s="11" t="s">
        <v>27</v>
      </c>
      <c r="L2311" s="82" t="s">
        <v>9020</v>
      </c>
      <c r="M2311" s="63">
        <v>44614</v>
      </c>
    </row>
    <row r="2312" customHeight="1" spans="1:13">
      <c r="A2312" s="11">
        <v>144</v>
      </c>
      <c r="B2312" s="19" t="s">
        <v>9097</v>
      </c>
      <c r="C2312" s="19" t="s">
        <v>9097</v>
      </c>
      <c r="D2312" s="20" t="s">
        <v>64</v>
      </c>
      <c r="E2312" s="19" t="s">
        <v>3000</v>
      </c>
      <c r="F2312" s="19" t="s">
        <v>9099</v>
      </c>
      <c r="G2312" s="20" t="s">
        <v>67</v>
      </c>
      <c r="H2312" s="11" t="s">
        <v>27</v>
      </c>
      <c r="L2312" s="82" t="s">
        <v>9020</v>
      </c>
      <c r="M2312" s="63">
        <v>44614</v>
      </c>
    </row>
    <row r="2313" customHeight="1" spans="1:13">
      <c r="A2313" s="11">
        <v>145</v>
      </c>
      <c r="B2313" s="19" t="s">
        <v>9097</v>
      </c>
      <c r="C2313" s="19" t="s">
        <v>9097</v>
      </c>
      <c r="D2313" s="20" t="s">
        <v>64</v>
      </c>
      <c r="E2313" s="19" t="s">
        <v>3000</v>
      </c>
      <c r="F2313" s="19" t="s">
        <v>9100</v>
      </c>
      <c r="G2313" s="20" t="s">
        <v>67</v>
      </c>
      <c r="H2313" s="11" t="s">
        <v>27</v>
      </c>
      <c r="L2313" s="82" t="s">
        <v>9020</v>
      </c>
      <c r="M2313" s="63">
        <v>44614</v>
      </c>
    </row>
    <row r="2314" customHeight="1" spans="1:13">
      <c r="A2314" s="11">
        <v>146</v>
      </c>
      <c r="B2314" s="19" t="s">
        <v>3004</v>
      </c>
      <c r="C2314" s="19" t="s">
        <v>3004</v>
      </c>
      <c r="D2314" s="20" t="s">
        <v>64</v>
      </c>
      <c r="E2314" s="19" t="s">
        <v>3000</v>
      </c>
      <c r="F2314" s="19" t="s">
        <v>3004</v>
      </c>
      <c r="G2314" s="20" t="s">
        <v>67</v>
      </c>
      <c r="H2314" s="11" t="s">
        <v>27</v>
      </c>
      <c r="L2314" s="82" t="s">
        <v>9020</v>
      </c>
      <c r="M2314" s="63">
        <v>44614</v>
      </c>
    </row>
    <row r="2315" customHeight="1" spans="1:13">
      <c r="A2315" s="11">
        <v>147</v>
      </c>
      <c r="B2315" s="19" t="s">
        <v>3012</v>
      </c>
      <c r="C2315" s="19" t="s">
        <v>3012</v>
      </c>
      <c r="D2315" s="20" t="s">
        <v>64</v>
      </c>
      <c r="E2315" s="19" t="s">
        <v>3013</v>
      </c>
      <c r="F2315" s="19" t="s">
        <v>9101</v>
      </c>
      <c r="G2315" s="19" t="s">
        <v>67</v>
      </c>
      <c r="H2315" s="11" t="s">
        <v>27</v>
      </c>
      <c r="L2315" s="82" t="s">
        <v>9020</v>
      </c>
      <c r="M2315" s="63">
        <v>44614</v>
      </c>
    </row>
    <row r="2316" customHeight="1" spans="1:13">
      <c r="A2316" s="11">
        <v>148</v>
      </c>
      <c r="B2316" s="19" t="s">
        <v>3012</v>
      </c>
      <c r="C2316" s="19" t="s">
        <v>3012</v>
      </c>
      <c r="D2316" s="20" t="s">
        <v>64</v>
      </c>
      <c r="E2316" s="19" t="s">
        <v>3013</v>
      </c>
      <c r="F2316" s="19" t="s">
        <v>9102</v>
      </c>
      <c r="G2316" s="19" t="s">
        <v>520</v>
      </c>
      <c r="H2316" s="11" t="s">
        <v>27</v>
      </c>
      <c r="L2316" s="82" t="s">
        <v>9020</v>
      </c>
      <c r="M2316" s="63">
        <v>44614</v>
      </c>
    </row>
    <row r="2317" customHeight="1" spans="1:13">
      <c r="A2317" s="11">
        <v>149</v>
      </c>
      <c r="B2317" s="19" t="s">
        <v>3010</v>
      </c>
      <c r="C2317" s="19" t="s">
        <v>3010</v>
      </c>
      <c r="D2317" s="20" t="s">
        <v>64</v>
      </c>
      <c r="E2317" s="19" t="s">
        <v>3011</v>
      </c>
      <c r="F2317" s="19" t="s">
        <v>3010</v>
      </c>
      <c r="G2317" s="20" t="s">
        <v>67</v>
      </c>
      <c r="H2317" s="11" t="s">
        <v>27</v>
      </c>
      <c r="L2317" s="82" t="s">
        <v>9020</v>
      </c>
      <c r="M2317" s="63">
        <v>44614</v>
      </c>
    </row>
    <row r="2318" customHeight="1" spans="1:13">
      <c r="A2318" s="11">
        <v>150</v>
      </c>
      <c r="B2318" s="11" t="s">
        <v>3007</v>
      </c>
      <c r="C2318" s="11" t="s">
        <v>3007</v>
      </c>
      <c r="D2318" s="11" t="s">
        <v>98</v>
      </c>
      <c r="E2318" s="11" t="s">
        <v>9103</v>
      </c>
      <c r="F2318" s="11" t="s">
        <v>3007</v>
      </c>
      <c r="G2318" s="11" t="s">
        <v>67</v>
      </c>
      <c r="H2318" s="11" t="s">
        <v>27</v>
      </c>
      <c r="L2318" s="82" t="s">
        <v>9020</v>
      </c>
      <c r="M2318" s="63">
        <v>44614</v>
      </c>
    </row>
    <row r="2319" customHeight="1" spans="1:13">
      <c r="A2319" s="11">
        <v>151</v>
      </c>
      <c r="B2319" s="11" t="s">
        <v>9104</v>
      </c>
      <c r="C2319" s="11" t="s">
        <v>9104</v>
      </c>
      <c r="D2319" s="11" t="s">
        <v>611</v>
      </c>
      <c r="E2319" s="19" t="s">
        <v>9105</v>
      </c>
      <c r="F2319" s="11" t="s">
        <v>9106</v>
      </c>
      <c r="G2319" s="11" t="s">
        <v>89</v>
      </c>
      <c r="H2319" s="11" t="s">
        <v>27</v>
      </c>
      <c r="L2319" s="82" t="s">
        <v>9020</v>
      </c>
      <c r="M2319" s="63">
        <v>44614</v>
      </c>
    </row>
    <row r="2320" customHeight="1" spans="1:13">
      <c r="A2320" s="11">
        <v>152</v>
      </c>
      <c r="B2320" s="11" t="s">
        <v>9104</v>
      </c>
      <c r="C2320" s="11" t="s">
        <v>9104</v>
      </c>
      <c r="D2320" s="11" t="s">
        <v>611</v>
      </c>
      <c r="E2320" s="19" t="s">
        <v>9105</v>
      </c>
      <c r="F2320" s="11" t="s">
        <v>9107</v>
      </c>
      <c r="G2320" s="11" t="s">
        <v>89</v>
      </c>
      <c r="H2320" s="11" t="s">
        <v>27</v>
      </c>
      <c r="L2320" s="82" t="s">
        <v>9020</v>
      </c>
      <c r="M2320" s="63">
        <v>44614</v>
      </c>
    </row>
    <row r="2321" customHeight="1" spans="1:21">
      <c r="A2321" s="11">
        <v>153</v>
      </c>
      <c r="B2321" s="11" t="s">
        <v>2966</v>
      </c>
      <c r="C2321" s="11" t="s">
        <v>2967</v>
      </c>
      <c r="D2321" s="11" t="s">
        <v>98</v>
      </c>
      <c r="E2321" s="11" t="s">
        <v>9108</v>
      </c>
      <c r="F2321" s="11" t="s">
        <v>2967</v>
      </c>
      <c r="G2321" s="11" t="s">
        <v>67</v>
      </c>
      <c r="H2321" s="11" t="s">
        <v>27</v>
      </c>
      <c r="L2321" s="82" t="s">
        <v>9020</v>
      </c>
      <c r="M2321" s="63">
        <v>44614</v>
      </c>
    </row>
    <row r="2322" customHeight="1" spans="1:21">
      <c r="A2322" s="11">
        <v>154</v>
      </c>
      <c r="B2322" s="11" t="s">
        <v>2966</v>
      </c>
      <c r="C2322" s="11" t="s">
        <v>2970</v>
      </c>
      <c r="D2322" s="11" t="s">
        <v>98</v>
      </c>
      <c r="E2322" s="11" t="s">
        <v>9108</v>
      </c>
      <c r="F2322" s="11" t="s">
        <v>2970</v>
      </c>
      <c r="G2322" s="11" t="s">
        <v>67</v>
      </c>
      <c r="H2322" s="11" t="s">
        <v>27</v>
      </c>
      <c r="L2322" s="82" t="s">
        <v>9020</v>
      </c>
      <c r="M2322" s="63">
        <v>44614</v>
      </c>
    </row>
    <row r="2323" customHeight="1" spans="1:21">
      <c r="A2323" s="11">
        <v>155</v>
      </c>
      <c r="B2323" s="11" t="s">
        <v>2966</v>
      </c>
      <c r="C2323" s="11" t="s">
        <v>2967</v>
      </c>
      <c r="D2323" s="11" t="s">
        <v>98</v>
      </c>
      <c r="E2323" s="11" t="s">
        <v>9108</v>
      </c>
      <c r="F2323" s="11" t="s">
        <v>9109</v>
      </c>
      <c r="G2323" s="11" t="s">
        <v>520</v>
      </c>
      <c r="H2323" s="11" t="s">
        <v>27</v>
      </c>
      <c r="L2323" s="82" t="s">
        <v>9020</v>
      </c>
      <c r="M2323" s="63">
        <v>44614</v>
      </c>
    </row>
    <row r="2324" customHeight="1" spans="1:21">
      <c r="A2324" s="11">
        <v>156</v>
      </c>
      <c r="B2324" s="11" t="s">
        <v>2966</v>
      </c>
      <c r="C2324" s="11" t="s">
        <v>2970</v>
      </c>
      <c r="D2324" s="11" t="s">
        <v>98</v>
      </c>
      <c r="E2324" s="11" t="s">
        <v>9108</v>
      </c>
      <c r="F2324" s="11" t="s">
        <v>9110</v>
      </c>
      <c r="G2324" s="11" t="s">
        <v>520</v>
      </c>
      <c r="H2324" s="11" t="s">
        <v>27</v>
      </c>
      <c r="L2324" s="82" t="s">
        <v>9020</v>
      </c>
      <c r="M2324" s="63">
        <v>44614</v>
      </c>
    </row>
    <row r="2325" customHeight="1" spans="1:21">
      <c r="A2325" s="11">
        <v>26</v>
      </c>
      <c r="B2325" s="11" t="s">
        <v>9111</v>
      </c>
      <c r="C2325" s="11" t="s">
        <v>9112</v>
      </c>
      <c r="D2325" s="11" t="s">
        <v>114</v>
      </c>
      <c r="E2325" s="11" t="s">
        <v>9113</v>
      </c>
      <c r="F2325" s="11" t="s">
        <v>9114</v>
      </c>
      <c r="G2325" s="11" t="s">
        <v>67</v>
      </c>
      <c r="H2325" s="11" t="s">
        <v>26</v>
      </c>
      <c r="L2325" s="83" t="s">
        <v>8448</v>
      </c>
      <c r="M2325" s="63">
        <v>44614</v>
      </c>
    </row>
    <row r="2326" customHeight="1" spans="1:21">
      <c r="A2326" s="11">
        <v>27</v>
      </c>
      <c r="B2326" s="11" t="s">
        <v>9111</v>
      </c>
      <c r="C2326" s="11" t="s">
        <v>9112</v>
      </c>
      <c r="D2326" s="11" t="s">
        <v>114</v>
      </c>
      <c r="E2326" s="11" t="s">
        <v>9115</v>
      </c>
      <c r="F2326" s="11" t="s">
        <v>9112</v>
      </c>
      <c r="G2326" s="11" t="s">
        <v>67</v>
      </c>
      <c r="H2326" s="11" t="s">
        <v>26</v>
      </c>
      <c r="L2326" s="83" t="s">
        <v>8448</v>
      </c>
      <c r="M2326" s="63">
        <v>44614</v>
      </c>
    </row>
    <row r="2327" customHeight="1" spans="1:21">
      <c r="A2327" s="11">
        <v>28</v>
      </c>
      <c r="B2327" s="11" t="s">
        <v>9111</v>
      </c>
      <c r="C2327" s="11" t="s">
        <v>9116</v>
      </c>
      <c r="D2327" s="11" t="s">
        <v>114</v>
      </c>
      <c r="E2327" s="11" t="s">
        <v>9117</v>
      </c>
      <c r="F2327" s="11" t="s">
        <v>9118</v>
      </c>
      <c r="G2327" s="11" t="s">
        <v>67</v>
      </c>
      <c r="H2327" s="11" t="s">
        <v>26</v>
      </c>
      <c r="L2327" s="83" t="s">
        <v>8448</v>
      </c>
      <c r="M2327" s="63">
        <v>44614</v>
      </c>
    </row>
    <row r="2328" customHeight="1" spans="1:21">
      <c r="A2328" s="11">
        <v>29</v>
      </c>
      <c r="B2328" s="11" t="s">
        <v>9111</v>
      </c>
      <c r="C2328" s="11" t="s">
        <v>9116</v>
      </c>
      <c r="D2328" s="11" t="s">
        <v>114</v>
      </c>
      <c r="E2328" s="11" t="s">
        <v>9119</v>
      </c>
      <c r="F2328" s="11" t="s">
        <v>9120</v>
      </c>
      <c r="G2328" s="11" t="s">
        <v>67</v>
      </c>
      <c r="H2328" s="11" t="s">
        <v>26</v>
      </c>
      <c r="L2328" s="83" t="s">
        <v>8448</v>
      </c>
      <c r="M2328" s="63">
        <v>44614</v>
      </c>
    </row>
    <row r="2329" customHeight="1" spans="1:21">
      <c r="A2329" s="11">
        <v>30</v>
      </c>
      <c r="B2329" s="11" t="s">
        <v>9111</v>
      </c>
      <c r="C2329" s="24" t="s">
        <v>9121</v>
      </c>
      <c r="D2329" s="11" t="s">
        <v>114</v>
      </c>
      <c r="E2329" s="11" t="s">
        <v>9122</v>
      </c>
      <c r="F2329" s="11" t="s">
        <v>9123</v>
      </c>
      <c r="G2329" s="11" t="s">
        <v>67</v>
      </c>
      <c r="H2329" s="11" t="s">
        <v>26</v>
      </c>
      <c r="L2329" s="83" t="s">
        <v>8448</v>
      </c>
      <c r="M2329" s="63">
        <v>44614</v>
      </c>
    </row>
    <row r="2330" customHeight="1" spans="1:21">
      <c r="A2330" s="11">
        <v>47</v>
      </c>
      <c r="B2330" s="11" t="s">
        <v>9124</v>
      </c>
      <c r="C2330" s="24" t="s">
        <v>9125</v>
      </c>
      <c r="D2330" s="11" t="s">
        <v>114</v>
      </c>
      <c r="E2330" s="11" t="s">
        <v>9126</v>
      </c>
      <c r="F2330" s="11" t="s">
        <v>9125</v>
      </c>
      <c r="G2330" s="11" t="s">
        <v>67</v>
      </c>
      <c r="H2330" s="11" t="s">
        <v>26</v>
      </c>
      <c r="L2330" s="83" t="s">
        <v>8448</v>
      </c>
      <c r="M2330" s="63">
        <v>44614</v>
      </c>
    </row>
    <row r="2331" customHeight="1" spans="1:21">
      <c r="A2331" s="11">
        <v>48</v>
      </c>
      <c r="B2331" s="11" t="s">
        <v>9124</v>
      </c>
      <c r="C2331" s="24" t="s">
        <v>9127</v>
      </c>
      <c r="D2331" s="11" t="s">
        <v>114</v>
      </c>
      <c r="E2331" s="11" t="s">
        <v>9126</v>
      </c>
      <c r="F2331" s="11" t="s">
        <v>9127</v>
      </c>
      <c r="G2331" s="11" t="s">
        <v>67</v>
      </c>
      <c r="H2331" s="11" t="s">
        <v>26</v>
      </c>
      <c r="L2331" s="83" t="s">
        <v>8448</v>
      </c>
      <c r="M2331" s="63">
        <v>44614</v>
      </c>
    </row>
    <row r="2332" customHeight="1" spans="1:21">
      <c r="A2332" s="11">
        <v>42</v>
      </c>
      <c r="B2332" s="11" t="s">
        <v>837</v>
      </c>
      <c r="C2332" s="11" t="s">
        <v>837</v>
      </c>
      <c r="D2332" s="11" t="s">
        <v>64</v>
      </c>
      <c r="E2332" s="11" t="s">
        <v>838</v>
      </c>
      <c r="F2332" s="11" t="s">
        <v>839</v>
      </c>
      <c r="G2332" s="11" t="s">
        <v>67</v>
      </c>
      <c r="H2332" s="11" t="s">
        <v>16</v>
      </c>
      <c r="L2332" s="82" t="s">
        <v>7726</v>
      </c>
      <c r="M2332" s="63">
        <v>44614</v>
      </c>
    </row>
    <row r="2333" customHeight="1" spans="1:21">
      <c r="A2333" s="11">
        <v>5</v>
      </c>
      <c r="B2333" s="11" t="s">
        <v>7459</v>
      </c>
      <c r="C2333" s="11" t="s">
        <v>7459</v>
      </c>
      <c r="D2333" s="11" t="s">
        <v>64</v>
      </c>
      <c r="E2333" s="11" t="s">
        <v>7460</v>
      </c>
      <c r="F2333" s="11" t="s">
        <v>7461</v>
      </c>
      <c r="G2333" s="11" t="s">
        <v>67</v>
      </c>
      <c r="H2333" s="11" t="s">
        <v>47</v>
      </c>
      <c r="L2333" s="83" t="s">
        <v>8890</v>
      </c>
      <c r="M2333" s="63">
        <v>44614</v>
      </c>
      <c r="O2333" s="11" t="s">
        <v>7459</v>
      </c>
      <c r="P2333" s="11" t="s">
        <v>7459</v>
      </c>
      <c r="Q2333" s="11" t="s">
        <v>64</v>
      </c>
      <c r="R2333" s="11" t="s">
        <v>7460</v>
      </c>
      <c r="S2333" s="11" t="s">
        <v>9128</v>
      </c>
      <c r="T2333" s="11" t="s">
        <v>67</v>
      </c>
      <c r="U2333" s="11" t="s">
        <v>47</v>
      </c>
    </row>
    <row r="2334" customHeight="1" spans="1:21">
      <c r="L2334" s="86"/>
      <c r="M2334" s="63">
        <v>44614</v>
      </c>
      <c r="O2334" s="11" t="s">
        <v>7459</v>
      </c>
      <c r="P2334" s="11" t="s">
        <v>7459</v>
      </c>
      <c r="Q2334" s="11" t="s">
        <v>64</v>
      </c>
      <c r="R2334" s="11" t="s">
        <v>7460</v>
      </c>
      <c r="S2334" s="11" t="s">
        <v>9129</v>
      </c>
      <c r="T2334" s="11" t="s">
        <v>67</v>
      </c>
      <c r="U2334" s="11" t="s">
        <v>47</v>
      </c>
    </row>
    <row r="2335" customHeight="1" spans="1:21">
      <c r="A2335" s="11">
        <v>9</v>
      </c>
      <c r="B2335" s="11" t="s">
        <v>7459</v>
      </c>
      <c r="C2335" s="11" t="s">
        <v>7459</v>
      </c>
      <c r="D2335" s="11" t="s">
        <v>64</v>
      </c>
      <c r="E2335" s="11" t="s">
        <v>7465</v>
      </c>
      <c r="F2335" s="11" t="s">
        <v>7466</v>
      </c>
      <c r="G2335" s="11" t="s">
        <v>520</v>
      </c>
      <c r="H2335" s="11" t="s">
        <v>47</v>
      </c>
      <c r="L2335" s="83" t="s">
        <v>8890</v>
      </c>
      <c r="M2335" s="63">
        <v>44614</v>
      </c>
      <c r="O2335" s="11" t="s">
        <v>7459</v>
      </c>
      <c r="P2335" s="11" t="s">
        <v>7459</v>
      </c>
      <c r="Q2335" s="11" t="s">
        <v>64</v>
      </c>
      <c r="R2335" s="11" t="s">
        <v>7465</v>
      </c>
      <c r="S2335" s="11" t="s">
        <v>9130</v>
      </c>
      <c r="T2335" s="11" t="s">
        <v>520</v>
      </c>
      <c r="U2335" s="11" t="s">
        <v>47</v>
      </c>
    </row>
    <row r="2336" customHeight="1" spans="1:21">
      <c r="L2336" s="86"/>
      <c r="M2336" s="63">
        <v>44614</v>
      </c>
      <c r="O2336" s="11" t="s">
        <v>7459</v>
      </c>
      <c r="P2336" s="11" t="s">
        <v>7459</v>
      </c>
      <c r="Q2336" s="11" t="s">
        <v>64</v>
      </c>
      <c r="R2336" s="11" t="s">
        <v>7465</v>
      </c>
      <c r="S2336" s="11" t="s">
        <v>9131</v>
      </c>
      <c r="T2336" s="11" t="s">
        <v>520</v>
      </c>
      <c r="U2336" s="11" t="s">
        <v>47</v>
      </c>
    </row>
    <row r="2337" customHeight="1" spans="1:21">
      <c r="A2337" s="11">
        <v>30</v>
      </c>
      <c r="B2337" s="11" t="s">
        <v>6039</v>
      </c>
      <c r="C2337" s="11" t="s">
        <v>6039</v>
      </c>
      <c r="D2337" s="11" t="s">
        <v>87</v>
      </c>
      <c r="E2337" s="11" t="s">
        <v>6040</v>
      </c>
      <c r="F2337" s="11" t="s">
        <v>6041</v>
      </c>
      <c r="G2337" s="11" t="s">
        <v>67</v>
      </c>
      <c r="H2337" s="11" t="s">
        <v>34</v>
      </c>
      <c r="L2337" s="83" t="s">
        <v>8890</v>
      </c>
      <c r="M2337" s="63">
        <v>44614</v>
      </c>
      <c r="O2337" s="11" t="s">
        <v>6039</v>
      </c>
      <c r="P2337" s="11" t="s">
        <v>6039</v>
      </c>
      <c r="Q2337" s="11" t="s">
        <v>87</v>
      </c>
      <c r="R2337" s="11" t="s">
        <v>6040</v>
      </c>
      <c r="S2337" s="11" t="s">
        <v>8430</v>
      </c>
      <c r="T2337" s="11" t="s">
        <v>67</v>
      </c>
      <c r="U2337" s="11" t="s">
        <v>34</v>
      </c>
    </row>
    <row r="2338" customHeight="1" spans="1:21">
      <c r="L2338" s="84"/>
      <c r="M2338" s="63">
        <v>44614</v>
      </c>
      <c r="O2338" s="11" t="s">
        <v>6039</v>
      </c>
      <c r="P2338" s="11" t="s">
        <v>6039</v>
      </c>
      <c r="Q2338" s="11" t="s">
        <v>87</v>
      </c>
      <c r="R2338" s="11" t="s">
        <v>6040</v>
      </c>
      <c r="S2338" s="11" t="s">
        <v>8433</v>
      </c>
      <c r="T2338" s="11" t="s">
        <v>67</v>
      </c>
      <c r="U2338" s="11" t="s">
        <v>34</v>
      </c>
    </row>
    <row r="2339" customHeight="1" spans="1:21">
      <c r="L2339" s="85"/>
      <c r="M2339" s="63">
        <v>44614</v>
      </c>
      <c r="O2339" s="11" t="s">
        <v>6039</v>
      </c>
      <c r="P2339" s="11" t="s">
        <v>6039</v>
      </c>
      <c r="Q2339" s="11" t="s">
        <v>87</v>
      </c>
      <c r="R2339" s="11" t="s">
        <v>6040</v>
      </c>
      <c r="S2339" s="11" t="s">
        <v>8434</v>
      </c>
      <c r="T2339" s="11" t="s">
        <v>67</v>
      </c>
      <c r="U2339" s="11" t="s">
        <v>34</v>
      </c>
    </row>
    <row r="2340" customHeight="1" spans="1:21">
      <c r="A2340" s="11">
        <v>2</v>
      </c>
      <c r="B2340" s="11" t="s">
        <v>3498</v>
      </c>
      <c r="C2340" s="11" t="s">
        <v>3498</v>
      </c>
      <c r="D2340" s="11" t="s">
        <v>64</v>
      </c>
      <c r="E2340" s="11" t="s">
        <v>3499</v>
      </c>
      <c r="F2340" s="11" t="s">
        <v>3500</v>
      </c>
      <c r="G2340" s="11" t="s">
        <v>300</v>
      </c>
      <c r="H2340" s="11" t="s">
        <v>32</v>
      </c>
      <c r="L2340" s="82" t="s">
        <v>8134</v>
      </c>
      <c r="M2340" s="63">
        <v>44617</v>
      </c>
      <c r="O2340" s="11" t="s">
        <v>3498</v>
      </c>
      <c r="P2340" s="11" t="s">
        <v>3498</v>
      </c>
      <c r="Q2340" s="11" t="s">
        <v>64</v>
      </c>
      <c r="R2340" s="11" t="s">
        <v>3499</v>
      </c>
      <c r="S2340" s="11" t="s">
        <v>3500</v>
      </c>
      <c r="T2340" s="11" t="s">
        <v>126</v>
      </c>
      <c r="U2340" s="11" t="s">
        <v>32</v>
      </c>
    </row>
    <row r="2341" customHeight="1" spans="1:21">
      <c r="A2341" s="11">
        <v>3</v>
      </c>
      <c r="B2341" s="11" t="s">
        <v>3498</v>
      </c>
      <c r="C2341" s="11" t="s">
        <v>3498</v>
      </c>
      <c r="D2341" s="11" t="s">
        <v>64</v>
      </c>
      <c r="E2341" s="11" t="s">
        <v>3499</v>
      </c>
      <c r="F2341" s="11" t="s">
        <v>3501</v>
      </c>
      <c r="G2341" s="11" t="s">
        <v>300</v>
      </c>
      <c r="H2341" s="11" t="s">
        <v>32</v>
      </c>
      <c r="L2341" s="82" t="s">
        <v>8134</v>
      </c>
      <c r="M2341" s="63">
        <v>44617</v>
      </c>
      <c r="O2341" s="11" t="s">
        <v>3498</v>
      </c>
      <c r="P2341" s="11" t="s">
        <v>3498</v>
      </c>
      <c r="Q2341" s="11" t="s">
        <v>64</v>
      </c>
      <c r="R2341" s="11" t="s">
        <v>3499</v>
      </c>
      <c r="S2341" s="11" t="s">
        <v>3501</v>
      </c>
      <c r="T2341" s="11" t="s">
        <v>126</v>
      </c>
      <c r="U2341" s="11" t="s">
        <v>32</v>
      </c>
    </row>
    <row r="2342" customHeight="1" spans="1:21">
      <c r="A2342" s="11">
        <v>6</v>
      </c>
      <c r="B2342" s="11" t="s">
        <v>3498</v>
      </c>
      <c r="C2342" s="11" t="s">
        <v>3498</v>
      </c>
      <c r="D2342" s="11" t="s">
        <v>64</v>
      </c>
      <c r="E2342" s="11" t="s">
        <v>3506</v>
      </c>
      <c r="F2342" s="11" t="s">
        <v>3507</v>
      </c>
      <c r="G2342" s="11" t="s">
        <v>300</v>
      </c>
      <c r="H2342" s="11" t="s">
        <v>32</v>
      </c>
      <c r="L2342" s="82" t="s">
        <v>8134</v>
      </c>
      <c r="M2342" s="63">
        <v>44617</v>
      </c>
      <c r="O2342" s="11" t="s">
        <v>3498</v>
      </c>
      <c r="P2342" s="11" t="s">
        <v>3498</v>
      </c>
      <c r="Q2342" s="11" t="s">
        <v>64</v>
      </c>
      <c r="R2342" s="11" t="s">
        <v>3506</v>
      </c>
      <c r="S2342" s="11" t="s">
        <v>3507</v>
      </c>
      <c r="T2342" s="11" t="s">
        <v>126</v>
      </c>
      <c r="U2342" s="11" t="s">
        <v>32</v>
      </c>
    </row>
    <row r="2343" customHeight="1" spans="1:21">
      <c r="A2343" s="11">
        <v>9</v>
      </c>
      <c r="B2343" s="11" t="s">
        <v>3498</v>
      </c>
      <c r="C2343" s="11" t="s">
        <v>3498</v>
      </c>
      <c r="D2343" s="11" t="s">
        <v>64</v>
      </c>
      <c r="E2343" s="11" t="s">
        <v>3512</v>
      </c>
      <c r="F2343" s="11" t="s">
        <v>3513</v>
      </c>
      <c r="G2343" s="11" t="s">
        <v>300</v>
      </c>
      <c r="H2343" s="11" t="s">
        <v>32</v>
      </c>
      <c r="L2343" s="82" t="s">
        <v>8134</v>
      </c>
      <c r="M2343" s="63">
        <v>44617</v>
      </c>
      <c r="O2343" s="11" t="s">
        <v>3498</v>
      </c>
      <c r="P2343" s="11" t="s">
        <v>3498</v>
      </c>
      <c r="Q2343" s="11" t="s">
        <v>64</v>
      </c>
      <c r="R2343" s="11" t="s">
        <v>3512</v>
      </c>
      <c r="S2343" s="11" t="s">
        <v>3513</v>
      </c>
      <c r="T2343" s="11" t="s">
        <v>126</v>
      </c>
      <c r="U2343" s="11" t="s">
        <v>32</v>
      </c>
    </row>
    <row r="2344" customHeight="1" spans="1:21">
      <c r="A2344" s="11">
        <v>112</v>
      </c>
      <c r="B2344" s="11" t="s">
        <v>3703</v>
      </c>
      <c r="C2344" s="11" t="s">
        <v>3703</v>
      </c>
      <c r="D2344" s="11" t="s">
        <v>64</v>
      </c>
      <c r="E2344" s="11" t="s">
        <v>9003</v>
      </c>
      <c r="F2344" s="11" t="s">
        <v>9004</v>
      </c>
      <c r="G2344" s="11" t="s">
        <v>300</v>
      </c>
      <c r="H2344" s="11" t="s">
        <v>32</v>
      </c>
      <c r="L2344" s="82" t="s">
        <v>8134</v>
      </c>
      <c r="M2344" s="63">
        <v>44617</v>
      </c>
      <c r="O2344" s="11" t="s">
        <v>3703</v>
      </c>
      <c r="P2344" s="11" t="s">
        <v>3703</v>
      </c>
      <c r="Q2344" s="11" t="s">
        <v>64</v>
      </c>
      <c r="R2344" s="11" t="s">
        <v>9003</v>
      </c>
      <c r="S2344" s="11" t="s">
        <v>9004</v>
      </c>
      <c r="T2344" s="11" t="s">
        <v>126</v>
      </c>
      <c r="U2344" s="11" t="s">
        <v>32</v>
      </c>
    </row>
    <row r="2345" customHeight="1" spans="1:21">
      <c r="A2345" s="11">
        <v>113</v>
      </c>
      <c r="B2345" s="11" t="s">
        <v>3703</v>
      </c>
      <c r="C2345" s="11" t="s">
        <v>3703</v>
      </c>
      <c r="D2345" s="11" t="s">
        <v>64</v>
      </c>
      <c r="E2345" s="11" t="s">
        <v>9005</v>
      </c>
      <c r="F2345" s="11" t="s">
        <v>9006</v>
      </c>
      <c r="G2345" s="11" t="s">
        <v>300</v>
      </c>
      <c r="H2345" s="11" t="s">
        <v>32</v>
      </c>
      <c r="L2345" s="82" t="s">
        <v>8134</v>
      </c>
      <c r="M2345" s="63">
        <v>44617</v>
      </c>
      <c r="O2345" s="11" t="s">
        <v>3703</v>
      </c>
      <c r="P2345" s="11" t="s">
        <v>3703</v>
      </c>
      <c r="Q2345" s="11" t="s">
        <v>64</v>
      </c>
      <c r="R2345" s="11" t="s">
        <v>9005</v>
      </c>
      <c r="S2345" s="11" t="s">
        <v>9006</v>
      </c>
      <c r="T2345" s="11" t="s">
        <v>126</v>
      </c>
      <c r="U2345" s="11" t="s">
        <v>32</v>
      </c>
    </row>
    <row r="2346" customHeight="1" spans="1:21">
      <c r="A2346" s="11">
        <v>114</v>
      </c>
      <c r="B2346" s="11" t="s">
        <v>3703</v>
      </c>
      <c r="C2346" s="11" t="s">
        <v>3703</v>
      </c>
      <c r="D2346" s="11" t="s">
        <v>64</v>
      </c>
      <c r="E2346" s="11" t="s">
        <v>9007</v>
      </c>
      <c r="F2346" s="11" t="s">
        <v>9008</v>
      </c>
      <c r="G2346" s="11" t="s">
        <v>300</v>
      </c>
      <c r="H2346" s="11" t="s">
        <v>32</v>
      </c>
      <c r="L2346" s="82" t="s">
        <v>8134</v>
      </c>
      <c r="M2346" s="63">
        <v>44617</v>
      </c>
      <c r="O2346" s="11" t="s">
        <v>3703</v>
      </c>
      <c r="P2346" s="11" t="s">
        <v>3703</v>
      </c>
      <c r="Q2346" s="11" t="s">
        <v>64</v>
      </c>
      <c r="R2346" s="11" t="s">
        <v>9007</v>
      </c>
      <c r="S2346" s="11" t="s">
        <v>9008</v>
      </c>
      <c r="T2346" s="11" t="s">
        <v>126</v>
      </c>
      <c r="U2346" s="11" t="s">
        <v>32</v>
      </c>
    </row>
    <row r="2347" customHeight="1" spans="1:21">
      <c r="A2347" s="11">
        <v>115</v>
      </c>
      <c r="B2347" s="11" t="s">
        <v>3703</v>
      </c>
      <c r="C2347" s="11" t="s">
        <v>3703</v>
      </c>
      <c r="D2347" s="11" t="s">
        <v>64</v>
      </c>
      <c r="E2347" s="11" t="s">
        <v>9009</v>
      </c>
      <c r="F2347" s="11" t="s">
        <v>9010</v>
      </c>
      <c r="G2347" s="11" t="s">
        <v>300</v>
      </c>
      <c r="H2347" s="11" t="s">
        <v>32</v>
      </c>
      <c r="L2347" s="82" t="s">
        <v>8134</v>
      </c>
      <c r="M2347" s="63">
        <v>44617</v>
      </c>
      <c r="O2347" s="11" t="s">
        <v>3703</v>
      </c>
      <c r="P2347" s="11" t="s">
        <v>3703</v>
      </c>
      <c r="Q2347" s="11" t="s">
        <v>64</v>
      </c>
      <c r="R2347" s="11" t="s">
        <v>9009</v>
      </c>
      <c r="S2347" s="11" t="s">
        <v>9010</v>
      </c>
      <c r="T2347" s="11" t="s">
        <v>126</v>
      </c>
      <c r="U2347" s="11" t="s">
        <v>32</v>
      </c>
    </row>
    <row r="2348" customHeight="1" spans="1:21">
      <c r="A2348" s="11">
        <v>116</v>
      </c>
      <c r="B2348" s="11" t="s">
        <v>3703</v>
      </c>
      <c r="C2348" s="11" t="s">
        <v>3703</v>
      </c>
      <c r="D2348" s="11" t="s">
        <v>64</v>
      </c>
      <c r="E2348" s="11" t="s">
        <v>7800</v>
      </c>
      <c r="F2348" s="11" t="s">
        <v>7801</v>
      </c>
      <c r="G2348" s="11" t="s">
        <v>300</v>
      </c>
      <c r="H2348" s="11" t="s">
        <v>32</v>
      </c>
      <c r="L2348" s="82" t="s">
        <v>8134</v>
      </c>
      <c r="M2348" s="63">
        <v>44617</v>
      </c>
      <c r="O2348" s="11" t="s">
        <v>3703</v>
      </c>
      <c r="P2348" s="11" t="s">
        <v>3703</v>
      </c>
      <c r="Q2348" s="11" t="s">
        <v>64</v>
      </c>
      <c r="R2348" s="11" t="s">
        <v>7800</v>
      </c>
      <c r="S2348" s="11" t="s">
        <v>7801</v>
      </c>
      <c r="T2348" s="11" t="s">
        <v>126</v>
      </c>
      <c r="U2348" s="11" t="s">
        <v>32</v>
      </c>
    </row>
    <row r="2349" customHeight="1" spans="1:21">
      <c r="A2349" s="11">
        <v>117</v>
      </c>
      <c r="B2349" s="11" t="s">
        <v>3703</v>
      </c>
      <c r="C2349" s="11" t="s">
        <v>3703</v>
      </c>
      <c r="D2349" s="11" t="s">
        <v>64</v>
      </c>
      <c r="E2349" s="11" t="s">
        <v>9011</v>
      </c>
      <c r="F2349" s="11" t="s">
        <v>9012</v>
      </c>
      <c r="G2349" s="11" t="s">
        <v>300</v>
      </c>
      <c r="H2349" s="11" t="s">
        <v>32</v>
      </c>
      <c r="L2349" s="82" t="s">
        <v>8134</v>
      </c>
      <c r="M2349" s="63">
        <v>44617</v>
      </c>
      <c r="O2349" s="11" t="s">
        <v>3703</v>
      </c>
      <c r="P2349" s="11" t="s">
        <v>3703</v>
      </c>
      <c r="Q2349" s="11" t="s">
        <v>64</v>
      </c>
      <c r="R2349" s="11" t="s">
        <v>9011</v>
      </c>
      <c r="S2349" s="11" t="s">
        <v>9012</v>
      </c>
      <c r="T2349" s="11" t="s">
        <v>126</v>
      </c>
      <c r="U2349" s="11" t="s">
        <v>32</v>
      </c>
    </row>
    <row r="2350" customHeight="1" spans="1:21">
      <c r="A2350" s="11">
        <v>119</v>
      </c>
      <c r="B2350" s="11" t="s">
        <v>3716</v>
      </c>
      <c r="C2350" s="11" t="s">
        <v>3716</v>
      </c>
      <c r="D2350" s="11" t="s">
        <v>64</v>
      </c>
      <c r="E2350" s="11" t="s">
        <v>3717</v>
      </c>
      <c r="F2350" s="11" t="s">
        <v>3716</v>
      </c>
      <c r="G2350" s="11" t="s">
        <v>2127</v>
      </c>
      <c r="H2350" s="11" t="s">
        <v>32</v>
      </c>
      <c r="L2350" s="82" t="s">
        <v>8134</v>
      </c>
      <c r="M2350" s="63">
        <v>44617</v>
      </c>
      <c r="O2350" s="11" t="s">
        <v>3716</v>
      </c>
      <c r="P2350" s="11" t="s">
        <v>3716</v>
      </c>
      <c r="Q2350" s="11" t="s">
        <v>64</v>
      </c>
      <c r="R2350" s="11" t="s">
        <v>3717</v>
      </c>
      <c r="S2350" s="11" t="s">
        <v>3716</v>
      </c>
      <c r="T2350" s="11" t="s">
        <v>89</v>
      </c>
      <c r="U2350" s="11" t="s">
        <v>32</v>
      </c>
    </row>
    <row r="2351" customHeight="1" spans="1:21">
      <c r="A2351" s="11">
        <v>178</v>
      </c>
      <c r="B2351" s="11" t="s">
        <v>3828</v>
      </c>
      <c r="C2351" s="11" t="s">
        <v>3828</v>
      </c>
      <c r="D2351" s="11" t="s">
        <v>64</v>
      </c>
      <c r="E2351" s="11" t="s">
        <v>3829</v>
      </c>
      <c r="F2351" s="11" t="s">
        <v>3830</v>
      </c>
      <c r="G2351" s="11" t="s">
        <v>3831</v>
      </c>
      <c r="H2351" s="11" t="s">
        <v>32</v>
      </c>
      <c r="L2351" s="82" t="s">
        <v>8134</v>
      </c>
      <c r="M2351" s="63">
        <v>44617</v>
      </c>
      <c r="O2351" s="11" t="s">
        <v>3828</v>
      </c>
      <c r="P2351" s="11" t="s">
        <v>3828</v>
      </c>
      <c r="Q2351" s="11" t="s">
        <v>64</v>
      </c>
      <c r="R2351" s="11" t="s">
        <v>3829</v>
      </c>
      <c r="S2351" s="11" t="s">
        <v>3830</v>
      </c>
      <c r="T2351" s="11" t="s">
        <v>89</v>
      </c>
      <c r="U2351" s="11" t="s">
        <v>32</v>
      </c>
    </row>
    <row r="2352" customHeight="1" spans="1:21">
      <c r="A2352" s="11">
        <v>179</v>
      </c>
      <c r="B2352" s="11" t="s">
        <v>3828</v>
      </c>
      <c r="C2352" s="11" t="s">
        <v>3828</v>
      </c>
      <c r="D2352" s="11" t="s">
        <v>64</v>
      </c>
      <c r="E2352" s="11" t="s">
        <v>3832</v>
      </c>
      <c r="F2352" s="11" t="s">
        <v>3833</v>
      </c>
      <c r="G2352" s="11" t="s">
        <v>3831</v>
      </c>
      <c r="H2352" s="11" t="s">
        <v>32</v>
      </c>
      <c r="L2352" s="82" t="s">
        <v>8134</v>
      </c>
      <c r="M2352" s="63">
        <v>44617</v>
      </c>
      <c r="O2352" s="11" t="s">
        <v>3828</v>
      </c>
      <c r="P2352" s="11" t="s">
        <v>3828</v>
      </c>
      <c r="Q2352" s="11" t="s">
        <v>64</v>
      </c>
      <c r="R2352" s="11" t="s">
        <v>3832</v>
      </c>
      <c r="S2352" s="11" t="s">
        <v>3833</v>
      </c>
      <c r="T2352" s="11" t="s">
        <v>89</v>
      </c>
      <c r="U2352" s="11" t="s">
        <v>32</v>
      </c>
    </row>
    <row r="2353" customHeight="1" spans="1:21">
      <c r="A2353" s="11">
        <v>180</v>
      </c>
      <c r="B2353" s="11" t="s">
        <v>3828</v>
      </c>
      <c r="C2353" s="11" t="s">
        <v>3828</v>
      </c>
      <c r="D2353" s="11" t="s">
        <v>64</v>
      </c>
      <c r="E2353" s="11" t="s">
        <v>3834</v>
      </c>
      <c r="F2353" s="11" t="s">
        <v>3835</v>
      </c>
      <c r="G2353" s="11" t="s">
        <v>3831</v>
      </c>
      <c r="H2353" s="11" t="s">
        <v>32</v>
      </c>
      <c r="L2353" s="82" t="s">
        <v>8134</v>
      </c>
      <c r="M2353" s="63">
        <v>44617</v>
      </c>
      <c r="O2353" s="11" t="s">
        <v>3828</v>
      </c>
      <c r="P2353" s="11" t="s">
        <v>3828</v>
      </c>
      <c r="Q2353" s="11" t="s">
        <v>64</v>
      </c>
      <c r="R2353" s="11" t="s">
        <v>3834</v>
      </c>
      <c r="S2353" s="11" t="s">
        <v>3835</v>
      </c>
      <c r="T2353" s="11" t="s">
        <v>89</v>
      </c>
      <c r="U2353" s="11" t="s">
        <v>32</v>
      </c>
    </row>
    <row r="2354" customHeight="1" spans="1:21">
      <c r="A2354" s="11">
        <v>196</v>
      </c>
      <c r="B2354" s="11" t="s">
        <v>3863</v>
      </c>
      <c r="C2354" s="11" t="s">
        <v>3863</v>
      </c>
      <c r="D2354" s="11" t="s">
        <v>64</v>
      </c>
      <c r="E2354" s="11" t="s">
        <v>3864</v>
      </c>
      <c r="F2354" s="11" t="s">
        <v>3863</v>
      </c>
      <c r="G2354" s="11" t="s">
        <v>2127</v>
      </c>
      <c r="H2354" s="11" t="s">
        <v>32</v>
      </c>
      <c r="L2354" s="82" t="s">
        <v>8134</v>
      </c>
      <c r="M2354" s="63">
        <v>44617</v>
      </c>
      <c r="O2354" s="11" t="s">
        <v>3863</v>
      </c>
      <c r="P2354" s="11" t="s">
        <v>3863</v>
      </c>
      <c r="Q2354" s="11" t="s">
        <v>64</v>
      </c>
      <c r="R2354" s="11" t="s">
        <v>3864</v>
      </c>
      <c r="S2354" s="11" t="s">
        <v>3863</v>
      </c>
      <c r="T2354" s="11" t="s">
        <v>89</v>
      </c>
      <c r="U2354" s="11" t="s">
        <v>32</v>
      </c>
    </row>
    <row r="2355" customHeight="1" spans="1:21">
      <c r="A2355" s="11">
        <v>246</v>
      </c>
      <c r="B2355" s="11" t="s">
        <v>3946</v>
      </c>
      <c r="C2355" s="11" t="s">
        <v>3946</v>
      </c>
      <c r="D2355" s="11" t="s">
        <v>87</v>
      </c>
      <c r="E2355" s="11" t="s">
        <v>3947</v>
      </c>
      <c r="F2355" s="11" t="s">
        <v>3946</v>
      </c>
      <c r="G2355" s="11" t="s">
        <v>3831</v>
      </c>
      <c r="H2355" s="11" t="s">
        <v>32</v>
      </c>
      <c r="L2355" s="82" t="s">
        <v>8134</v>
      </c>
      <c r="M2355" s="63">
        <v>44617</v>
      </c>
      <c r="O2355" s="11" t="s">
        <v>3946</v>
      </c>
      <c r="P2355" s="11" t="s">
        <v>3946</v>
      </c>
      <c r="Q2355" s="11" t="s">
        <v>87</v>
      </c>
      <c r="R2355" s="11" t="s">
        <v>3947</v>
      </c>
      <c r="S2355" s="11" t="s">
        <v>3946</v>
      </c>
      <c r="T2355" s="11" t="s">
        <v>89</v>
      </c>
      <c r="U2355" s="11" t="s">
        <v>32</v>
      </c>
    </row>
    <row r="2356" customHeight="1" spans="1:21">
      <c r="A2356" s="11">
        <v>248</v>
      </c>
      <c r="B2356" s="12" t="s">
        <v>3963</v>
      </c>
      <c r="C2356" s="12" t="s">
        <v>3963</v>
      </c>
      <c r="D2356" s="12" t="s">
        <v>87</v>
      </c>
      <c r="E2356" s="12" t="s">
        <v>7751</v>
      </c>
      <c r="F2356" s="12" t="s">
        <v>3952</v>
      </c>
      <c r="G2356" s="12" t="s">
        <v>3669</v>
      </c>
      <c r="H2356" s="12" t="s">
        <v>32</v>
      </c>
      <c r="L2356" s="82" t="s">
        <v>8134</v>
      </c>
      <c r="M2356" s="63">
        <v>44617</v>
      </c>
      <c r="O2356" s="12" t="s">
        <v>3963</v>
      </c>
      <c r="P2356" s="12" t="s">
        <v>3963</v>
      </c>
      <c r="Q2356" s="12" t="s">
        <v>87</v>
      </c>
      <c r="R2356" s="12" t="s">
        <v>7751</v>
      </c>
      <c r="S2356" s="12" t="s">
        <v>3952</v>
      </c>
      <c r="T2356" s="12" t="s">
        <v>126</v>
      </c>
      <c r="U2356" s="12" t="s">
        <v>32</v>
      </c>
    </row>
    <row r="2357" customHeight="1" spans="1:21">
      <c r="A2357" s="11">
        <v>249</v>
      </c>
      <c r="B2357" s="12" t="s">
        <v>3963</v>
      </c>
      <c r="C2357" s="12" t="s">
        <v>3963</v>
      </c>
      <c r="D2357" s="12" t="s">
        <v>87</v>
      </c>
      <c r="E2357" s="12" t="s">
        <v>7811</v>
      </c>
      <c r="F2357" s="12" t="s">
        <v>7812</v>
      </c>
      <c r="G2357" s="12" t="s">
        <v>3669</v>
      </c>
      <c r="H2357" s="12" t="s">
        <v>32</v>
      </c>
      <c r="L2357" s="82" t="s">
        <v>8134</v>
      </c>
      <c r="M2357" s="63">
        <v>44617</v>
      </c>
      <c r="O2357" s="12" t="s">
        <v>3963</v>
      </c>
      <c r="P2357" s="12" t="s">
        <v>3963</v>
      </c>
      <c r="Q2357" s="12" t="s">
        <v>87</v>
      </c>
      <c r="R2357" s="12" t="s">
        <v>7811</v>
      </c>
      <c r="S2357" s="12" t="s">
        <v>7812</v>
      </c>
      <c r="T2357" s="12" t="s">
        <v>126</v>
      </c>
      <c r="U2357" s="12" t="s">
        <v>32</v>
      </c>
    </row>
    <row r="2358" customHeight="1" spans="1:21">
      <c r="A2358" s="11">
        <v>250</v>
      </c>
      <c r="B2358" s="12" t="s">
        <v>3963</v>
      </c>
      <c r="C2358" s="12" t="s">
        <v>3963</v>
      </c>
      <c r="D2358" s="12" t="s">
        <v>87</v>
      </c>
      <c r="E2358" s="12" t="s">
        <v>7774</v>
      </c>
      <c r="F2358" s="12" t="s">
        <v>7813</v>
      </c>
      <c r="G2358" s="12" t="s">
        <v>3669</v>
      </c>
      <c r="H2358" s="12" t="s">
        <v>32</v>
      </c>
      <c r="L2358" s="82" t="s">
        <v>8134</v>
      </c>
      <c r="M2358" s="63">
        <v>44617</v>
      </c>
      <c r="O2358" s="12" t="s">
        <v>3963</v>
      </c>
      <c r="P2358" s="12" t="s">
        <v>3963</v>
      </c>
      <c r="Q2358" s="12" t="s">
        <v>87</v>
      </c>
      <c r="R2358" s="12" t="s">
        <v>7774</v>
      </c>
      <c r="S2358" s="12" t="s">
        <v>7813</v>
      </c>
      <c r="T2358" s="12" t="s">
        <v>126</v>
      </c>
      <c r="U2358" s="12" t="s">
        <v>32</v>
      </c>
    </row>
    <row r="2359" customHeight="1" spans="1:21">
      <c r="A2359" s="11">
        <v>251</v>
      </c>
      <c r="B2359" s="11" t="s">
        <v>3963</v>
      </c>
      <c r="C2359" s="11" t="s">
        <v>3963</v>
      </c>
      <c r="D2359" s="18" t="s">
        <v>87</v>
      </c>
      <c r="E2359" s="11" t="s">
        <v>7774</v>
      </c>
      <c r="F2359" s="11" t="s">
        <v>3959</v>
      </c>
      <c r="G2359" s="12" t="s">
        <v>3669</v>
      </c>
      <c r="H2359" s="11" t="s">
        <v>32</v>
      </c>
      <c r="L2359" s="82" t="s">
        <v>8134</v>
      </c>
      <c r="M2359" s="63">
        <v>44617</v>
      </c>
      <c r="O2359" s="11" t="s">
        <v>3963</v>
      </c>
      <c r="P2359" s="11" t="s">
        <v>3963</v>
      </c>
      <c r="Q2359" s="18" t="s">
        <v>87</v>
      </c>
      <c r="R2359" s="11" t="s">
        <v>7774</v>
      </c>
      <c r="S2359" s="11" t="s">
        <v>3959</v>
      </c>
      <c r="T2359" s="12" t="s">
        <v>126</v>
      </c>
      <c r="U2359" s="11" t="s">
        <v>32</v>
      </c>
    </row>
    <row r="2360" customHeight="1" spans="1:21">
      <c r="A2360" s="11">
        <v>252</v>
      </c>
      <c r="B2360" s="11" t="s">
        <v>3963</v>
      </c>
      <c r="C2360" s="11" t="s">
        <v>3963</v>
      </c>
      <c r="D2360" s="11" t="s">
        <v>87</v>
      </c>
      <c r="E2360" s="11" t="s">
        <v>7774</v>
      </c>
      <c r="F2360" s="11" t="s">
        <v>7775</v>
      </c>
      <c r="G2360" s="12" t="s">
        <v>3669</v>
      </c>
      <c r="H2360" s="11" t="s">
        <v>32</v>
      </c>
      <c r="L2360" s="82" t="s">
        <v>8134</v>
      </c>
      <c r="M2360" s="63">
        <v>44617</v>
      </c>
      <c r="O2360" s="11" t="s">
        <v>3963</v>
      </c>
      <c r="P2360" s="11" t="s">
        <v>3963</v>
      </c>
      <c r="Q2360" s="11" t="s">
        <v>87</v>
      </c>
      <c r="R2360" s="11" t="s">
        <v>7774</v>
      </c>
      <c r="S2360" s="11" t="s">
        <v>7775</v>
      </c>
      <c r="T2360" s="12" t="s">
        <v>126</v>
      </c>
      <c r="U2360" s="11" t="s">
        <v>32</v>
      </c>
    </row>
    <row r="2361" customHeight="1" spans="1:21">
      <c r="A2361" s="11">
        <v>253</v>
      </c>
      <c r="B2361" s="11" t="s">
        <v>3963</v>
      </c>
      <c r="C2361" s="11" t="s">
        <v>3963</v>
      </c>
      <c r="D2361" s="11" t="s">
        <v>87</v>
      </c>
      <c r="E2361" s="11" t="s">
        <v>7774</v>
      </c>
      <c r="F2361" s="11" t="s">
        <v>7776</v>
      </c>
      <c r="G2361" s="12" t="s">
        <v>3669</v>
      </c>
      <c r="H2361" s="11" t="s">
        <v>32</v>
      </c>
      <c r="L2361" s="82" t="s">
        <v>8134</v>
      </c>
      <c r="M2361" s="63">
        <v>44617</v>
      </c>
      <c r="O2361" s="11" t="s">
        <v>3963</v>
      </c>
      <c r="P2361" s="11" t="s">
        <v>3963</v>
      </c>
      <c r="Q2361" s="11" t="s">
        <v>87</v>
      </c>
      <c r="R2361" s="11" t="s">
        <v>7774</v>
      </c>
      <c r="S2361" s="11" t="s">
        <v>7776</v>
      </c>
      <c r="T2361" s="12" t="s">
        <v>126</v>
      </c>
      <c r="U2361" s="11" t="s">
        <v>32</v>
      </c>
    </row>
    <row r="2362" customHeight="1" spans="1:21">
      <c r="A2362" s="11">
        <v>262</v>
      </c>
      <c r="B2362" s="11" t="s">
        <v>3980</v>
      </c>
      <c r="C2362" s="11" t="s">
        <v>3980</v>
      </c>
      <c r="D2362" s="11" t="s">
        <v>87</v>
      </c>
      <c r="E2362" s="11" t="s">
        <v>3981</v>
      </c>
      <c r="F2362" s="11" t="s">
        <v>3980</v>
      </c>
      <c r="G2362" s="11" t="s">
        <v>3831</v>
      </c>
      <c r="H2362" s="11" t="s">
        <v>32</v>
      </c>
      <c r="L2362" s="82" t="s">
        <v>8134</v>
      </c>
      <c r="M2362" s="63">
        <v>44617</v>
      </c>
      <c r="O2362" s="11" t="s">
        <v>3980</v>
      </c>
      <c r="P2362" s="11" t="s">
        <v>3980</v>
      </c>
      <c r="Q2362" s="11" t="s">
        <v>87</v>
      </c>
      <c r="R2362" s="11" t="s">
        <v>3981</v>
      </c>
      <c r="S2362" s="11" t="s">
        <v>3980</v>
      </c>
      <c r="T2362" s="11" t="s">
        <v>89</v>
      </c>
      <c r="U2362" s="11" t="s">
        <v>32</v>
      </c>
    </row>
    <row r="2363" customHeight="1" spans="1:21">
      <c r="A2363" s="11">
        <v>272</v>
      </c>
      <c r="B2363" s="11" t="s">
        <v>4002</v>
      </c>
      <c r="C2363" s="11" t="s">
        <v>4002</v>
      </c>
      <c r="D2363" s="11" t="s">
        <v>87</v>
      </c>
      <c r="E2363" s="11" t="s">
        <v>4003</v>
      </c>
      <c r="F2363" s="11" t="s">
        <v>4004</v>
      </c>
      <c r="G2363" s="11" t="s">
        <v>3831</v>
      </c>
      <c r="H2363" s="11" t="s">
        <v>32</v>
      </c>
      <c r="L2363" s="82" t="s">
        <v>8134</v>
      </c>
      <c r="M2363" s="63">
        <v>44617</v>
      </c>
      <c r="O2363" s="11" t="s">
        <v>4002</v>
      </c>
      <c r="P2363" s="11" t="s">
        <v>4002</v>
      </c>
      <c r="Q2363" s="11" t="s">
        <v>87</v>
      </c>
      <c r="R2363" s="11" t="s">
        <v>4003</v>
      </c>
      <c r="S2363" s="11" t="s">
        <v>4004</v>
      </c>
      <c r="T2363" s="11" t="s">
        <v>89</v>
      </c>
      <c r="U2363" s="11" t="s">
        <v>32</v>
      </c>
    </row>
    <row r="2364" customHeight="1" spans="1:21">
      <c r="A2364" s="11">
        <v>273</v>
      </c>
      <c r="B2364" s="11" t="s">
        <v>4002</v>
      </c>
      <c r="C2364" s="11" t="s">
        <v>4002</v>
      </c>
      <c r="D2364" s="11" t="s">
        <v>87</v>
      </c>
      <c r="E2364" s="11" t="s">
        <v>4003</v>
      </c>
      <c r="F2364" s="11" t="s">
        <v>4005</v>
      </c>
      <c r="G2364" s="11" t="s">
        <v>3831</v>
      </c>
      <c r="H2364" s="11" t="s">
        <v>32</v>
      </c>
      <c r="L2364" s="82" t="s">
        <v>8134</v>
      </c>
      <c r="M2364" s="63">
        <v>44617</v>
      </c>
      <c r="O2364" s="11" t="s">
        <v>4002</v>
      </c>
      <c r="P2364" s="11" t="s">
        <v>4002</v>
      </c>
      <c r="Q2364" s="11" t="s">
        <v>87</v>
      </c>
      <c r="R2364" s="11" t="s">
        <v>4003</v>
      </c>
      <c r="S2364" s="11" t="s">
        <v>4005</v>
      </c>
      <c r="T2364" s="11" t="s">
        <v>89</v>
      </c>
      <c r="U2364" s="11" t="s">
        <v>32</v>
      </c>
    </row>
    <row r="2365" customHeight="1" spans="1:21">
      <c r="A2365" s="11">
        <v>274</v>
      </c>
      <c r="B2365" s="11" t="s">
        <v>4006</v>
      </c>
      <c r="C2365" s="11" t="s">
        <v>4006</v>
      </c>
      <c r="D2365" s="11" t="s">
        <v>98</v>
      </c>
      <c r="E2365" s="11" t="s">
        <v>4007</v>
      </c>
      <c r="F2365" s="11" t="s">
        <v>4006</v>
      </c>
      <c r="G2365" s="11" t="s">
        <v>3831</v>
      </c>
      <c r="H2365" s="11" t="s">
        <v>32</v>
      </c>
      <c r="L2365" s="82" t="s">
        <v>8134</v>
      </c>
      <c r="M2365" s="63">
        <v>44617</v>
      </c>
      <c r="O2365" s="11" t="s">
        <v>4006</v>
      </c>
      <c r="P2365" s="11" t="s">
        <v>4006</v>
      </c>
      <c r="Q2365" s="11" t="s">
        <v>98</v>
      </c>
      <c r="R2365" s="11" t="s">
        <v>4007</v>
      </c>
      <c r="S2365" s="11" t="s">
        <v>4006</v>
      </c>
      <c r="T2365" s="11" t="s">
        <v>89</v>
      </c>
      <c r="U2365" s="11" t="s">
        <v>32</v>
      </c>
    </row>
    <row r="2366" customHeight="1" spans="1:21">
      <c r="A2366" s="11">
        <v>289</v>
      </c>
      <c r="B2366" s="11" t="s">
        <v>4039</v>
      </c>
      <c r="C2366" s="11" t="s">
        <v>4039</v>
      </c>
      <c r="D2366" s="11" t="s">
        <v>64</v>
      </c>
      <c r="E2366" s="11" t="s">
        <v>4040</v>
      </c>
      <c r="F2366" s="11" t="s">
        <v>4041</v>
      </c>
      <c r="G2366" s="11" t="s">
        <v>3669</v>
      </c>
      <c r="H2366" s="11" t="s">
        <v>32</v>
      </c>
      <c r="L2366" s="82" t="s">
        <v>8134</v>
      </c>
      <c r="M2366" s="63">
        <v>44617</v>
      </c>
      <c r="O2366" s="11" t="s">
        <v>4039</v>
      </c>
      <c r="P2366" s="11" t="s">
        <v>4039</v>
      </c>
      <c r="Q2366" s="11" t="s">
        <v>64</v>
      </c>
      <c r="R2366" s="11" t="s">
        <v>4040</v>
      </c>
      <c r="S2366" s="11" t="s">
        <v>4041</v>
      </c>
      <c r="T2366" s="11" t="s">
        <v>126</v>
      </c>
      <c r="U2366" s="11" t="s">
        <v>32</v>
      </c>
    </row>
    <row r="2367" customHeight="1" spans="1:21">
      <c r="A2367" s="11">
        <v>290</v>
      </c>
      <c r="B2367" s="11" t="s">
        <v>4039</v>
      </c>
      <c r="C2367" s="11" t="s">
        <v>4039</v>
      </c>
      <c r="D2367" s="11" t="s">
        <v>64</v>
      </c>
      <c r="E2367" s="11" t="s">
        <v>4042</v>
      </c>
      <c r="F2367" s="11" t="s">
        <v>4043</v>
      </c>
      <c r="G2367" s="11" t="s">
        <v>3669</v>
      </c>
      <c r="H2367" s="11" t="s">
        <v>32</v>
      </c>
      <c r="L2367" s="82" t="s">
        <v>8134</v>
      </c>
      <c r="M2367" s="63">
        <v>44617</v>
      </c>
      <c r="O2367" s="11" t="s">
        <v>4039</v>
      </c>
      <c r="P2367" s="11" t="s">
        <v>4039</v>
      </c>
      <c r="Q2367" s="11" t="s">
        <v>64</v>
      </c>
      <c r="R2367" s="11" t="s">
        <v>4042</v>
      </c>
      <c r="S2367" s="11" t="s">
        <v>4043</v>
      </c>
      <c r="T2367" s="11" t="s">
        <v>126</v>
      </c>
      <c r="U2367" s="11" t="s">
        <v>32</v>
      </c>
    </row>
    <row r="2368" customHeight="1" spans="1:21">
      <c r="A2368" s="11">
        <v>291</v>
      </c>
      <c r="B2368" s="11" t="s">
        <v>4039</v>
      </c>
      <c r="C2368" s="11" t="s">
        <v>4039</v>
      </c>
      <c r="D2368" s="11" t="s">
        <v>64</v>
      </c>
      <c r="E2368" s="11" t="s">
        <v>4044</v>
      </c>
      <c r="F2368" s="11" t="s">
        <v>4045</v>
      </c>
      <c r="G2368" s="11" t="s">
        <v>3669</v>
      </c>
      <c r="H2368" s="11" t="s">
        <v>32</v>
      </c>
      <c r="L2368" s="82" t="s">
        <v>8134</v>
      </c>
      <c r="M2368" s="63">
        <v>44617</v>
      </c>
      <c r="O2368" s="11" t="s">
        <v>4039</v>
      </c>
      <c r="P2368" s="11" t="s">
        <v>4039</v>
      </c>
      <c r="Q2368" s="11" t="s">
        <v>64</v>
      </c>
      <c r="R2368" s="11" t="s">
        <v>4044</v>
      </c>
      <c r="S2368" s="11" t="s">
        <v>4045</v>
      </c>
      <c r="T2368" s="11" t="s">
        <v>126</v>
      </c>
      <c r="U2368" s="11" t="s">
        <v>32</v>
      </c>
    </row>
    <row r="2369" customHeight="1" spans="1:21">
      <c r="A2369" s="11">
        <v>292</v>
      </c>
      <c r="B2369" s="11" t="s">
        <v>4039</v>
      </c>
      <c r="C2369" s="11" t="s">
        <v>4039</v>
      </c>
      <c r="D2369" s="11" t="s">
        <v>64</v>
      </c>
      <c r="E2369" s="11" t="s">
        <v>4046</v>
      </c>
      <c r="F2369" s="11" t="s">
        <v>4047</v>
      </c>
      <c r="G2369" s="11" t="s">
        <v>3669</v>
      </c>
      <c r="H2369" s="11" t="s">
        <v>32</v>
      </c>
      <c r="L2369" s="82" t="s">
        <v>8134</v>
      </c>
      <c r="M2369" s="63">
        <v>44617</v>
      </c>
      <c r="O2369" s="11" t="s">
        <v>4039</v>
      </c>
      <c r="P2369" s="11" t="s">
        <v>4039</v>
      </c>
      <c r="Q2369" s="11" t="s">
        <v>64</v>
      </c>
      <c r="R2369" s="11" t="s">
        <v>4046</v>
      </c>
      <c r="S2369" s="11" t="s">
        <v>4047</v>
      </c>
      <c r="T2369" s="11" t="s">
        <v>126</v>
      </c>
      <c r="U2369" s="11" t="s">
        <v>32</v>
      </c>
    </row>
    <row r="2370" customHeight="1" spans="1:21">
      <c r="A2370" s="11">
        <v>323</v>
      </c>
      <c r="B2370" s="11" t="s">
        <v>4107</v>
      </c>
      <c r="C2370" s="11" t="s">
        <v>4107</v>
      </c>
      <c r="D2370" s="11" t="s">
        <v>98</v>
      </c>
      <c r="E2370" s="11" t="s">
        <v>4108</v>
      </c>
      <c r="F2370" s="11" t="s">
        <v>4107</v>
      </c>
      <c r="G2370" s="11" t="s">
        <v>2127</v>
      </c>
      <c r="H2370" s="11" t="s">
        <v>32</v>
      </c>
      <c r="L2370" s="82" t="s">
        <v>8134</v>
      </c>
      <c r="M2370" s="63">
        <v>44617</v>
      </c>
      <c r="O2370" s="11" t="s">
        <v>4107</v>
      </c>
      <c r="P2370" s="11" t="s">
        <v>4107</v>
      </c>
      <c r="Q2370" s="11" t="s">
        <v>98</v>
      </c>
      <c r="R2370" s="11" t="s">
        <v>4108</v>
      </c>
      <c r="S2370" s="11" t="s">
        <v>4107</v>
      </c>
      <c r="T2370" s="11" t="s">
        <v>823</v>
      </c>
      <c r="U2370" s="11" t="s">
        <v>32</v>
      </c>
    </row>
    <row r="2371" customHeight="1" spans="1:21">
      <c r="A2371" s="11">
        <v>324</v>
      </c>
      <c r="B2371" s="11" t="s">
        <v>4109</v>
      </c>
      <c r="C2371" s="11" t="s">
        <v>4109</v>
      </c>
      <c r="D2371" s="11" t="s">
        <v>87</v>
      </c>
      <c r="E2371" s="11" t="s">
        <v>4110</v>
      </c>
      <c r="F2371" s="11" t="s">
        <v>4109</v>
      </c>
      <c r="G2371" s="11" t="s">
        <v>2127</v>
      </c>
      <c r="H2371" s="11" t="s">
        <v>32</v>
      </c>
      <c r="L2371" s="82" t="s">
        <v>8134</v>
      </c>
      <c r="M2371" s="63">
        <v>44617</v>
      </c>
      <c r="O2371" s="11" t="s">
        <v>4109</v>
      </c>
      <c r="P2371" s="11" t="s">
        <v>4109</v>
      </c>
      <c r="Q2371" s="11" t="s">
        <v>87</v>
      </c>
      <c r="R2371" s="11" t="s">
        <v>4110</v>
      </c>
      <c r="S2371" s="11" t="s">
        <v>4109</v>
      </c>
      <c r="T2371" s="11" t="s">
        <v>89</v>
      </c>
      <c r="U2371" s="11" t="s">
        <v>32</v>
      </c>
    </row>
    <row r="2372" customHeight="1" spans="1:21">
      <c r="A2372" s="11">
        <v>326</v>
      </c>
      <c r="B2372" s="11" t="s">
        <v>4113</v>
      </c>
      <c r="C2372" s="11" t="s">
        <v>4113</v>
      </c>
      <c r="D2372" s="11" t="s">
        <v>64</v>
      </c>
      <c r="E2372" s="11" t="s">
        <v>4114</v>
      </c>
      <c r="F2372" s="11" t="s">
        <v>4115</v>
      </c>
      <c r="G2372" s="11" t="s">
        <v>3669</v>
      </c>
      <c r="H2372" s="11" t="s">
        <v>32</v>
      </c>
      <c r="L2372" s="82" t="s">
        <v>8134</v>
      </c>
      <c r="M2372" s="63">
        <v>44617</v>
      </c>
      <c r="O2372" s="11" t="s">
        <v>4113</v>
      </c>
      <c r="P2372" s="11" t="s">
        <v>4113</v>
      </c>
      <c r="Q2372" s="11" t="s">
        <v>64</v>
      </c>
      <c r="R2372" s="11" t="s">
        <v>4114</v>
      </c>
      <c r="S2372" s="11" t="s">
        <v>4115</v>
      </c>
      <c r="T2372" s="11" t="s">
        <v>126</v>
      </c>
      <c r="U2372" s="11" t="s">
        <v>32</v>
      </c>
    </row>
    <row r="2373" customHeight="1" spans="1:21">
      <c r="A2373" s="11">
        <v>327</v>
      </c>
      <c r="B2373" s="11" t="s">
        <v>4113</v>
      </c>
      <c r="C2373" s="11" t="s">
        <v>4113</v>
      </c>
      <c r="D2373" s="11" t="s">
        <v>64</v>
      </c>
      <c r="E2373" s="11" t="s">
        <v>4116</v>
      </c>
      <c r="F2373" s="11" t="s">
        <v>4117</v>
      </c>
      <c r="G2373" s="11" t="s">
        <v>3669</v>
      </c>
      <c r="H2373" s="11" t="s">
        <v>32</v>
      </c>
      <c r="L2373" s="82" t="s">
        <v>8134</v>
      </c>
      <c r="M2373" s="63">
        <v>44617</v>
      </c>
      <c r="O2373" s="11" t="s">
        <v>4113</v>
      </c>
      <c r="P2373" s="11" t="s">
        <v>4113</v>
      </c>
      <c r="Q2373" s="11" t="s">
        <v>64</v>
      </c>
      <c r="R2373" s="11" t="s">
        <v>4116</v>
      </c>
      <c r="S2373" s="11" t="s">
        <v>4117</v>
      </c>
      <c r="T2373" s="11" t="s">
        <v>126</v>
      </c>
      <c r="U2373" s="11" t="s">
        <v>32</v>
      </c>
    </row>
    <row r="2374" customHeight="1" spans="1:21">
      <c r="A2374" s="11">
        <v>328</v>
      </c>
      <c r="B2374" s="11" t="s">
        <v>4113</v>
      </c>
      <c r="C2374" s="11" t="s">
        <v>4113</v>
      </c>
      <c r="D2374" s="11" t="s">
        <v>64</v>
      </c>
      <c r="E2374" s="11" t="s">
        <v>4118</v>
      </c>
      <c r="F2374" s="11" t="s">
        <v>4119</v>
      </c>
      <c r="G2374" s="11" t="s">
        <v>3669</v>
      </c>
      <c r="H2374" s="11" t="s">
        <v>32</v>
      </c>
      <c r="L2374" s="82" t="s">
        <v>8134</v>
      </c>
      <c r="M2374" s="63">
        <v>44617</v>
      </c>
      <c r="O2374" s="11" t="s">
        <v>4113</v>
      </c>
      <c r="P2374" s="11" t="s">
        <v>4113</v>
      </c>
      <c r="Q2374" s="11" t="s">
        <v>64</v>
      </c>
      <c r="R2374" s="11" t="s">
        <v>4118</v>
      </c>
      <c r="S2374" s="11" t="s">
        <v>4119</v>
      </c>
      <c r="T2374" s="11" t="s">
        <v>126</v>
      </c>
      <c r="U2374" s="11" t="s">
        <v>32</v>
      </c>
    </row>
    <row r="2375" customHeight="1" spans="1:21">
      <c r="A2375" s="11">
        <v>329</v>
      </c>
      <c r="B2375" s="11" t="s">
        <v>4113</v>
      </c>
      <c r="C2375" s="11" t="s">
        <v>4113</v>
      </c>
      <c r="D2375" s="11" t="s">
        <v>64</v>
      </c>
      <c r="E2375" s="11" t="s">
        <v>4120</v>
      </c>
      <c r="F2375" s="11" t="s">
        <v>4121</v>
      </c>
      <c r="G2375" s="11" t="s">
        <v>3669</v>
      </c>
      <c r="H2375" s="11" t="s">
        <v>32</v>
      </c>
      <c r="L2375" s="82" t="s">
        <v>8134</v>
      </c>
      <c r="M2375" s="63">
        <v>44617</v>
      </c>
      <c r="O2375" s="11" t="s">
        <v>4113</v>
      </c>
      <c r="P2375" s="11" t="s">
        <v>4113</v>
      </c>
      <c r="Q2375" s="11" t="s">
        <v>64</v>
      </c>
      <c r="R2375" s="11" t="s">
        <v>4120</v>
      </c>
      <c r="S2375" s="11" t="s">
        <v>4121</v>
      </c>
      <c r="T2375" s="11" t="s">
        <v>126</v>
      </c>
      <c r="U2375" s="11" t="s">
        <v>32</v>
      </c>
    </row>
    <row r="2376" customHeight="1" spans="1:21">
      <c r="A2376" s="18">
        <v>9</v>
      </c>
      <c r="B2376" s="11" t="s">
        <v>7101</v>
      </c>
      <c r="C2376" s="11" t="s">
        <v>7101</v>
      </c>
      <c r="D2376" s="11" t="s">
        <v>64</v>
      </c>
      <c r="E2376" s="11" t="s">
        <v>7102</v>
      </c>
      <c r="F2376" s="11" t="s">
        <v>7101</v>
      </c>
      <c r="G2376" s="11" t="s">
        <v>78</v>
      </c>
      <c r="H2376" s="11" t="s">
        <v>44</v>
      </c>
      <c r="L2376" s="82" t="s">
        <v>9132</v>
      </c>
      <c r="M2376" s="63">
        <v>44622</v>
      </c>
      <c r="O2376" s="11" t="s">
        <v>7101</v>
      </c>
      <c r="P2376" s="11" t="s">
        <v>7101</v>
      </c>
      <c r="Q2376" s="11" t="s">
        <v>64</v>
      </c>
      <c r="R2376" s="11" t="s">
        <v>7102</v>
      </c>
      <c r="S2376" s="11" t="s">
        <v>9133</v>
      </c>
      <c r="T2376" s="11" t="s">
        <v>487</v>
      </c>
      <c r="U2376" s="11" t="s">
        <v>44</v>
      </c>
    </row>
    <row r="2377" customHeight="1" spans="1:21">
      <c r="A2377" s="18">
        <v>10</v>
      </c>
      <c r="B2377" s="11" t="s">
        <v>7101</v>
      </c>
      <c r="C2377" s="11" t="s">
        <v>7101</v>
      </c>
      <c r="D2377" s="11" t="s">
        <v>64</v>
      </c>
      <c r="E2377" s="11" t="s">
        <v>7102</v>
      </c>
      <c r="F2377" s="11" t="s">
        <v>7109</v>
      </c>
      <c r="G2377" s="11" t="s">
        <v>78</v>
      </c>
      <c r="H2377" s="11" t="s">
        <v>44</v>
      </c>
      <c r="L2377" s="82" t="s">
        <v>9132</v>
      </c>
      <c r="M2377" s="63">
        <v>44622</v>
      </c>
      <c r="O2377" s="11" t="s">
        <v>7101</v>
      </c>
      <c r="P2377" s="11" t="s">
        <v>7101</v>
      </c>
      <c r="Q2377" s="11" t="s">
        <v>64</v>
      </c>
      <c r="R2377" s="11" t="s">
        <v>7102</v>
      </c>
      <c r="S2377" s="11" t="s">
        <v>9134</v>
      </c>
      <c r="T2377" s="11" t="s">
        <v>487</v>
      </c>
      <c r="U2377" s="11" t="s">
        <v>44</v>
      </c>
    </row>
    <row r="2378" customHeight="1" spans="1:21">
      <c r="A2378" s="18">
        <v>11</v>
      </c>
      <c r="B2378" s="11" t="s">
        <v>7101</v>
      </c>
      <c r="C2378" s="11" t="s">
        <v>7101</v>
      </c>
      <c r="D2378" s="11" t="s">
        <v>64</v>
      </c>
      <c r="E2378" s="11" t="s">
        <v>7102</v>
      </c>
      <c r="F2378" s="11" t="s">
        <v>7110</v>
      </c>
      <c r="G2378" s="11" t="s">
        <v>78</v>
      </c>
      <c r="H2378" s="11" t="s">
        <v>44</v>
      </c>
      <c r="L2378" s="82" t="s">
        <v>9132</v>
      </c>
      <c r="M2378" s="63">
        <v>44622</v>
      </c>
      <c r="O2378" s="11" t="s">
        <v>7101</v>
      </c>
      <c r="P2378" s="11" t="s">
        <v>7101</v>
      </c>
      <c r="Q2378" s="11" t="s">
        <v>64</v>
      </c>
      <c r="R2378" s="11" t="s">
        <v>7102</v>
      </c>
      <c r="S2378" s="11" t="s">
        <v>9135</v>
      </c>
      <c r="T2378" s="11" t="s">
        <v>487</v>
      </c>
      <c r="U2378" s="11" t="s">
        <v>44</v>
      </c>
    </row>
    <row r="2379" customHeight="1" spans="1:21">
      <c r="A2379" s="18">
        <v>12</v>
      </c>
      <c r="B2379" s="11" t="s">
        <v>7101</v>
      </c>
      <c r="C2379" s="11" t="s">
        <v>7101</v>
      </c>
      <c r="D2379" s="11" t="s">
        <v>64</v>
      </c>
      <c r="E2379" s="11" t="s">
        <v>7102</v>
      </c>
      <c r="F2379" s="11" t="s">
        <v>7111</v>
      </c>
      <c r="G2379" s="11" t="s">
        <v>78</v>
      </c>
      <c r="H2379" s="11" t="s">
        <v>44</v>
      </c>
      <c r="L2379" s="82" t="s">
        <v>9132</v>
      </c>
      <c r="M2379" s="63">
        <v>44622</v>
      </c>
      <c r="O2379" s="11" t="s">
        <v>7101</v>
      </c>
      <c r="P2379" s="11" t="s">
        <v>7101</v>
      </c>
      <c r="Q2379" s="11" t="s">
        <v>64</v>
      </c>
      <c r="R2379" s="11" t="s">
        <v>7102</v>
      </c>
      <c r="S2379" s="11" t="s">
        <v>9136</v>
      </c>
      <c r="T2379" s="11" t="s">
        <v>487</v>
      </c>
      <c r="U2379" s="11" t="s">
        <v>44</v>
      </c>
    </row>
    <row r="2380" customHeight="1" spans="1:21">
      <c r="A2380" s="18">
        <v>13</v>
      </c>
      <c r="B2380" s="11" t="s">
        <v>7101</v>
      </c>
      <c r="C2380" s="11" t="s">
        <v>7101</v>
      </c>
      <c r="D2380" s="11" t="s">
        <v>64</v>
      </c>
      <c r="E2380" s="11" t="s">
        <v>7102</v>
      </c>
      <c r="F2380" s="11" t="s">
        <v>7112</v>
      </c>
      <c r="G2380" s="11" t="s">
        <v>78</v>
      </c>
      <c r="H2380" s="11" t="s">
        <v>44</v>
      </c>
      <c r="L2380" s="82" t="s">
        <v>9132</v>
      </c>
      <c r="M2380" s="63">
        <v>44622</v>
      </c>
      <c r="O2380" s="11" t="s">
        <v>7101</v>
      </c>
      <c r="P2380" s="11" t="s">
        <v>7101</v>
      </c>
      <c r="Q2380" s="11" t="s">
        <v>64</v>
      </c>
      <c r="R2380" s="11" t="s">
        <v>7102</v>
      </c>
      <c r="S2380" s="11" t="s">
        <v>9137</v>
      </c>
      <c r="T2380" s="11" t="s">
        <v>487</v>
      </c>
      <c r="U2380" s="11" t="s">
        <v>44</v>
      </c>
    </row>
    <row r="2381" customHeight="1" spans="1:21">
      <c r="A2381" s="18">
        <v>14</v>
      </c>
      <c r="B2381" s="11" t="s">
        <v>7101</v>
      </c>
      <c r="C2381" s="11" t="s">
        <v>7101</v>
      </c>
      <c r="D2381" s="11" t="s">
        <v>64</v>
      </c>
      <c r="E2381" s="11" t="s">
        <v>7102</v>
      </c>
      <c r="F2381" s="11" t="s">
        <v>7113</v>
      </c>
      <c r="G2381" s="11" t="s">
        <v>78</v>
      </c>
      <c r="H2381" s="11" t="s">
        <v>44</v>
      </c>
      <c r="L2381" s="82" t="s">
        <v>7726</v>
      </c>
      <c r="M2381" s="63">
        <v>44622</v>
      </c>
    </row>
    <row r="2382" customHeight="1" spans="1:21">
      <c r="A2382" s="18">
        <v>17</v>
      </c>
      <c r="B2382" s="11" t="s">
        <v>7114</v>
      </c>
      <c r="C2382" s="11" t="s">
        <v>7114</v>
      </c>
      <c r="D2382" s="11" t="s">
        <v>98</v>
      </c>
      <c r="E2382" s="11" t="s">
        <v>7115</v>
      </c>
      <c r="F2382" s="11" t="s">
        <v>7116</v>
      </c>
      <c r="G2382" s="11" t="s">
        <v>67</v>
      </c>
      <c r="H2382" s="11" t="s">
        <v>44</v>
      </c>
      <c r="L2382" s="82" t="s">
        <v>8983</v>
      </c>
      <c r="M2382" s="63">
        <v>44622</v>
      </c>
      <c r="O2382" s="11" t="s">
        <v>7944</v>
      </c>
      <c r="P2382" s="11" t="s">
        <v>7944</v>
      </c>
      <c r="Q2382" s="11" t="s">
        <v>98</v>
      </c>
      <c r="R2382" s="11" t="s">
        <v>7115</v>
      </c>
      <c r="S2382" s="11" t="s">
        <v>7116</v>
      </c>
      <c r="T2382" s="11" t="s">
        <v>67</v>
      </c>
      <c r="U2382" s="11" t="s">
        <v>44</v>
      </c>
    </row>
    <row r="2383" customHeight="1" spans="1:21">
      <c r="A2383" s="18">
        <v>18</v>
      </c>
      <c r="B2383" s="11" t="s">
        <v>7114</v>
      </c>
      <c r="C2383" s="11" t="s">
        <v>7114</v>
      </c>
      <c r="D2383" s="11" t="s">
        <v>98</v>
      </c>
      <c r="E2383" s="11" t="s">
        <v>7117</v>
      </c>
      <c r="F2383" s="11" t="s">
        <v>7946</v>
      </c>
      <c r="G2383" s="11" t="s">
        <v>520</v>
      </c>
      <c r="H2383" s="11" t="s">
        <v>44</v>
      </c>
      <c r="L2383" s="82" t="s">
        <v>8983</v>
      </c>
      <c r="M2383" s="63">
        <v>44622</v>
      </c>
      <c r="O2383" s="11" t="s">
        <v>7944</v>
      </c>
      <c r="P2383" s="11" t="s">
        <v>7944</v>
      </c>
      <c r="Q2383" s="11" t="s">
        <v>98</v>
      </c>
      <c r="R2383" s="11" t="s">
        <v>7117</v>
      </c>
      <c r="S2383" s="11" t="s">
        <v>7946</v>
      </c>
      <c r="T2383" s="11" t="s">
        <v>520</v>
      </c>
      <c r="U2383" s="11" t="s">
        <v>44</v>
      </c>
    </row>
    <row r="2384" customHeight="1" spans="1:21">
      <c r="A2384" s="18">
        <v>19</v>
      </c>
      <c r="B2384" s="11" t="s">
        <v>7114</v>
      </c>
      <c r="C2384" s="11" t="s">
        <v>7114</v>
      </c>
      <c r="D2384" s="11" t="s">
        <v>98</v>
      </c>
      <c r="E2384" s="11" t="s">
        <v>7117</v>
      </c>
      <c r="F2384" s="11" t="s">
        <v>7114</v>
      </c>
      <c r="G2384" s="11" t="s">
        <v>78</v>
      </c>
      <c r="H2384" s="11" t="s">
        <v>44</v>
      </c>
      <c r="L2384" s="82" t="s">
        <v>7726</v>
      </c>
      <c r="M2384" s="63">
        <v>44622</v>
      </c>
    </row>
    <row r="2385" customHeight="1" spans="1:21">
      <c r="A2385" s="18">
        <v>14</v>
      </c>
      <c r="B2385" s="11" t="s">
        <v>7101</v>
      </c>
      <c r="C2385" s="11" t="s">
        <v>7101</v>
      </c>
      <c r="D2385" s="11" t="s">
        <v>64</v>
      </c>
      <c r="E2385" s="11" t="s">
        <v>7102</v>
      </c>
      <c r="F2385" s="11" t="s">
        <v>9138</v>
      </c>
      <c r="G2385" s="11" t="s">
        <v>78</v>
      </c>
      <c r="H2385" s="11" t="s">
        <v>44</v>
      </c>
      <c r="L2385" s="82" t="s">
        <v>8448</v>
      </c>
      <c r="M2385" s="63">
        <v>44622</v>
      </c>
    </row>
    <row r="2386" customHeight="1" spans="1:21">
      <c r="A2386" s="18">
        <v>15</v>
      </c>
      <c r="B2386" s="11" t="s">
        <v>7101</v>
      </c>
      <c r="C2386" s="11" t="s">
        <v>7101</v>
      </c>
      <c r="D2386" s="11" t="s">
        <v>64</v>
      </c>
      <c r="E2386" s="11" t="s">
        <v>7102</v>
      </c>
      <c r="F2386" s="11" t="s">
        <v>9139</v>
      </c>
      <c r="G2386" s="11" t="s">
        <v>78</v>
      </c>
      <c r="H2386" s="11" t="s">
        <v>44</v>
      </c>
      <c r="L2386" s="82" t="s">
        <v>8448</v>
      </c>
      <c r="M2386" s="63">
        <v>44622</v>
      </c>
    </row>
    <row r="2387" customHeight="1" spans="1:21">
      <c r="A2387" s="18">
        <v>16</v>
      </c>
      <c r="B2387" s="11" t="s">
        <v>7101</v>
      </c>
      <c r="C2387" s="11" t="s">
        <v>7101</v>
      </c>
      <c r="D2387" s="11" t="s">
        <v>64</v>
      </c>
      <c r="E2387" s="11" t="s">
        <v>7102</v>
      </c>
      <c r="F2387" s="11" t="s">
        <v>9140</v>
      </c>
      <c r="G2387" s="11" t="s">
        <v>78</v>
      </c>
      <c r="H2387" s="11" t="s">
        <v>44</v>
      </c>
      <c r="L2387" s="82" t="s">
        <v>8448</v>
      </c>
      <c r="M2387" s="63">
        <v>44622</v>
      </c>
    </row>
    <row r="2388" customHeight="1" spans="1:21">
      <c r="A2388" s="18">
        <v>18</v>
      </c>
      <c r="B2388" s="11" t="s">
        <v>7118</v>
      </c>
      <c r="C2388" s="11" t="s">
        <v>7118</v>
      </c>
      <c r="D2388" s="11" t="s">
        <v>64</v>
      </c>
      <c r="E2388" s="11" t="s">
        <v>7119</v>
      </c>
      <c r="F2388" s="11" t="s">
        <v>7118</v>
      </c>
      <c r="G2388" s="11" t="s">
        <v>78</v>
      </c>
      <c r="H2388" s="11" t="s">
        <v>44</v>
      </c>
      <c r="L2388" s="83" t="s">
        <v>8890</v>
      </c>
      <c r="M2388" s="63">
        <v>44622</v>
      </c>
      <c r="O2388" s="11" t="s">
        <v>7118</v>
      </c>
      <c r="P2388" s="11" t="s">
        <v>7118</v>
      </c>
      <c r="Q2388" s="11" t="s">
        <v>64</v>
      </c>
      <c r="R2388" s="11" t="s">
        <v>7119</v>
      </c>
      <c r="S2388" s="11" t="s">
        <v>9141</v>
      </c>
      <c r="T2388" s="11" t="s">
        <v>487</v>
      </c>
      <c r="U2388" s="11" t="s">
        <v>44</v>
      </c>
    </row>
    <row r="2389" customHeight="1" spans="1:21">
      <c r="L2389" s="84"/>
      <c r="M2389" s="63">
        <v>44622</v>
      </c>
      <c r="O2389" s="11" t="s">
        <v>7118</v>
      </c>
      <c r="P2389" s="11" t="s">
        <v>7118</v>
      </c>
      <c r="Q2389" s="11" t="s">
        <v>64</v>
      </c>
      <c r="R2389" s="11" t="s">
        <v>7119</v>
      </c>
      <c r="S2389" s="11" t="s">
        <v>9142</v>
      </c>
      <c r="T2389" s="11" t="s">
        <v>78</v>
      </c>
      <c r="U2389" s="11" t="s">
        <v>44</v>
      </c>
    </row>
    <row r="2390" customHeight="1" spans="1:21">
      <c r="L2390" s="84"/>
      <c r="M2390" s="63">
        <v>44622</v>
      </c>
      <c r="O2390" s="11" t="s">
        <v>7118</v>
      </c>
      <c r="P2390" s="11" t="s">
        <v>7118</v>
      </c>
      <c r="Q2390" s="11" t="s">
        <v>64</v>
      </c>
      <c r="R2390" s="11" t="s">
        <v>7119</v>
      </c>
      <c r="S2390" s="11" t="s">
        <v>9143</v>
      </c>
      <c r="T2390" s="11" t="s">
        <v>78</v>
      </c>
      <c r="U2390" s="11" t="s">
        <v>44</v>
      </c>
    </row>
    <row r="2391" customHeight="1" spans="1:21">
      <c r="L2391" s="85"/>
      <c r="M2391" s="63">
        <v>44622</v>
      </c>
      <c r="O2391" s="11" t="s">
        <v>7118</v>
      </c>
      <c r="P2391" s="11" t="s">
        <v>7118</v>
      </c>
      <c r="Q2391" s="11" t="s">
        <v>64</v>
      </c>
      <c r="R2391" s="11" t="s">
        <v>7119</v>
      </c>
      <c r="S2391" s="11" t="s">
        <v>9144</v>
      </c>
      <c r="T2391" s="11" t="s">
        <v>78</v>
      </c>
      <c r="U2391" s="11" t="s">
        <v>44</v>
      </c>
    </row>
    <row r="2392" customHeight="1" spans="1:21">
      <c r="A2392" s="18">
        <v>26</v>
      </c>
      <c r="B2392" s="11" t="s">
        <v>7131</v>
      </c>
      <c r="C2392" s="11" t="s">
        <v>7131</v>
      </c>
      <c r="D2392" s="11" t="s">
        <v>64</v>
      </c>
      <c r="E2392" s="11" t="s">
        <v>7132</v>
      </c>
      <c r="F2392" s="11" t="s">
        <v>7131</v>
      </c>
      <c r="G2392" s="11" t="s">
        <v>89</v>
      </c>
      <c r="H2392" s="11" t="s">
        <v>44</v>
      </c>
      <c r="L2392" s="83" t="s">
        <v>8890</v>
      </c>
      <c r="M2392" s="63">
        <v>44622</v>
      </c>
      <c r="O2392" s="11" t="s">
        <v>7131</v>
      </c>
      <c r="P2392" s="11" t="s">
        <v>7131</v>
      </c>
      <c r="Q2392" s="11" t="s">
        <v>64</v>
      </c>
      <c r="R2392" s="11" t="s">
        <v>7132</v>
      </c>
      <c r="S2392" s="11" t="s">
        <v>9145</v>
      </c>
      <c r="T2392" s="11" t="s">
        <v>67</v>
      </c>
      <c r="U2392" s="11" t="s">
        <v>44</v>
      </c>
    </row>
    <row r="2393" customHeight="1" spans="1:21">
      <c r="L2393" s="85"/>
      <c r="M2393" s="63">
        <v>44622</v>
      </c>
      <c r="O2393" s="11" t="s">
        <v>7131</v>
      </c>
      <c r="P2393" s="11" t="s">
        <v>7131</v>
      </c>
      <c r="Q2393" s="11" t="s">
        <v>64</v>
      </c>
      <c r="R2393" s="11" t="s">
        <v>7132</v>
      </c>
      <c r="S2393" s="11" t="s">
        <v>9146</v>
      </c>
      <c r="T2393" s="11" t="s">
        <v>487</v>
      </c>
      <c r="U2393" s="11" t="s">
        <v>44</v>
      </c>
    </row>
    <row r="2394" customHeight="1" spans="1:21">
      <c r="A2394" s="58">
        <v>33</v>
      </c>
      <c r="B2394" s="11" t="s">
        <v>7131</v>
      </c>
      <c r="C2394" s="11" t="s">
        <v>7131</v>
      </c>
      <c r="D2394" s="11" t="s">
        <v>64</v>
      </c>
      <c r="E2394" s="11" t="s">
        <v>7132</v>
      </c>
      <c r="F2394" s="11" t="s">
        <v>8004</v>
      </c>
      <c r="G2394" s="11" t="s">
        <v>126</v>
      </c>
      <c r="H2394" s="11" t="s">
        <v>44</v>
      </c>
      <c r="L2394" s="82" t="s">
        <v>8448</v>
      </c>
      <c r="M2394" s="63">
        <v>44622</v>
      </c>
    </row>
    <row r="2395" customHeight="1" spans="1:21">
      <c r="A2395" s="18">
        <v>35</v>
      </c>
      <c r="B2395" s="11" t="s">
        <v>7131</v>
      </c>
      <c r="C2395" s="11" t="s">
        <v>7131</v>
      </c>
      <c r="D2395" s="11" t="s">
        <v>64</v>
      </c>
      <c r="E2395" s="11" t="s">
        <v>7140</v>
      </c>
      <c r="F2395" s="11" t="s">
        <v>7141</v>
      </c>
      <c r="G2395" s="11" t="s">
        <v>89</v>
      </c>
      <c r="H2395" s="11" t="s">
        <v>44</v>
      </c>
      <c r="L2395" s="83" t="s">
        <v>8890</v>
      </c>
      <c r="M2395" s="63">
        <v>44622</v>
      </c>
      <c r="O2395" s="11" t="s">
        <v>7131</v>
      </c>
      <c r="P2395" s="11" t="s">
        <v>7131</v>
      </c>
      <c r="Q2395" s="11" t="s">
        <v>64</v>
      </c>
      <c r="R2395" s="11" t="s">
        <v>7140</v>
      </c>
      <c r="S2395" s="11" t="s">
        <v>9147</v>
      </c>
      <c r="T2395" s="11" t="s">
        <v>67</v>
      </c>
      <c r="U2395" s="11" t="s">
        <v>44</v>
      </c>
    </row>
    <row r="2396" customHeight="1" spans="1:21">
      <c r="L2396" s="85"/>
      <c r="M2396" s="63">
        <v>44622</v>
      </c>
      <c r="O2396" s="11" t="s">
        <v>7131</v>
      </c>
      <c r="P2396" s="11" t="s">
        <v>7131</v>
      </c>
      <c r="Q2396" s="11" t="s">
        <v>64</v>
      </c>
      <c r="R2396" s="11" t="s">
        <v>7140</v>
      </c>
      <c r="S2396" s="11" t="s">
        <v>7141</v>
      </c>
      <c r="T2396" s="11" t="s">
        <v>126</v>
      </c>
      <c r="U2396" s="11" t="s">
        <v>44</v>
      </c>
    </row>
    <row r="2397" customHeight="1" spans="1:21">
      <c r="A2397" s="18">
        <v>122</v>
      </c>
      <c r="B2397" s="11" t="s">
        <v>7249</v>
      </c>
      <c r="C2397" s="11" t="s">
        <v>7249</v>
      </c>
      <c r="D2397" s="11" t="s">
        <v>64</v>
      </c>
      <c r="E2397" s="11" t="s">
        <v>7250</v>
      </c>
      <c r="F2397" s="11" t="s">
        <v>7255</v>
      </c>
      <c r="G2397" s="11" t="s">
        <v>126</v>
      </c>
      <c r="H2397" s="11" t="s">
        <v>44</v>
      </c>
      <c r="L2397" s="82" t="s">
        <v>7726</v>
      </c>
      <c r="M2397" s="63">
        <v>44622</v>
      </c>
    </row>
    <row r="2398" customHeight="1" spans="1:21">
      <c r="A2398" s="18">
        <v>211</v>
      </c>
      <c r="B2398" s="11" t="s">
        <v>9148</v>
      </c>
      <c r="C2398" s="11" t="s">
        <v>9148</v>
      </c>
      <c r="D2398" s="11" t="s">
        <v>64</v>
      </c>
      <c r="E2398" s="11" t="s">
        <v>9149</v>
      </c>
      <c r="F2398" s="11" t="s">
        <v>9148</v>
      </c>
      <c r="G2398" s="11" t="s">
        <v>78</v>
      </c>
      <c r="H2398" s="11" t="s">
        <v>44</v>
      </c>
      <c r="L2398" s="82" t="s">
        <v>8448</v>
      </c>
      <c r="M2398" s="63">
        <v>44631</v>
      </c>
    </row>
    <row r="2399" customHeight="1" spans="1:21">
      <c r="A2399" s="11">
        <v>190</v>
      </c>
      <c r="B2399" s="11" t="s">
        <v>5866</v>
      </c>
      <c r="C2399" s="11" t="s">
        <v>9150</v>
      </c>
      <c r="D2399" s="11" t="s">
        <v>114</v>
      </c>
      <c r="E2399" s="11" t="s">
        <v>210</v>
      </c>
      <c r="F2399" s="11" t="s">
        <v>9150</v>
      </c>
      <c r="G2399" s="11" t="s">
        <v>89</v>
      </c>
      <c r="H2399" s="11" t="s">
        <v>30</v>
      </c>
      <c r="L2399" s="82" t="s">
        <v>8448</v>
      </c>
      <c r="M2399" s="63">
        <v>44634</v>
      </c>
    </row>
    <row r="2400" customHeight="1" spans="1:21">
      <c r="A2400" s="11">
        <v>189</v>
      </c>
      <c r="B2400" s="11" t="s">
        <v>5866</v>
      </c>
      <c r="C2400" s="11" t="s">
        <v>5868</v>
      </c>
      <c r="D2400" s="11" t="s">
        <v>114</v>
      </c>
      <c r="E2400" s="11" t="s">
        <v>210</v>
      </c>
      <c r="F2400" s="11" t="s">
        <v>5869</v>
      </c>
      <c r="G2400" s="11" t="s">
        <v>89</v>
      </c>
      <c r="H2400" s="11" t="s">
        <v>30</v>
      </c>
      <c r="L2400" s="82" t="s">
        <v>7910</v>
      </c>
      <c r="M2400" s="63">
        <v>44634</v>
      </c>
      <c r="O2400" s="11" t="s">
        <v>5866</v>
      </c>
      <c r="P2400" s="11" t="s">
        <v>5868</v>
      </c>
      <c r="Q2400" s="11" t="s">
        <v>114</v>
      </c>
      <c r="R2400" s="11" t="s">
        <v>210</v>
      </c>
      <c r="S2400" s="11" t="s">
        <v>5868</v>
      </c>
      <c r="T2400" s="11" t="s">
        <v>89</v>
      </c>
      <c r="U2400" s="11" t="s">
        <v>30</v>
      </c>
    </row>
    <row r="2401" customHeight="1" spans="1:21">
      <c r="A2401" s="11">
        <v>214</v>
      </c>
      <c r="B2401" s="11" t="s">
        <v>9151</v>
      </c>
      <c r="C2401" s="11" t="s">
        <v>9151</v>
      </c>
      <c r="D2401" s="11" t="s">
        <v>98</v>
      </c>
      <c r="E2401" s="11" t="s">
        <v>9152</v>
      </c>
      <c r="F2401" s="11" t="s">
        <v>9153</v>
      </c>
      <c r="G2401" s="11" t="s">
        <v>487</v>
      </c>
      <c r="H2401" s="11" t="s">
        <v>15</v>
      </c>
      <c r="L2401" s="82" t="s">
        <v>8448</v>
      </c>
      <c r="M2401" s="63">
        <v>44636</v>
      </c>
    </row>
    <row r="2402" customHeight="1" spans="1:21">
      <c r="A2402" s="11">
        <v>215</v>
      </c>
      <c r="B2402" s="11" t="s">
        <v>9151</v>
      </c>
      <c r="C2402" s="11" t="s">
        <v>9151</v>
      </c>
      <c r="D2402" s="11" t="s">
        <v>98</v>
      </c>
      <c r="E2402" s="11" t="s">
        <v>9152</v>
      </c>
      <c r="F2402" s="11" t="s">
        <v>9154</v>
      </c>
      <c r="G2402" s="11" t="s">
        <v>487</v>
      </c>
      <c r="H2402" s="11" t="s">
        <v>15</v>
      </c>
      <c r="L2402" s="82" t="s">
        <v>8448</v>
      </c>
      <c r="M2402" s="63">
        <v>44636</v>
      </c>
    </row>
    <row r="2403" customHeight="1" spans="1:21">
      <c r="A2403" s="11">
        <v>21</v>
      </c>
      <c r="B2403" s="11" t="s">
        <v>3536</v>
      </c>
      <c r="C2403" s="11" t="s">
        <v>3536</v>
      </c>
      <c r="D2403" s="11" t="s">
        <v>64</v>
      </c>
      <c r="E2403" s="11" t="s">
        <v>3537</v>
      </c>
      <c r="F2403" s="11" t="s">
        <v>3538</v>
      </c>
      <c r="G2403" s="11" t="s">
        <v>3669</v>
      </c>
      <c r="H2403" s="11" t="s">
        <v>32</v>
      </c>
      <c r="L2403" s="59" t="s">
        <v>8134</v>
      </c>
      <c r="M2403" s="63">
        <v>44636</v>
      </c>
      <c r="O2403" s="11" t="s">
        <v>3536</v>
      </c>
      <c r="P2403" s="11" t="s">
        <v>3536</v>
      </c>
      <c r="Q2403" s="11" t="s">
        <v>64</v>
      </c>
      <c r="R2403" s="11" t="s">
        <v>3537</v>
      </c>
      <c r="S2403" s="11" t="s">
        <v>3538</v>
      </c>
      <c r="T2403" s="11" t="s">
        <v>126</v>
      </c>
      <c r="U2403" s="11" t="s">
        <v>32</v>
      </c>
    </row>
    <row r="2404" customHeight="1" spans="1:21">
      <c r="A2404" s="11">
        <v>22</v>
      </c>
      <c r="B2404" s="11" t="s">
        <v>3536</v>
      </c>
      <c r="C2404" s="11" t="s">
        <v>3536</v>
      </c>
      <c r="D2404" s="11" t="s">
        <v>64</v>
      </c>
      <c r="E2404" s="11" t="s">
        <v>3539</v>
      </c>
      <c r="F2404" s="11" t="s">
        <v>3540</v>
      </c>
      <c r="G2404" s="11" t="s">
        <v>3669</v>
      </c>
      <c r="H2404" s="11" t="s">
        <v>32</v>
      </c>
      <c r="L2404" s="59" t="s">
        <v>8134</v>
      </c>
      <c r="M2404" s="63">
        <v>44636</v>
      </c>
      <c r="O2404" s="11" t="s">
        <v>3536</v>
      </c>
      <c r="P2404" s="11" t="s">
        <v>3536</v>
      </c>
      <c r="Q2404" s="11" t="s">
        <v>64</v>
      </c>
      <c r="R2404" s="11" t="s">
        <v>3539</v>
      </c>
      <c r="S2404" s="11" t="s">
        <v>3540</v>
      </c>
      <c r="T2404" s="11" t="s">
        <v>126</v>
      </c>
      <c r="U2404" s="11" t="s">
        <v>32</v>
      </c>
    </row>
    <row r="2405" customHeight="1" spans="1:21">
      <c r="A2405" s="11">
        <v>23</v>
      </c>
      <c r="B2405" s="11" t="s">
        <v>3536</v>
      </c>
      <c r="C2405" s="11" t="s">
        <v>3536</v>
      </c>
      <c r="D2405" s="11" t="s">
        <v>64</v>
      </c>
      <c r="E2405" s="11" t="s">
        <v>3541</v>
      </c>
      <c r="F2405" s="11" t="s">
        <v>3542</v>
      </c>
      <c r="G2405" s="11" t="s">
        <v>3669</v>
      </c>
      <c r="H2405" s="11" t="s">
        <v>32</v>
      </c>
      <c r="L2405" s="59" t="s">
        <v>8134</v>
      </c>
      <c r="M2405" s="63">
        <v>44636</v>
      </c>
      <c r="O2405" s="11" t="s">
        <v>3536</v>
      </c>
      <c r="P2405" s="11" t="s">
        <v>3536</v>
      </c>
      <c r="Q2405" s="11" t="s">
        <v>64</v>
      </c>
      <c r="R2405" s="11" t="s">
        <v>3541</v>
      </c>
      <c r="S2405" s="11" t="s">
        <v>3542</v>
      </c>
      <c r="T2405" s="11" t="s">
        <v>126</v>
      </c>
      <c r="U2405" s="11" t="s">
        <v>32</v>
      </c>
    </row>
    <row r="2406" customHeight="1" spans="1:21">
      <c r="A2406" s="11">
        <v>24</v>
      </c>
      <c r="B2406" s="11" t="s">
        <v>3536</v>
      </c>
      <c r="C2406" s="11" t="s">
        <v>3536</v>
      </c>
      <c r="D2406" s="11" t="s">
        <v>64</v>
      </c>
      <c r="E2406" s="11" t="s">
        <v>3543</v>
      </c>
      <c r="F2406" s="11" t="s">
        <v>3544</v>
      </c>
      <c r="G2406" s="11" t="s">
        <v>3669</v>
      </c>
      <c r="H2406" s="11" t="s">
        <v>32</v>
      </c>
      <c r="L2406" s="59" t="s">
        <v>8134</v>
      </c>
      <c r="M2406" s="63">
        <v>44636</v>
      </c>
      <c r="O2406" s="11" t="s">
        <v>3536</v>
      </c>
      <c r="P2406" s="11" t="s">
        <v>3536</v>
      </c>
      <c r="Q2406" s="11" t="s">
        <v>64</v>
      </c>
      <c r="R2406" s="11" t="s">
        <v>3543</v>
      </c>
      <c r="S2406" s="11" t="s">
        <v>3544</v>
      </c>
      <c r="T2406" s="11" t="s">
        <v>126</v>
      </c>
      <c r="U2406" s="11" t="s">
        <v>32</v>
      </c>
    </row>
    <row r="2407" customHeight="1" spans="1:21">
      <c r="A2407" s="18">
        <v>14</v>
      </c>
      <c r="B2407" s="11" t="s">
        <v>7114</v>
      </c>
      <c r="C2407" s="11" t="s">
        <v>7114</v>
      </c>
      <c r="D2407" s="11" t="s">
        <v>98</v>
      </c>
      <c r="E2407" s="11" t="s">
        <v>7115</v>
      </c>
      <c r="F2407" s="11" t="s">
        <v>7116</v>
      </c>
      <c r="G2407" s="11" t="s">
        <v>67</v>
      </c>
      <c r="H2407" s="11" t="s">
        <v>44</v>
      </c>
      <c r="L2407" s="82" t="s">
        <v>7710</v>
      </c>
      <c r="M2407" s="63">
        <v>44637</v>
      </c>
      <c r="O2407" s="80"/>
      <c r="P2407" s="80"/>
      <c r="Q2407" s="80"/>
      <c r="R2407" s="80"/>
      <c r="S2407" s="80"/>
      <c r="T2407" s="80"/>
      <c r="U2407" s="80"/>
    </row>
    <row r="2408" customHeight="1" spans="1:21">
      <c r="A2408" s="18">
        <v>15</v>
      </c>
      <c r="B2408" s="11" t="s">
        <v>7114</v>
      </c>
      <c r="C2408" s="11" t="s">
        <v>7114</v>
      </c>
      <c r="D2408" s="11" t="s">
        <v>98</v>
      </c>
      <c r="E2408" s="11" t="s">
        <v>7117</v>
      </c>
      <c r="F2408" s="11" t="s">
        <v>7946</v>
      </c>
      <c r="G2408" s="11" t="s">
        <v>520</v>
      </c>
      <c r="H2408" s="11" t="s">
        <v>44</v>
      </c>
      <c r="L2408" s="82" t="s">
        <v>7710</v>
      </c>
      <c r="M2408" s="63">
        <v>44637</v>
      </c>
    </row>
    <row r="2409" customHeight="1" spans="1:21">
      <c r="A2409" s="18">
        <v>16</v>
      </c>
      <c r="B2409" s="11" t="s">
        <v>7114</v>
      </c>
      <c r="C2409" s="11" t="s">
        <v>7114</v>
      </c>
      <c r="D2409" s="11" t="s">
        <v>98</v>
      </c>
      <c r="E2409" s="11" t="s">
        <v>7117</v>
      </c>
      <c r="F2409" s="11" t="s">
        <v>7114</v>
      </c>
      <c r="G2409" s="11" t="s">
        <v>823</v>
      </c>
      <c r="H2409" s="11" t="s">
        <v>44</v>
      </c>
      <c r="L2409" s="82" t="s">
        <v>8223</v>
      </c>
      <c r="M2409" s="63">
        <v>44637</v>
      </c>
      <c r="O2409" s="11" t="s">
        <v>7114</v>
      </c>
      <c r="P2409" s="11" t="s">
        <v>7114</v>
      </c>
      <c r="Q2409" s="11" t="s">
        <v>98</v>
      </c>
      <c r="R2409" s="11" t="s">
        <v>7117</v>
      </c>
      <c r="S2409" s="11" t="s">
        <v>7114</v>
      </c>
      <c r="T2409" s="11" t="s">
        <v>78</v>
      </c>
      <c r="U2409" s="11" t="s">
        <v>44</v>
      </c>
    </row>
    <row r="2410" customHeight="1" spans="1:21">
      <c r="A2410" s="18">
        <v>226</v>
      </c>
      <c r="B2410" s="11" t="s">
        <v>7423</v>
      </c>
      <c r="C2410" s="11" t="s">
        <v>7423</v>
      </c>
      <c r="D2410" s="18" t="s">
        <v>114</v>
      </c>
      <c r="E2410" s="11" t="s">
        <v>7424</v>
      </c>
      <c r="F2410" s="11" t="s">
        <v>7423</v>
      </c>
      <c r="G2410" s="18" t="s">
        <v>823</v>
      </c>
      <c r="H2410" s="11" t="s">
        <v>44</v>
      </c>
      <c r="L2410" s="82" t="s">
        <v>8223</v>
      </c>
      <c r="M2410" s="63">
        <v>44637</v>
      </c>
      <c r="O2410" s="11" t="s">
        <v>7423</v>
      </c>
      <c r="P2410" s="11" t="s">
        <v>7423</v>
      </c>
      <c r="Q2410" s="18" t="s">
        <v>114</v>
      </c>
      <c r="R2410" s="11" t="s">
        <v>7424</v>
      </c>
      <c r="S2410" s="11" t="s">
        <v>7423</v>
      </c>
      <c r="T2410" s="18" t="s">
        <v>89</v>
      </c>
      <c r="U2410" s="11" t="s">
        <v>44</v>
      </c>
    </row>
    <row r="2411" customHeight="1" spans="1:21">
      <c r="A2411" s="18">
        <v>150</v>
      </c>
      <c r="B2411" s="11" t="s">
        <v>7290</v>
      </c>
      <c r="C2411" s="11" t="s">
        <v>7290</v>
      </c>
      <c r="D2411" s="11" t="s">
        <v>64</v>
      </c>
      <c r="E2411" s="11" t="s">
        <v>7291</v>
      </c>
      <c r="F2411" s="11" t="s">
        <v>7290</v>
      </c>
      <c r="G2411" s="11" t="s">
        <v>89</v>
      </c>
      <c r="H2411" s="11" t="s">
        <v>44</v>
      </c>
      <c r="L2411" s="83" t="s">
        <v>8890</v>
      </c>
      <c r="M2411" s="63">
        <v>44637</v>
      </c>
      <c r="O2411" s="11" t="s">
        <v>7290</v>
      </c>
      <c r="P2411" s="11" t="s">
        <v>7290</v>
      </c>
      <c r="Q2411" s="11" t="s">
        <v>64</v>
      </c>
      <c r="R2411" s="11" t="s">
        <v>7291</v>
      </c>
      <c r="S2411" s="11" t="s">
        <v>7290</v>
      </c>
      <c r="T2411" s="11" t="s">
        <v>67</v>
      </c>
      <c r="U2411" s="11" t="s">
        <v>44</v>
      </c>
    </row>
    <row r="2412" customHeight="1" spans="1:21">
      <c r="L2412" s="90"/>
      <c r="M2412" s="63">
        <v>44637</v>
      </c>
      <c r="O2412" s="11" t="s">
        <v>7290</v>
      </c>
      <c r="P2412" s="11" t="s">
        <v>7290</v>
      </c>
      <c r="Q2412" s="11" t="s">
        <v>64</v>
      </c>
      <c r="R2412" s="11" t="s">
        <v>7291</v>
      </c>
      <c r="S2412" s="11" t="s">
        <v>9155</v>
      </c>
      <c r="T2412" s="11" t="s">
        <v>520</v>
      </c>
      <c r="U2412" s="11" t="s">
        <v>44</v>
      </c>
    </row>
    <row r="2413" customHeight="1" spans="1:21">
      <c r="L2413" s="86"/>
      <c r="M2413" s="63">
        <v>44637</v>
      </c>
      <c r="O2413" s="11" t="s">
        <v>7290</v>
      </c>
      <c r="P2413" s="11" t="s">
        <v>7290</v>
      </c>
      <c r="Q2413" s="11" t="s">
        <v>64</v>
      </c>
      <c r="R2413" s="11" t="s">
        <v>7291</v>
      </c>
      <c r="S2413" s="11" t="s">
        <v>9156</v>
      </c>
      <c r="T2413" s="11" t="s">
        <v>78</v>
      </c>
      <c r="U2413" s="11" t="s">
        <v>44</v>
      </c>
    </row>
    <row r="2414" customHeight="1" spans="1:21">
      <c r="A2414" s="18">
        <v>127</v>
      </c>
      <c r="B2414" s="11" t="s">
        <v>7266</v>
      </c>
      <c r="C2414" s="11" t="s">
        <v>7266</v>
      </c>
      <c r="D2414" s="11" t="s">
        <v>64</v>
      </c>
      <c r="E2414" s="11" t="s">
        <v>7267</v>
      </c>
      <c r="F2414" s="11" t="s">
        <v>7266</v>
      </c>
      <c r="G2414" s="11" t="s">
        <v>89</v>
      </c>
      <c r="H2414" s="11" t="s">
        <v>44</v>
      </c>
      <c r="L2414" s="83" t="s">
        <v>8890</v>
      </c>
      <c r="M2414" s="63">
        <v>44637</v>
      </c>
      <c r="O2414" s="11" t="s">
        <v>7266</v>
      </c>
      <c r="P2414" s="11" t="s">
        <v>7266</v>
      </c>
      <c r="Q2414" s="11" t="s">
        <v>64</v>
      </c>
      <c r="R2414" s="11" t="s">
        <v>7267</v>
      </c>
      <c r="S2414" s="11" t="s">
        <v>7266</v>
      </c>
      <c r="T2414" s="11" t="s">
        <v>67</v>
      </c>
      <c r="U2414" s="11" t="s">
        <v>44</v>
      </c>
    </row>
    <row r="2415" customHeight="1" spans="1:21">
      <c r="L2415" s="90"/>
      <c r="M2415" s="63">
        <v>44637</v>
      </c>
      <c r="O2415" s="11" t="s">
        <v>7266</v>
      </c>
      <c r="P2415" s="11" t="s">
        <v>7266</v>
      </c>
      <c r="Q2415" s="11" t="s">
        <v>64</v>
      </c>
      <c r="R2415" s="11" t="s">
        <v>7267</v>
      </c>
      <c r="S2415" s="11" t="s">
        <v>9157</v>
      </c>
      <c r="T2415" s="11" t="s">
        <v>520</v>
      </c>
      <c r="U2415" s="11" t="s">
        <v>44</v>
      </c>
    </row>
    <row r="2416" customHeight="1" spans="1:21">
      <c r="L2416" s="86"/>
      <c r="M2416" s="63">
        <v>44637</v>
      </c>
      <c r="O2416" s="11" t="s">
        <v>7266</v>
      </c>
      <c r="P2416" s="11" t="s">
        <v>7266</v>
      </c>
      <c r="Q2416" s="11" t="s">
        <v>64</v>
      </c>
      <c r="R2416" s="11" t="s">
        <v>7267</v>
      </c>
      <c r="S2416" s="11" t="s">
        <v>9158</v>
      </c>
      <c r="T2416" s="11" t="s">
        <v>78</v>
      </c>
      <c r="U2416" s="11" t="s">
        <v>44</v>
      </c>
    </row>
    <row r="2417" customHeight="1" spans="1:21">
      <c r="A2417" s="18">
        <v>131</v>
      </c>
      <c r="B2417" s="11" t="s">
        <v>7266</v>
      </c>
      <c r="C2417" s="11" t="s">
        <v>7266</v>
      </c>
      <c r="D2417" s="11" t="s">
        <v>64</v>
      </c>
      <c r="E2417" s="11" t="s">
        <v>7267</v>
      </c>
      <c r="F2417" s="11" t="s">
        <v>7271</v>
      </c>
      <c r="G2417" s="11" t="s">
        <v>89</v>
      </c>
      <c r="H2417" s="11" t="s">
        <v>44</v>
      </c>
      <c r="L2417" s="82" t="s">
        <v>8223</v>
      </c>
      <c r="M2417" s="63">
        <v>44637</v>
      </c>
      <c r="O2417" s="11" t="s">
        <v>7266</v>
      </c>
      <c r="P2417" s="11" t="s">
        <v>7266</v>
      </c>
      <c r="Q2417" s="11" t="s">
        <v>64</v>
      </c>
      <c r="R2417" s="11" t="s">
        <v>7267</v>
      </c>
      <c r="S2417" s="11" t="s">
        <v>7271</v>
      </c>
      <c r="T2417" s="11" t="s">
        <v>67</v>
      </c>
      <c r="U2417" s="11" t="s">
        <v>44</v>
      </c>
    </row>
    <row r="2418" customHeight="1" spans="1:21">
      <c r="A2418" s="18">
        <v>132</v>
      </c>
      <c r="B2418" s="11" t="s">
        <v>7266</v>
      </c>
      <c r="C2418" s="11" t="s">
        <v>7266</v>
      </c>
      <c r="D2418" s="11" t="s">
        <v>64</v>
      </c>
      <c r="E2418" s="11" t="s">
        <v>7267</v>
      </c>
      <c r="F2418" s="11" t="s">
        <v>7272</v>
      </c>
      <c r="G2418" s="11" t="s">
        <v>89</v>
      </c>
      <c r="H2418" s="11" t="s">
        <v>44</v>
      </c>
      <c r="L2418" s="83" t="s">
        <v>8890</v>
      </c>
      <c r="M2418" s="63">
        <v>44637</v>
      </c>
      <c r="O2418" s="11" t="s">
        <v>7266</v>
      </c>
      <c r="P2418" s="11" t="s">
        <v>7266</v>
      </c>
      <c r="Q2418" s="11" t="s">
        <v>64</v>
      </c>
      <c r="R2418" s="11" t="s">
        <v>7267</v>
      </c>
      <c r="S2418" s="11" t="s">
        <v>7272</v>
      </c>
      <c r="T2418" s="11" t="s">
        <v>67</v>
      </c>
      <c r="U2418" s="11" t="s">
        <v>44</v>
      </c>
    </row>
    <row r="2419" customHeight="1" spans="1:21">
      <c r="L2419" s="90"/>
      <c r="M2419" s="63">
        <v>44637</v>
      </c>
      <c r="O2419" s="11" t="s">
        <v>7266</v>
      </c>
      <c r="P2419" s="11" t="s">
        <v>7266</v>
      </c>
      <c r="Q2419" s="11" t="s">
        <v>64</v>
      </c>
      <c r="R2419" s="11" t="s">
        <v>7267</v>
      </c>
      <c r="S2419" s="11" t="s">
        <v>9159</v>
      </c>
      <c r="T2419" s="11" t="s">
        <v>520</v>
      </c>
      <c r="U2419" s="11" t="s">
        <v>44</v>
      </c>
    </row>
    <row r="2420" customHeight="1" spans="1:21">
      <c r="L2420" s="86"/>
      <c r="M2420" s="63">
        <v>44637</v>
      </c>
      <c r="O2420" s="11" t="s">
        <v>7266</v>
      </c>
      <c r="P2420" s="11" t="s">
        <v>7266</v>
      </c>
      <c r="Q2420" s="11" t="s">
        <v>64</v>
      </c>
      <c r="R2420" s="11" t="s">
        <v>7267</v>
      </c>
      <c r="S2420" s="11" t="s">
        <v>9160</v>
      </c>
      <c r="T2420" s="11" t="s">
        <v>78</v>
      </c>
      <c r="U2420" s="11" t="s">
        <v>44</v>
      </c>
    </row>
    <row r="2421" customHeight="1" spans="1:21">
      <c r="A2421" s="18">
        <v>133</v>
      </c>
      <c r="B2421" s="11" t="s">
        <v>7266</v>
      </c>
      <c r="C2421" s="11" t="s">
        <v>7266</v>
      </c>
      <c r="D2421" s="11" t="s">
        <v>64</v>
      </c>
      <c r="E2421" s="11" t="s">
        <v>7267</v>
      </c>
      <c r="F2421" s="11" t="s">
        <v>7273</v>
      </c>
      <c r="G2421" s="11" t="s">
        <v>89</v>
      </c>
      <c r="H2421" s="11" t="s">
        <v>44</v>
      </c>
      <c r="L2421" s="83" t="s">
        <v>8890</v>
      </c>
      <c r="M2421" s="63">
        <v>44637</v>
      </c>
      <c r="O2421" s="11" t="s">
        <v>7266</v>
      </c>
      <c r="P2421" s="11" t="s">
        <v>7266</v>
      </c>
      <c r="Q2421" s="11" t="s">
        <v>64</v>
      </c>
      <c r="R2421" s="11" t="s">
        <v>7267</v>
      </c>
      <c r="S2421" s="11" t="s">
        <v>7273</v>
      </c>
      <c r="T2421" s="11" t="s">
        <v>67</v>
      </c>
      <c r="U2421" s="11" t="s">
        <v>44</v>
      </c>
    </row>
    <row r="2422" customHeight="1" spans="1:21">
      <c r="L2422" s="90"/>
      <c r="M2422" s="63">
        <v>44637</v>
      </c>
      <c r="O2422" s="11" t="s">
        <v>7266</v>
      </c>
      <c r="P2422" s="11" t="s">
        <v>7266</v>
      </c>
      <c r="Q2422" s="11" t="s">
        <v>64</v>
      </c>
      <c r="R2422" s="11" t="s">
        <v>7267</v>
      </c>
      <c r="S2422" s="11" t="s">
        <v>9161</v>
      </c>
      <c r="T2422" s="11" t="s">
        <v>520</v>
      </c>
      <c r="U2422" s="11" t="s">
        <v>44</v>
      </c>
    </row>
    <row r="2423" customHeight="1" spans="1:21">
      <c r="L2423" s="86"/>
      <c r="M2423" s="63">
        <v>44637</v>
      </c>
      <c r="O2423" s="11" t="s">
        <v>7266</v>
      </c>
      <c r="P2423" s="11" t="s">
        <v>7266</v>
      </c>
      <c r="Q2423" s="11" t="s">
        <v>64</v>
      </c>
      <c r="R2423" s="11" t="s">
        <v>7267</v>
      </c>
      <c r="S2423" s="11" t="s">
        <v>9162</v>
      </c>
      <c r="T2423" s="11" t="s">
        <v>78</v>
      </c>
      <c r="U2423" s="11" t="s">
        <v>44</v>
      </c>
    </row>
    <row r="2424" customHeight="1" spans="1:21">
      <c r="A2424" s="11">
        <v>68</v>
      </c>
      <c r="B2424" s="11" t="s">
        <v>2130</v>
      </c>
      <c r="C2424" s="11" t="s">
        <v>2130</v>
      </c>
      <c r="D2424" s="11" t="s">
        <v>87</v>
      </c>
      <c r="E2424" s="11" t="s">
        <v>2131</v>
      </c>
      <c r="F2424" s="11" t="s">
        <v>2130</v>
      </c>
      <c r="G2424" s="11" t="s">
        <v>67</v>
      </c>
      <c r="H2424" s="11" t="s">
        <v>9</v>
      </c>
      <c r="L2424" s="82" t="s">
        <v>8987</v>
      </c>
      <c r="M2424" s="63">
        <v>44637</v>
      </c>
      <c r="O2424" s="11" t="s">
        <v>9163</v>
      </c>
      <c r="P2424" s="11" t="s">
        <v>9163</v>
      </c>
      <c r="Q2424" s="11" t="s">
        <v>87</v>
      </c>
      <c r="R2424" s="11" t="s">
        <v>2131</v>
      </c>
      <c r="S2424" s="11" t="s">
        <v>9163</v>
      </c>
      <c r="T2424" s="11" t="s">
        <v>67</v>
      </c>
      <c r="U2424" s="11" t="s">
        <v>9</v>
      </c>
    </row>
    <row r="2425" customHeight="1" spans="1:21">
      <c r="A2425" s="11">
        <v>72</v>
      </c>
      <c r="B2425" s="91" t="s">
        <v>2942</v>
      </c>
      <c r="C2425" s="91" t="s">
        <v>2942</v>
      </c>
      <c r="D2425" s="91" t="s">
        <v>64</v>
      </c>
      <c r="E2425" s="11" t="s">
        <v>2943</v>
      </c>
      <c r="F2425" s="91" t="s">
        <v>2944</v>
      </c>
      <c r="G2425" s="11" t="s">
        <v>67</v>
      </c>
      <c r="H2425" s="91" t="s">
        <v>27</v>
      </c>
      <c r="L2425" s="82" t="s">
        <v>7726</v>
      </c>
      <c r="M2425" s="63">
        <v>44642</v>
      </c>
    </row>
    <row r="2426" customHeight="1" spans="1:21">
      <c r="A2426" s="11">
        <v>73</v>
      </c>
      <c r="B2426" s="91" t="s">
        <v>2942</v>
      </c>
      <c r="C2426" s="91" t="s">
        <v>2942</v>
      </c>
      <c r="D2426" s="91" t="s">
        <v>64</v>
      </c>
      <c r="E2426" s="11" t="s">
        <v>2943</v>
      </c>
      <c r="F2426" s="91" t="s">
        <v>2945</v>
      </c>
      <c r="G2426" s="11" t="s">
        <v>67</v>
      </c>
      <c r="H2426" s="91" t="s">
        <v>27</v>
      </c>
      <c r="L2426" s="82" t="s">
        <v>7726</v>
      </c>
      <c r="M2426" s="63">
        <v>44642</v>
      </c>
    </row>
    <row r="2427" customHeight="1" spans="1:21">
      <c r="A2427" s="11">
        <v>74</v>
      </c>
      <c r="B2427" s="91" t="s">
        <v>2942</v>
      </c>
      <c r="C2427" s="91" t="s">
        <v>2942</v>
      </c>
      <c r="D2427" s="91" t="s">
        <v>64</v>
      </c>
      <c r="E2427" s="11" t="s">
        <v>2943</v>
      </c>
      <c r="F2427" s="91" t="s">
        <v>2946</v>
      </c>
      <c r="G2427" s="11" t="s">
        <v>67</v>
      </c>
      <c r="H2427" s="91" t="s">
        <v>27</v>
      </c>
      <c r="L2427" s="82" t="s">
        <v>7726</v>
      </c>
      <c r="M2427" s="63">
        <v>44642</v>
      </c>
    </row>
    <row r="2428" customHeight="1" spans="1:21">
      <c r="A2428" s="11">
        <v>75</v>
      </c>
      <c r="B2428" s="91" t="s">
        <v>2942</v>
      </c>
      <c r="C2428" s="91" t="s">
        <v>2942</v>
      </c>
      <c r="D2428" s="91" t="s">
        <v>64</v>
      </c>
      <c r="E2428" s="11" t="s">
        <v>2943</v>
      </c>
      <c r="F2428" s="91" t="s">
        <v>2947</v>
      </c>
      <c r="G2428" s="11" t="s">
        <v>67</v>
      </c>
      <c r="H2428" s="91" t="s">
        <v>27</v>
      </c>
      <c r="L2428" s="82" t="s">
        <v>7726</v>
      </c>
      <c r="M2428" s="63">
        <v>44642</v>
      </c>
    </row>
    <row r="2429" customHeight="1" spans="1:21">
      <c r="A2429" s="11">
        <v>76</v>
      </c>
      <c r="B2429" s="91" t="s">
        <v>2942</v>
      </c>
      <c r="C2429" s="91" t="s">
        <v>2942</v>
      </c>
      <c r="D2429" s="91" t="s">
        <v>64</v>
      </c>
      <c r="E2429" s="11" t="s">
        <v>2943</v>
      </c>
      <c r="F2429" s="91" t="s">
        <v>2948</v>
      </c>
      <c r="G2429" s="11" t="s">
        <v>67</v>
      </c>
      <c r="H2429" s="91" t="s">
        <v>27</v>
      </c>
      <c r="L2429" s="82" t="s">
        <v>7726</v>
      </c>
      <c r="M2429" s="63">
        <v>44642</v>
      </c>
    </row>
    <row r="2430" customHeight="1" spans="1:21">
      <c r="A2430" s="11">
        <v>77</v>
      </c>
      <c r="B2430" s="91" t="s">
        <v>2942</v>
      </c>
      <c r="C2430" s="91" t="s">
        <v>2942</v>
      </c>
      <c r="D2430" s="91" t="s">
        <v>64</v>
      </c>
      <c r="E2430" s="11" t="s">
        <v>2943</v>
      </c>
      <c r="F2430" s="91" t="s">
        <v>2949</v>
      </c>
      <c r="G2430" s="11" t="s">
        <v>67</v>
      </c>
      <c r="H2430" s="91" t="s">
        <v>27</v>
      </c>
      <c r="L2430" s="82" t="s">
        <v>7726</v>
      </c>
      <c r="M2430" s="63">
        <v>44642</v>
      </c>
    </row>
    <row r="2431" customHeight="1" spans="1:21">
      <c r="A2431" s="11">
        <v>78</v>
      </c>
      <c r="B2431" s="91" t="s">
        <v>2942</v>
      </c>
      <c r="C2431" s="91" t="s">
        <v>2942</v>
      </c>
      <c r="D2431" s="91" t="s">
        <v>64</v>
      </c>
      <c r="E2431" s="11" t="s">
        <v>2943</v>
      </c>
      <c r="F2431" s="91" t="s">
        <v>2950</v>
      </c>
      <c r="G2431" s="11" t="s">
        <v>67</v>
      </c>
      <c r="H2431" s="91" t="s">
        <v>27</v>
      </c>
      <c r="L2431" s="82" t="s">
        <v>7726</v>
      </c>
      <c r="M2431" s="63">
        <v>44642</v>
      </c>
    </row>
    <row r="2432" customHeight="1" spans="1:21">
      <c r="A2432" s="11">
        <v>79</v>
      </c>
      <c r="B2432" s="91" t="s">
        <v>2942</v>
      </c>
      <c r="C2432" s="91" t="s">
        <v>2942</v>
      </c>
      <c r="D2432" s="91" t="s">
        <v>64</v>
      </c>
      <c r="E2432" s="11" t="s">
        <v>2943</v>
      </c>
      <c r="F2432" s="91" t="s">
        <v>2951</v>
      </c>
      <c r="G2432" s="11" t="s">
        <v>67</v>
      </c>
      <c r="H2432" s="91" t="s">
        <v>27</v>
      </c>
      <c r="L2432" s="82" t="s">
        <v>7726</v>
      </c>
      <c r="M2432" s="63">
        <v>44642</v>
      </c>
    </row>
    <row r="2433" customHeight="1" spans="1:13">
      <c r="A2433" s="11">
        <v>80</v>
      </c>
      <c r="B2433" s="91" t="s">
        <v>2942</v>
      </c>
      <c r="C2433" s="91" t="s">
        <v>2942</v>
      </c>
      <c r="D2433" s="91" t="s">
        <v>64</v>
      </c>
      <c r="E2433" s="11" t="s">
        <v>2943</v>
      </c>
      <c r="F2433" s="91" t="s">
        <v>2952</v>
      </c>
      <c r="G2433" s="11" t="s">
        <v>67</v>
      </c>
      <c r="H2433" s="91" t="s">
        <v>27</v>
      </c>
      <c r="L2433" s="82" t="s">
        <v>7726</v>
      </c>
      <c r="M2433" s="63">
        <v>44642</v>
      </c>
    </row>
    <row r="2434" customHeight="1" spans="1:13">
      <c r="A2434" s="11">
        <v>81</v>
      </c>
      <c r="B2434" s="91" t="s">
        <v>2942</v>
      </c>
      <c r="C2434" s="91" t="s">
        <v>2942</v>
      </c>
      <c r="D2434" s="91" t="s">
        <v>64</v>
      </c>
      <c r="E2434" s="11" t="s">
        <v>2943</v>
      </c>
      <c r="F2434" s="91" t="s">
        <v>2953</v>
      </c>
      <c r="G2434" s="11" t="s">
        <v>67</v>
      </c>
      <c r="H2434" s="91" t="s">
        <v>27</v>
      </c>
      <c r="L2434" s="82" t="s">
        <v>7726</v>
      </c>
      <c r="M2434" s="63">
        <v>44642</v>
      </c>
    </row>
    <row r="2435" customHeight="1" spans="1:13">
      <c r="A2435" s="11">
        <v>82</v>
      </c>
      <c r="B2435" s="91" t="s">
        <v>2942</v>
      </c>
      <c r="C2435" s="91" t="s">
        <v>2942</v>
      </c>
      <c r="D2435" s="91" t="s">
        <v>64</v>
      </c>
      <c r="E2435" s="11" t="s">
        <v>2943</v>
      </c>
      <c r="F2435" s="91" t="s">
        <v>2954</v>
      </c>
      <c r="G2435" s="11" t="s">
        <v>67</v>
      </c>
      <c r="H2435" s="91" t="s">
        <v>27</v>
      </c>
      <c r="L2435" s="82" t="s">
        <v>7726</v>
      </c>
      <c r="M2435" s="63">
        <v>44642</v>
      </c>
    </row>
    <row r="2436" customHeight="1" spans="1:13">
      <c r="A2436" s="11">
        <v>83</v>
      </c>
      <c r="B2436" s="91" t="s">
        <v>2942</v>
      </c>
      <c r="C2436" s="91" t="s">
        <v>2942</v>
      </c>
      <c r="D2436" s="91" t="s">
        <v>64</v>
      </c>
      <c r="E2436" s="11" t="s">
        <v>2943</v>
      </c>
      <c r="F2436" s="91" t="s">
        <v>2955</v>
      </c>
      <c r="G2436" s="11" t="s">
        <v>67</v>
      </c>
      <c r="H2436" s="91" t="s">
        <v>27</v>
      </c>
      <c r="L2436" s="82" t="s">
        <v>7726</v>
      </c>
      <c r="M2436" s="63">
        <v>44642</v>
      </c>
    </row>
    <row r="2437" customHeight="1" spans="1:13">
      <c r="A2437" s="11">
        <v>84</v>
      </c>
      <c r="B2437" s="91" t="s">
        <v>2942</v>
      </c>
      <c r="C2437" s="91" t="s">
        <v>2942</v>
      </c>
      <c r="D2437" s="91" t="s">
        <v>64</v>
      </c>
      <c r="E2437" s="11" t="s">
        <v>2943</v>
      </c>
      <c r="F2437" s="91" t="s">
        <v>2956</v>
      </c>
      <c r="G2437" s="11" t="s">
        <v>67</v>
      </c>
      <c r="H2437" s="91" t="s">
        <v>27</v>
      </c>
      <c r="L2437" s="82" t="s">
        <v>7726</v>
      </c>
      <c r="M2437" s="63">
        <v>44642</v>
      </c>
    </row>
    <row r="2438" customHeight="1" spans="1:13">
      <c r="A2438" s="11">
        <v>85</v>
      </c>
      <c r="B2438" s="91" t="s">
        <v>2942</v>
      </c>
      <c r="C2438" s="91" t="s">
        <v>2942</v>
      </c>
      <c r="D2438" s="91" t="s">
        <v>64</v>
      </c>
      <c r="E2438" s="11" t="s">
        <v>2943</v>
      </c>
      <c r="F2438" s="91" t="s">
        <v>2957</v>
      </c>
      <c r="G2438" s="11" t="s">
        <v>67</v>
      </c>
      <c r="H2438" s="91" t="s">
        <v>27</v>
      </c>
      <c r="L2438" s="82" t="s">
        <v>7726</v>
      </c>
      <c r="M2438" s="63">
        <v>44642</v>
      </c>
    </row>
    <row r="2439" customHeight="1" spans="1:13">
      <c r="A2439" s="11">
        <v>86</v>
      </c>
      <c r="B2439" s="91" t="s">
        <v>2942</v>
      </c>
      <c r="C2439" s="91" t="s">
        <v>2942</v>
      </c>
      <c r="D2439" s="91" t="s">
        <v>64</v>
      </c>
      <c r="E2439" s="11" t="s">
        <v>2943</v>
      </c>
      <c r="F2439" s="91" t="s">
        <v>2958</v>
      </c>
      <c r="G2439" s="11" t="s">
        <v>67</v>
      </c>
      <c r="H2439" s="91" t="s">
        <v>27</v>
      </c>
      <c r="L2439" s="82" t="s">
        <v>7726</v>
      </c>
      <c r="M2439" s="63">
        <v>44642</v>
      </c>
    </row>
    <row r="2440" customHeight="1" spans="1:13">
      <c r="A2440" s="11">
        <v>87</v>
      </c>
      <c r="B2440" s="91" t="s">
        <v>2942</v>
      </c>
      <c r="C2440" s="91" t="s">
        <v>2942</v>
      </c>
      <c r="D2440" s="91" t="s">
        <v>64</v>
      </c>
      <c r="E2440" s="11" t="s">
        <v>2943</v>
      </c>
      <c r="F2440" s="91" t="s">
        <v>2959</v>
      </c>
      <c r="G2440" s="11" t="s">
        <v>67</v>
      </c>
      <c r="H2440" s="91" t="s">
        <v>27</v>
      </c>
      <c r="L2440" s="82" t="s">
        <v>7726</v>
      </c>
      <c r="M2440" s="63">
        <v>44642</v>
      </c>
    </row>
    <row r="2441" customHeight="1" spans="1:13">
      <c r="A2441" s="11">
        <v>88</v>
      </c>
      <c r="B2441" s="91" t="s">
        <v>2942</v>
      </c>
      <c r="C2441" s="91" t="s">
        <v>2942</v>
      </c>
      <c r="D2441" s="91" t="s">
        <v>64</v>
      </c>
      <c r="E2441" s="11" t="s">
        <v>2943</v>
      </c>
      <c r="F2441" s="91" t="s">
        <v>2960</v>
      </c>
      <c r="G2441" s="11" t="s">
        <v>67</v>
      </c>
      <c r="H2441" s="91" t="s">
        <v>27</v>
      </c>
      <c r="L2441" s="82" t="s">
        <v>7726</v>
      </c>
      <c r="M2441" s="63">
        <v>44642</v>
      </c>
    </row>
    <row r="2442" customHeight="1" spans="1:13">
      <c r="A2442" s="11">
        <v>89</v>
      </c>
      <c r="B2442" s="91" t="s">
        <v>2942</v>
      </c>
      <c r="C2442" s="91" t="s">
        <v>2942</v>
      </c>
      <c r="D2442" s="91" t="s">
        <v>64</v>
      </c>
      <c r="E2442" s="11" t="s">
        <v>2943</v>
      </c>
      <c r="F2442" s="91" t="s">
        <v>2961</v>
      </c>
      <c r="G2442" s="11" t="s">
        <v>67</v>
      </c>
      <c r="H2442" s="91" t="s">
        <v>27</v>
      </c>
      <c r="L2442" s="82" t="s">
        <v>7726</v>
      </c>
      <c r="M2442" s="63">
        <v>44642</v>
      </c>
    </row>
    <row r="2443" customHeight="1" spans="1:13">
      <c r="A2443" s="11">
        <v>90</v>
      </c>
      <c r="B2443" s="91" t="s">
        <v>2942</v>
      </c>
      <c r="C2443" s="91" t="s">
        <v>2942</v>
      </c>
      <c r="D2443" s="91" t="s">
        <v>64</v>
      </c>
      <c r="E2443" s="11" t="s">
        <v>2943</v>
      </c>
      <c r="F2443" s="91" t="s">
        <v>2962</v>
      </c>
      <c r="G2443" s="11" t="s">
        <v>67</v>
      </c>
      <c r="H2443" s="91" t="s">
        <v>27</v>
      </c>
      <c r="L2443" s="82" t="s">
        <v>7726</v>
      </c>
      <c r="M2443" s="63">
        <v>44642</v>
      </c>
    </row>
    <row r="2444" customHeight="1" spans="1:13">
      <c r="A2444" s="11">
        <v>91</v>
      </c>
      <c r="B2444" s="91" t="s">
        <v>2942</v>
      </c>
      <c r="C2444" s="91" t="s">
        <v>2942</v>
      </c>
      <c r="D2444" s="91" t="s">
        <v>64</v>
      </c>
      <c r="E2444" s="11" t="s">
        <v>2943</v>
      </c>
      <c r="F2444" s="91" t="s">
        <v>2963</v>
      </c>
      <c r="G2444" s="11" t="s">
        <v>67</v>
      </c>
      <c r="H2444" s="91" t="s">
        <v>27</v>
      </c>
      <c r="L2444" s="82" t="s">
        <v>7726</v>
      </c>
      <c r="M2444" s="63">
        <v>44642</v>
      </c>
    </row>
    <row r="2445" customHeight="1" spans="1:13">
      <c r="A2445" s="11">
        <v>92</v>
      </c>
      <c r="B2445" s="91" t="s">
        <v>2942</v>
      </c>
      <c r="C2445" s="91" t="s">
        <v>2942</v>
      </c>
      <c r="D2445" s="91" t="s">
        <v>64</v>
      </c>
      <c r="E2445" s="11" t="s">
        <v>2943</v>
      </c>
      <c r="F2445" s="91" t="s">
        <v>2964</v>
      </c>
      <c r="G2445" s="11" t="s">
        <v>67</v>
      </c>
      <c r="H2445" s="91" t="s">
        <v>27</v>
      </c>
      <c r="L2445" s="82" t="s">
        <v>7726</v>
      </c>
      <c r="M2445" s="63">
        <v>44642</v>
      </c>
    </row>
    <row r="2446" customHeight="1" spans="1:13">
      <c r="A2446" s="11">
        <v>93</v>
      </c>
      <c r="B2446" s="91" t="s">
        <v>2942</v>
      </c>
      <c r="C2446" s="91" t="s">
        <v>2942</v>
      </c>
      <c r="D2446" s="91" t="s">
        <v>64</v>
      </c>
      <c r="E2446" s="11" t="s">
        <v>2943</v>
      </c>
      <c r="F2446" s="91" t="s">
        <v>2965</v>
      </c>
      <c r="G2446" s="11" t="s">
        <v>67</v>
      </c>
      <c r="H2446" s="91" t="s">
        <v>27</v>
      </c>
      <c r="L2446" s="82" t="s">
        <v>7726</v>
      </c>
      <c r="M2446" s="63">
        <v>44642</v>
      </c>
    </row>
    <row r="2447" customHeight="1" spans="1:13">
      <c r="A2447" s="11">
        <v>94</v>
      </c>
      <c r="B2447" s="91" t="s">
        <v>2966</v>
      </c>
      <c r="C2447" s="91" t="s">
        <v>2967</v>
      </c>
      <c r="D2447" s="91" t="s">
        <v>7711</v>
      </c>
      <c r="E2447" s="11" t="s">
        <v>2968</v>
      </c>
      <c r="F2447" s="91" t="s">
        <v>2969</v>
      </c>
      <c r="G2447" s="11" t="s">
        <v>67</v>
      </c>
      <c r="H2447" s="91" t="s">
        <v>27</v>
      </c>
      <c r="L2447" s="82" t="s">
        <v>7726</v>
      </c>
      <c r="M2447" s="63">
        <v>44642</v>
      </c>
    </row>
    <row r="2448" customHeight="1" spans="1:13">
      <c r="A2448" s="11">
        <v>95</v>
      </c>
      <c r="B2448" s="91" t="s">
        <v>2966</v>
      </c>
      <c r="C2448" s="91" t="s">
        <v>2970</v>
      </c>
      <c r="D2448" s="91" t="s">
        <v>7711</v>
      </c>
      <c r="E2448" s="11" t="s">
        <v>2968</v>
      </c>
      <c r="F2448" s="91" t="s">
        <v>2971</v>
      </c>
      <c r="G2448" s="11" t="s">
        <v>67</v>
      </c>
      <c r="H2448" s="91" t="s">
        <v>27</v>
      </c>
      <c r="L2448" s="82" t="s">
        <v>7726</v>
      </c>
      <c r="M2448" s="63">
        <v>44642</v>
      </c>
    </row>
    <row r="2449" customHeight="1" spans="1:13">
      <c r="A2449" s="11">
        <v>96</v>
      </c>
      <c r="B2449" s="91" t="s">
        <v>2966</v>
      </c>
      <c r="C2449" s="91" t="s">
        <v>2967</v>
      </c>
      <c r="D2449" s="91" t="s">
        <v>7711</v>
      </c>
      <c r="E2449" s="11" t="s">
        <v>2968</v>
      </c>
      <c r="F2449" s="91" t="s">
        <v>2972</v>
      </c>
      <c r="G2449" s="11" t="s">
        <v>67</v>
      </c>
      <c r="H2449" s="91" t="s">
        <v>27</v>
      </c>
      <c r="L2449" s="82" t="s">
        <v>7726</v>
      </c>
      <c r="M2449" s="63">
        <v>44642</v>
      </c>
    </row>
    <row r="2450" customHeight="1" spans="1:13">
      <c r="A2450" s="11">
        <v>97</v>
      </c>
      <c r="B2450" s="91" t="s">
        <v>2973</v>
      </c>
      <c r="C2450" s="91" t="s">
        <v>2973</v>
      </c>
      <c r="D2450" s="91" t="s">
        <v>64</v>
      </c>
      <c r="E2450" s="92" t="s">
        <v>2974</v>
      </c>
      <c r="F2450" s="91" t="s">
        <v>2975</v>
      </c>
      <c r="G2450" s="11" t="s">
        <v>67</v>
      </c>
      <c r="H2450" s="91" t="s">
        <v>27</v>
      </c>
      <c r="L2450" s="82" t="s">
        <v>7726</v>
      </c>
      <c r="M2450" s="63">
        <v>44642</v>
      </c>
    </row>
    <row r="2451" customHeight="1" spans="1:13">
      <c r="A2451" s="11">
        <v>98</v>
      </c>
      <c r="B2451" s="91" t="s">
        <v>2973</v>
      </c>
      <c r="C2451" s="91" t="s">
        <v>2973</v>
      </c>
      <c r="D2451" s="91" t="s">
        <v>64</v>
      </c>
      <c r="E2451" s="92" t="s">
        <v>2974</v>
      </c>
      <c r="F2451" s="91" t="s">
        <v>2976</v>
      </c>
      <c r="G2451" s="11" t="s">
        <v>67</v>
      </c>
      <c r="H2451" s="91" t="s">
        <v>27</v>
      </c>
      <c r="L2451" s="82" t="s">
        <v>7726</v>
      </c>
      <c r="M2451" s="63">
        <v>44642</v>
      </c>
    </row>
    <row r="2452" customHeight="1" spans="1:13">
      <c r="A2452" s="11">
        <v>99</v>
      </c>
      <c r="B2452" s="91" t="s">
        <v>2973</v>
      </c>
      <c r="C2452" s="91" t="s">
        <v>2973</v>
      </c>
      <c r="D2452" s="91" t="s">
        <v>64</v>
      </c>
      <c r="E2452" s="92" t="s">
        <v>2974</v>
      </c>
      <c r="F2452" s="91" t="s">
        <v>2977</v>
      </c>
      <c r="G2452" s="11" t="s">
        <v>67</v>
      </c>
      <c r="H2452" s="91" t="s">
        <v>27</v>
      </c>
      <c r="L2452" s="82" t="s">
        <v>7726</v>
      </c>
      <c r="M2452" s="63">
        <v>44642</v>
      </c>
    </row>
    <row r="2453" customHeight="1" spans="1:13">
      <c r="A2453" s="11">
        <v>100</v>
      </c>
      <c r="B2453" s="91" t="s">
        <v>2973</v>
      </c>
      <c r="C2453" s="91" t="s">
        <v>2973</v>
      </c>
      <c r="D2453" s="91" t="s">
        <v>64</v>
      </c>
      <c r="E2453" s="92" t="s">
        <v>2974</v>
      </c>
      <c r="F2453" s="91" t="s">
        <v>2978</v>
      </c>
      <c r="G2453" s="11" t="s">
        <v>67</v>
      </c>
      <c r="H2453" s="91" t="s">
        <v>27</v>
      </c>
      <c r="L2453" s="82" t="s">
        <v>7726</v>
      </c>
      <c r="M2453" s="63">
        <v>44642</v>
      </c>
    </row>
    <row r="2454" customHeight="1" spans="1:13">
      <c r="A2454" s="11">
        <v>101</v>
      </c>
      <c r="B2454" s="91" t="s">
        <v>2973</v>
      </c>
      <c r="C2454" s="91" t="s">
        <v>2973</v>
      </c>
      <c r="D2454" s="91" t="s">
        <v>64</v>
      </c>
      <c r="E2454" s="92" t="s">
        <v>2974</v>
      </c>
      <c r="F2454" s="91" t="s">
        <v>2979</v>
      </c>
      <c r="G2454" s="11" t="s">
        <v>67</v>
      </c>
      <c r="H2454" s="91" t="s">
        <v>27</v>
      </c>
      <c r="L2454" s="82" t="s">
        <v>7726</v>
      </c>
      <c r="M2454" s="63">
        <v>44642</v>
      </c>
    </row>
    <row r="2455" customHeight="1" spans="1:13">
      <c r="A2455" s="11">
        <v>102</v>
      </c>
      <c r="B2455" s="91" t="s">
        <v>2973</v>
      </c>
      <c r="C2455" s="91" t="s">
        <v>2973</v>
      </c>
      <c r="D2455" s="91" t="s">
        <v>64</v>
      </c>
      <c r="E2455" s="92" t="s">
        <v>2974</v>
      </c>
      <c r="F2455" s="91" t="s">
        <v>2980</v>
      </c>
      <c r="G2455" s="11" t="s">
        <v>67</v>
      </c>
      <c r="H2455" s="91" t="s">
        <v>27</v>
      </c>
      <c r="L2455" s="82" t="s">
        <v>7726</v>
      </c>
      <c r="M2455" s="63">
        <v>44642</v>
      </c>
    </row>
    <row r="2456" customHeight="1" spans="1:13">
      <c r="A2456" s="11">
        <v>103</v>
      </c>
      <c r="B2456" s="91" t="s">
        <v>2973</v>
      </c>
      <c r="C2456" s="91" t="s">
        <v>2973</v>
      </c>
      <c r="D2456" s="91" t="s">
        <v>64</v>
      </c>
      <c r="E2456" s="92" t="s">
        <v>2974</v>
      </c>
      <c r="F2456" s="91" t="s">
        <v>2981</v>
      </c>
      <c r="G2456" s="11" t="s">
        <v>67</v>
      </c>
      <c r="H2456" s="91" t="s">
        <v>27</v>
      </c>
      <c r="L2456" s="82" t="s">
        <v>7726</v>
      </c>
      <c r="M2456" s="63">
        <v>44642</v>
      </c>
    </row>
    <row r="2457" customHeight="1" spans="1:13">
      <c r="A2457" s="11">
        <v>104</v>
      </c>
      <c r="B2457" s="91" t="s">
        <v>2973</v>
      </c>
      <c r="C2457" s="91" t="s">
        <v>2973</v>
      </c>
      <c r="D2457" s="91" t="s">
        <v>64</v>
      </c>
      <c r="E2457" s="92" t="s">
        <v>2974</v>
      </c>
      <c r="F2457" s="91" t="s">
        <v>2982</v>
      </c>
      <c r="G2457" s="11" t="s">
        <v>67</v>
      </c>
      <c r="H2457" s="91" t="s">
        <v>27</v>
      </c>
      <c r="L2457" s="82" t="s">
        <v>7726</v>
      </c>
      <c r="M2457" s="63">
        <v>44642</v>
      </c>
    </row>
    <row r="2458" customHeight="1" spans="1:13">
      <c r="A2458" s="11">
        <v>105</v>
      </c>
      <c r="B2458" s="91" t="s">
        <v>2973</v>
      </c>
      <c r="C2458" s="91" t="s">
        <v>2973</v>
      </c>
      <c r="D2458" s="91" t="s">
        <v>64</v>
      </c>
      <c r="E2458" s="92" t="s">
        <v>2974</v>
      </c>
      <c r="F2458" s="91" t="s">
        <v>2983</v>
      </c>
      <c r="G2458" s="11" t="s">
        <v>67</v>
      </c>
      <c r="H2458" s="91" t="s">
        <v>27</v>
      </c>
      <c r="L2458" s="82" t="s">
        <v>7726</v>
      </c>
      <c r="M2458" s="63">
        <v>44642</v>
      </c>
    </row>
    <row r="2459" customHeight="1" spans="1:13">
      <c r="A2459" s="11">
        <v>106</v>
      </c>
      <c r="B2459" s="91" t="s">
        <v>2973</v>
      </c>
      <c r="C2459" s="91" t="s">
        <v>2973</v>
      </c>
      <c r="D2459" s="91" t="s">
        <v>64</v>
      </c>
      <c r="E2459" s="92" t="s">
        <v>2974</v>
      </c>
      <c r="F2459" s="91" t="s">
        <v>2984</v>
      </c>
      <c r="G2459" s="11" t="s">
        <v>67</v>
      </c>
      <c r="H2459" s="91" t="s">
        <v>27</v>
      </c>
      <c r="L2459" s="82" t="s">
        <v>7726</v>
      </c>
      <c r="M2459" s="63">
        <v>44642</v>
      </c>
    </row>
    <row r="2460" customHeight="1" spans="1:13">
      <c r="A2460" s="11">
        <v>107</v>
      </c>
      <c r="B2460" s="91" t="s">
        <v>2973</v>
      </c>
      <c r="C2460" s="91" t="s">
        <v>2973</v>
      </c>
      <c r="D2460" s="91" t="s">
        <v>64</v>
      </c>
      <c r="E2460" s="92" t="s">
        <v>2974</v>
      </c>
      <c r="F2460" s="91" t="s">
        <v>2985</v>
      </c>
      <c r="G2460" s="11" t="s">
        <v>67</v>
      </c>
      <c r="H2460" s="91" t="s">
        <v>27</v>
      </c>
      <c r="L2460" s="82" t="s">
        <v>7726</v>
      </c>
      <c r="M2460" s="63">
        <v>44642</v>
      </c>
    </row>
    <row r="2461" customHeight="1" spans="1:13">
      <c r="A2461" s="11">
        <v>108</v>
      </c>
      <c r="B2461" s="91" t="s">
        <v>2973</v>
      </c>
      <c r="C2461" s="91" t="s">
        <v>2973</v>
      </c>
      <c r="D2461" s="91" t="s">
        <v>64</v>
      </c>
      <c r="E2461" s="92" t="s">
        <v>2974</v>
      </c>
      <c r="F2461" s="91" t="s">
        <v>2986</v>
      </c>
      <c r="G2461" s="11" t="s">
        <v>67</v>
      </c>
      <c r="H2461" s="91" t="s">
        <v>27</v>
      </c>
      <c r="L2461" s="82" t="s">
        <v>7726</v>
      </c>
      <c r="M2461" s="63">
        <v>44642</v>
      </c>
    </row>
    <row r="2462" customHeight="1" spans="1:13">
      <c r="A2462" s="11">
        <v>109</v>
      </c>
      <c r="B2462" s="91" t="s">
        <v>2973</v>
      </c>
      <c r="C2462" s="91" t="s">
        <v>2973</v>
      </c>
      <c r="D2462" s="91" t="s">
        <v>64</v>
      </c>
      <c r="E2462" s="92" t="s">
        <v>2974</v>
      </c>
      <c r="F2462" s="91" t="s">
        <v>2987</v>
      </c>
      <c r="G2462" s="11" t="s">
        <v>67</v>
      </c>
      <c r="H2462" s="91" t="s">
        <v>27</v>
      </c>
      <c r="L2462" s="82" t="s">
        <v>7726</v>
      </c>
      <c r="M2462" s="63">
        <v>44642</v>
      </c>
    </row>
    <row r="2463" customHeight="1" spans="1:13">
      <c r="A2463" s="11">
        <v>110</v>
      </c>
      <c r="B2463" s="91" t="s">
        <v>2973</v>
      </c>
      <c r="C2463" s="91" t="s">
        <v>2973</v>
      </c>
      <c r="D2463" s="91" t="s">
        <v>64</v>
      </c>
      <c r="E2463" s="92" t="s">
        <v>2974</v>
      </c>
      <c r="F2463" s="91" t="s">
        <v>2988</v>
      </c>
      <c r="G2463" s="11" t="s">
        <v>67</v>
      </c>
      <c r="H2463" s="91" t="s">
        <v>27</v>
      </c>
      <c r="L2463" s="82" t="s">
        <v>7726</v>
      </c>
      <c r="M2463" s="63">
        <v>44642</v>
      </c>
    </row>
    <row r="2464" customHeight="1" spans="1:13">
      <c r="A2464" s="11">
        <v>111</v>
      </c>
      <c r="B2464" s="91" t="s">
        <v>2973</v>
      </c>
      <c r="C2464" s="91" t="s">
        <v>2973</v>
      </c>
      <c r="D2464" s="91" t="s">
        <v>64</v>
      </c>
      <c r="E2464" s="92" t="s">
        <v>2974</v>
      </c>
      <c r="F2464" s="91" t="s">
        <v>2989</v>
      </c>
      <c r="G2464" s="11" t="s">
        <v>67</v>
      </c>
      <c r="H2464" s="91" t="s">
        <v>27</v>
      </c>
      <c r="L2464" s="82" t="s">
        <v>7726</v>
      </c>
      <c r="M2464" s="63">
        <v>44642</v>
      </c>
    </row>
    <row r="2465" customHeight="1" spans="1:13">
      <c r="A2465" s="11">
        <v>112</v>
      </c>
      <c r="B2465" s="91" t="s">
        <v>2973</v>
      </c>
      <c r="C2465" s="91" t="s">
        <v>2973</v>
      </c>
      <c r="D2465" s="91" t="s">
        <v>64</v>
      </c>
      <c r="E2465" s="92" t="s">
        <v>2974</v>
      </c>
      <c r="F2465" s="91" t="s">
        <v>2990</v>
      </c>
      <c r="G2465" s="11" t="s">
        <v>67</v>
      </c>
      <c r="H2465" s="91" t="s">
        <v>27</v>
      </c>
      <c r="L2465" s="82" t="s">
        <v>7726</v>
      </c>
      <c r="M2465" s="63">
        <v>44642</v>
      </c>
    </row>
    <row r="2466" customHeight="1" spans="1:13">
      <c r="A2466" s="11">
        <v>113</v>
      </c>
      <c r="B2466" s="91" t="s">
        <v>2973</v>
      </c>
      <c r="C2466" s="91" t="s">
        <v>2973</v>
      </c>
      <c r="D2466" s="91" t="s">
        <v>64</v>
      </c>
      <c r="E2466" s="92" t="s">
        <v>2974</v>
      </c>
      <c r="F2466" s="91" t="s">
        <v>2991</v>
      </c>
      <c r="G2466" s="11" t="s">
        <v>67</v>
      </c>
      <c r="H2466" s="91" t="s">
        <v>27</v>
      </c>
      <c r="L2466" s="82" t="s">
        <v>7726</v>
      </c>
      <c r="M2466" s="63">
        <v>44642</v>
      </c>
    </row>
    <row r="2467" customHeight="1" spans="1:13">
      <c r="A2467" s="11">
        <v>114</v>
      </c>
      <c r="B2467" s="91" t="s">
        <v>2973</v>
      </c>
      <c r="C2467" s="91" t="s">
        <v>2973</v>
      </c>
      <c r="D2467" s="91" t="s">
        <v>64</v>
      </c>
      <c r="E2467" s="92" t="s">
        <v>2974</v>
      </c>
      <c r="F2467" s="91" t="s">
        <v>2992</v>
      </c>
      <c r="G2467" s="11" t="s">
        <v>67</v>
      </c>
      <c r="H2467" s="91" t="s">
        <v>27</v>
      </c>
      <c r="L2467" s="82" t="s">
        <v>7726</v>
      </c>
      <c r="M2467" s="63">
        <v>44642</v>
      </c>
    </row>
    <row r="2468" customHeight="1" spans="1:13">
      <c r="A2468" s="11">
        <v>115</v>
      </c>
      <c r="B2468" s="91" t="s">
        <v>2993</v>
      </c>
      <c r="C2468" s="91" t="s">
        <v>2993</v>
      </c>
      <c r="D2468" s="91" t="s">
        <v>87</v>
      </c>
      <c r="E2468" s="92" t="s">
        <v>2994</v>
      </c>
      <c r="F2468" s="91" t="s">
        <v>2995</v>
      </c>
      <c r="G2468" s="11" t="s">
        <v>67</v>
      </c>
      <c r="H2468" s="91" t="s">
        <v>27</v>
      </c>
      <c r="L2468" s="82" t="s">
        <v>7726</v>
      </c>
      <c r="M2468" s="63">
        <v>44642</v>
      </c>
    </row>
    <row r="2469" customHeight="1" spans="1:13">
      <c r="A2469" s="11">
        <v>116</v>
      </c>
      <c r="B2469" s="91" t="s">
        <v>2993</v>
      </c>
      <c r="C2469" s="91" t="s">
        <v>2993</v>
      </c>
      <c r="D2469" s="91" t="s">
        <v>87</v>
      </c>
      <c r="E2469" s="92" t="s">
        <v>2994</v>
      </c>
      <c r="F2469" s="91" t="s">
        <v>2996</v>
      </c>
      <c r="G2469" s="11" t="s">
        <v>67</v>
      </c>
      <c r="H2469" s="91" t="s">
        <v>27</v>
      </c>
      <c r="L2469" s="82" t="s">
        <v>7726</v>
      </c>
      <c r="M2469" s="63">
        <v>44642</v>
      </c>
    </row>
    <row r="2470" customHeight="1" spans="1:13">
      <c r="A2470" s="11">
        <v>117</v>
      </c>
      <c r="B2470" s="91" t="s">
        <v>2993</v>
      </c>
      <c r="C2470" s="91" t="s">
        <v>2993</v>
      </c>
      <c r="D2470" s="91" t="s">
        <v>87</v>
      </c>
      <c r="E2470" s="92" t="s">
        <v>2994</v>
      </c>
      <c r="F2470" s="91" t="s">
        <v>2997</v>
      </c>
      <c r="G2470" s="11" t="s">
        <v>67</v>
      </c>
      <c r="H2470" s="91" t="s">
        <v>27</v>
      </c>
      <c r="L2470" s="82" t="s">
        <v>7726</v>
      </c>
      <c r="M2470" s="63">
        <v>44642</v>
      </c>
    </row>
    <row r="2471" customHeight="1" spans="1:13">
      <c r="A2471" s="11">
        <v>118</v>
      </c>
      <c r="B2471" s="91" t="s">
        <v>2993</v>
      </c>
      <c r="C2471" s="91" t="s">
        <v>2993</v>
      </c>
      <c r="D2471" s="91" t="s">
        <v>87</v>
      </c>
      <c r="E2471" s="92" t="s">
        <v>2994</v>
      </c>
      <c r="F2471" s="91" t="s">
        <v>2998</v>
      </c>
      <c r="G2471" s="11" t="s">
        <v>67</v>
      </c>
      <c r="H2471" s="91" t="s">
        <v>27</v>
      </c>
      <c r="L2471" s="82" t="s">
        <v>7726</v>
      </c>
      <c r="M2471" s="63">
        <v>44642</v>
      </c>
    </row>
    <row r="2472" customHeight="1" spans="1:13">
      <c r="A2472" s="11">
        <v>119</v>
      </c>
      <c r="B2472" s="91" t="s">
        <v>2999</v>
      </c>
      <c r="C2472" s="91" t="s">
        <v>2999</v>
      </c>
      <c r="D2472" s="91" t="s">
        <v>64</v>
      </c>
      <c r="E2472" s="92" t="s">
        <v>3000</v>
      </c>
      <c r="F2472" s="91" t="s">
        <v>3001</v>
      </c>
      <c r="G2472" s="11" t="s">
        <v>67</v>
      </c>
      <c r="H2472" s="91" t="s">
        <v>27</v>
      </c>
      <c r="L2472" s="82" t="s">
        <v>7726</v>
      </c>
      <c r="M2472" s="63">
        <v>44642</v>
      </c>
    </row>
    <row r="2473" customHeight="1" spans="1:13">
      <c r="A2473" s="11">
        <v>120</v>
      </c>
      <c r="B2473" s="91" t="s">
        <v>2999</v>
      </c>
      <c r="C2473" s="91" t="s">
        <v>2999</v>
      </c>
      <c r="D2473" s="91" t="s">
        <v>64</v>
      </c>
      <c r="E2473" s="92" t="s">
        <v>3000</v>
      </c>
      <c r="F2473" s="91" t="s">
        <v>3002</v>
      </c>
      <c r="G2473" s="11" t="s">
        <v>67</v>
      </c>
      <c r="H2473" s="91" t="s">
        <v>27</v>
      </c>
      <c r="L2473" s="82" t="s">
        <v>7726</v>
      </c>
      <c r="M2473" s="63">
        <v>44642</v>
      </c>
    </row>
    <row r="2474" customHeight="1" spans="1:13">
      <c r="A2474" s="11">
        <v>121</v>
      </c>
      <c r="B2474" s="91" t="s">
        <v>2999</v>
      </c>
      <c r="C2474" s="91" t="s">
        <v>2999</v>
      </c>
      <c r="D2474" s="91" t="s">
        <v>64</v>
      </c>
      <c r="E2474" s="92" t="s">
        <v>3000</v>
      </c>
      <c r="F2474" s="91" t="s">
        <v>3003</v>
      </c>
      <c r="G2474" s="11" t="s">
        <v>67</v>
      </c>
      <c r="H2474" s="91" t="s">
        <v>27</v>
      </c>
      <c r="L2474" s="82" t="s">
        <v>7726</v>
      </c>
      <c r="M2474" s="63">
        <v>44642</v>
      </c>
    </row>
    <row r="2475" customHeight="1" spans="1:13">
      <c r="A2475" s="11">
        <v>122</v>
      </c>
      <c r="B2475" s="91" t="s">
        <v>3004</v>
      </c>
      <c r="C2475" s="91" t="s">
        <v>3004</v>
      </c>
      <c r="D2475" s="91" t="s">
        <v>64</v>
      </c>
      <c r="E2475" s="93" t="s">
        <v>3005</v>
      </c>
      <c r="F2475" s="91" t="s">
        <v>3004</v>
      </c>
      <c r="G2475" s="11" t="s">
        <v>67</v>
      </c>
      <c r="H2475" s="91" t="s">
        <v>27</v>
      </c>
      <c r="L2475" s="82" t="s">
        <v>7726</v>
      </c>
      <c r="M2475" s="63">
        <v>44642</v>
      </c>
    </row>
    <row r="2476" customHeight="1" spans="1:13">
      <c r="A2476" s="11">
        <v>123</v>
      </c>
      <c r="B2476" s="91" t="s">
        <v>3004</v>
      </c>
      <c r="C2476" s="91" t="s">
        <v>3004</v>
      </c>
      <c r="D2476" s="91" t="s">
        <v>64</v>
      </c>
      <c r="E2476" s="93" t="s">
        <v>3005</v>
      </c>
      <c r="F2476" s="91" t="s">
        <v>3006</v>
      </c>
      <c r="G2476" s="11" t="s">
        <v>520</v>
      </c>
      <c r="H2476" s="91" t="s">
        <v>27</v>
      </c>
      <c r="L2476" s="82" t="s">
        <v>7726</v>
      </c>
      <c r="M2476" s="63">
        <v>44642</v>
      </c>
    </row>
    <row r="2477" customHeight="1" spans="1:13">
      <c r="A2477" s="11">
        <v>124</v>
      </c>
      <c r="B2477" s="91" t="s">
        <v>3007</v>
      </c>
      <c r="C2477" s="91" t="s">
        <v>3007</v>
      </c>
      <c r="D2477" s="91" t="s">
        <v>7711</v>
      </c>
      <c r="E2477" s="92" t="s">
        <v>3008</v>
      </c>
      <c r="F2477" s="91" t="s">
        <v>3007</v>
      </c>
      <c r="G2477" s="11" t="s">
        <v>67</v>
      </c>
      <c r="H2477" s="91" t="s">
        <v>27</v>
      </c>
      <c r="L2477" s="82" t="s">
        <v>7726</v>
      </c>
      <c r="M2477" s="63">
        <v>44642</v>
      </c>
    </row>
    <row r="2478" customHeight="1" spans="1:13">
      <c r="A2478" s="11">
        <v>125</v>
      </c>
      <c r="B2478" s="91" t="s">
        <v>3007</v>
      </c>
      <c r="C2478" s="91" t="s">
        <v>3007</v>
      </c>
      <c r="D2478" s="91" t="s">
        <v>7711</v>
      </c>
      <c r="E2478" s="82" t="s">
        <v>3008</v>
      </c>
      <c r="F2478" s="91" t="s">
        <v>3009</v>
      </c>
      <c r="G2478" s="11" t="s">
        <v>520</v>
      </c>
      <c r="H2478" s="91" t="s">
        <v>27</v>
      </c>
      <c r="L2478" s="82" t="s">
        <v>7726</v>
      </c>
      <c r="M2478" s="63">
        <v>44642</v>
      </c>
    </row>
    <row r="2479" customHeight="1" spans="1:13">
      <c r="A2479" s="11">
        <v>126</v>
      </c>
      <c r="B2479" s="91" t="s">
        <v>3010</v>
      </c>
      <c r="C2479" s="91" t="s">
        <v>3010</v>
      </c>
      <c r="D2479" s="91" t="s">
        <v>64</v>
      </c>
      <c r="E2479" s="92" t="s">
        <v>3011</v>
      </c>
      <c r="F2479" s="91" t="s">
        <v>3010</v>
      </c>
      <c r="G2479" s="11" t="s">
        <v>67</v>
      </c>
      <c r="H2479" s="91" t="s">
        <v>27</v>
      </c>
      <c r="L2479" s="82" t="s">
        <v>7726</v>
      </c>
      <c r="M2479" s="63">
        <v>44642</v>
      </c>
    </row>
    <row r="2480" customHeight="1" spans="1:13">
      <c r="A2480" s="11">
        <v>127</v>
      </c>
      <c r="B2480" s="91" t="s">
        <v>3012</v>
      </c>
      <c r="C2480" s="91" t="s">
        <v>3012</v>
      </c>
      <c r="D2480" s="91" t="s">
        <v>64</v>
      </c>
      <c r="E2480" s="92" t="s">
        <v>3013</v>
      </c>
      <c r="F2480" s="91" t="s">
        <v>3012</v>
      </c>
      <c r="G2480" s="11" t="s">
        <v>67</v>
      </c>
      <c r="H2480" s="91" t="s">
        <v>27</v>
      </c>
      <c r="L2480" s="82" t="s">
        <v>7726</v>
      </c>
      <c r="M2480" s="63">
        <v>44642</v>
      </c>
    </row>
    <row r="2481" customHeight="1" spans="1:21">
      <c r="A2481" s="11">
        <v>128</v>
      </c>
      <c r="B2481" s="91" t="s">
        <v>3012</v>
      </c>
      <c r="C2481" s="91" t="s">
        <v>3012</v>
      </c>
      <c r="D2481" s="91" t="s">
        <v>64</v>
      </c>
      <c r="E2481" s="82" t="s">
        <v>3013</v>
      </c>
      <c r="F2481" s="91" t="s">
        <v>3014</v>
      </c>
      <c r="G2481" s="11" t="s">
        <v>520</v>
      </c>
      <c r="H2481" s="91" t="s">
        <v>27</v>
      </c>
      <c r="L2481" s="82" t="s">
        <v>7726</v>
      </c>
      <c r="M2481" s="63">
        <v>44642</v>
      </c>
    </row>
    <row r="2482" customHeight="1" spans="1:21">
      <c r="A2482" s="11">
        <v>129</v>
      </c>
      <c r="B2482" s="91" t="s">
        <v>3015</v>
      </c>
      <c r="C2482" s="91" t="s">
        <v>3015</v>
      </c>
      <c r="D2482" s="91" t="s">
        <v>64</v>
      </c>
      <c r="E2482" s="92" t="s">
        <v>3016</v>
      </c>
      <c r="F2482" s="91" t="s">
        <v>3017</v>
      </c>
      <c r="G2482" s="11" t="s">
        <v>67</v>
      </c>
      <c r="H2482" s="91" t="s">
        <v>27</v>
      </c>
      <c r="L2482" s="82" t="s">
        <v>7726</v>
      </c>
      <c r="M2482" s="63">
        <v>44642</v>
      </c>
    </row>
    <row r="2483" customHeight="1" spans="1:21">
      <c r="A2483" s="11">
        <v>130</v>
      </c>
      <c r="B2483" s="91" t="s">
        <v>3015</v>
      </c>
      <c r="C2483" s="91" t="s">
        <v>3015</v>
      </c>
      <c r="D2483" s="91" t="s">
        <v>64</v>
      </c>
      <c r="E2483" s="92" t="s">
        <v>3016</v>
      </c>
      <c r="F2483" s="91" t="s">
        <v>3018</v>
      </c>
      <c r="G2483" s="11" t="s">
        <v>67</v>
      </c>
      <c r="H2483" s="91" t="s">
        <v>27</v>
      </c>
      <c r="L2483" s="82" t="s">
        <v>7726</v>
      </c>
      <c r="M2483" s="63">
        <v>44642</v>
      </c>
    </row>
    <row r="2484" customHeight="1" spans="1:21">
      <c r="A2484" s="11">
        <v>131</v>
      </c>
      <c r="B2484" s="91" t="s">
        <v>3015</v>
      </c>
      <c r="C2484" s="91" t="s">
        <v>3015</v>
      </c>
      <c r="D2484" s="91" t="s">
        <v>64</v>
      </c>
      <c r="E2484" s="92" t="s">
        <v>3016</v>
      </c>
      <c r="F2484" s="91" t="s">
        <v>3019</v>
      </c>
      <c r="G2484" s="11" t="s">
        <v>67</v>
      </c>
      <c r="H2484" s="91" t="s">
        <v>27</v>
      </c>
      <c r="L2484" s="82" t="s">
        <v>7726</v>
      </c>
      <c r="M2484" s="63">
        <v>44642</v>
      </c>
    </row>
    <row r="2485" customHeight="1" spans="1:21">
      <c r="A2485" s="11">
        <v>132</v>
      </c>
      <c r="B2485" s="91" t="s">
        <v>3020</v>
      </c>
      <c r="C2485" s="91" t="s">
        <v>3021</v>
      </c>
      <c r="D2485" s="91" t="s">
        <v>7711</v>
      </c>
      <c r="E2485" s="92" t="s">
        <v>3022</v>
      </c>
      <c r="F2485" s="91" t="s">
        <v>3020</v>
      </c>
      <c r="G2485" s="11" t="s">
        <v>67</v>
      </c>
      <c r="H2485" s="91" t="s">
        <v>27</v>
      </c>
      <c r="L2485" s="82" t="s">
        <v>7726</v>
      </c>
      <c r="M2485" s="63">
        <v>44642</v>
      </c>
    </row>
    <row r="2486" customHeight="1" spans="1:21">
      <c r="A2486" s="11">
        <v>139</v>
      </c>
      <c r="B2486" s="91" t="s">
        <v>3023</v>
      </c>
      <c r="C2486" s="91" t="s">
        <v>3024</v>
      </c>
      <c r="D2486" s="91" t="s">
        <v>64</v>
      </c>
      <c r="E2486" s="11" t="s">
        <v>3025</v>
      </c>
      <c r="F2486" s="91" t="s">
        <v>3033</v>
      </c>
      <c r="G2486" s="11" t="s">
        <v>3034</v>
      </c>
      <c r="H2486" s="91" t="s">
        <v>27</v>
      </c>
      <c r="L2486" s="82" t="s">
        <v>7726</v>
      </c>
      <c r="M2486" s="63">
        <v>44642</v>
      </c>
    </row>
    <row r="2487" customHeight="1" spans="1:21">
      <c r="A2487" s="11">
        <v>140</v>
      </c>
      <c r="B2487" s="91" t="s">
        <v>3023</v>
      </c>
      <c r="C2487" s="91" t="s">
        <v>3024</v>
      </c>
      <c r="D2487" s="91" t="s">
        <v>64</v>
      </c>
      <c r="E2487" s="11" t="s">
        <v>3025</v>
      </c>
      <c r="F2487" s="91" t="s">
        <v>3035</v>
      </c>
      <c r="G2487" s="11" t="s">
        <v>3034</v>
      </c>
      <c r="H2487" s="91" t="s">
        <v>27</v>
      </c>
      <c r="L2487" s="82" t="s">
        <v>7726</v>
      </c>
      <c r="M2487" s="63">
        <v>44642</v>
      </c>
    </row>
    <row r="2488" customHeight="1" spans="1:21">
      <c r="A2488" s="11">
        <v>141</v>
      </c>
      <c r="B2488" s="91" t="s">
        <v>3023</v>
      </c>
      <c r="C2488" s="91" t="s">
        <v>3024</v>
      </c>
      <c r="D2488" s="91" t="s">
        <v>64</v>
      </c>
      <c r="E2488" s="11" t="s">
        <v>3025</v>
      </c>
      <c r="F2488" s="91" t="s">
        <v>3036</v>
      </c>
      <c r="G2488" s="11" t="s">
        <v>3034</v>
      </c>
      <c r="H2488" s="91" t="s">
        <v>27</v>
      </c>
      <c r="L2488" s="82" t="s">
        <v>7726</v>
      </c>
      <c r="M2488" s="63">
        <v>44642</v>
      </c>
    </row>
    <row r="2489" customHeight="1" spans="1:21">
      <c r="A2489" s="11">
        <v>142</v>
      </c>
      <c r="B2489" s="91" t="s">
        <v>3023</v>
      </c>
      <c r="C2489" s="91" t="s">
        <v>3024</v>
      </c>
      <c r="D2489" s="91" t="s">
        <v>64</v>
      </c>
      <c r="E2489" s="11" t="s">
        <v>3025</v>
      </c>
      <c r="F2489" s="91" t="s">
        <v>3037</v>
      </c>
      <c r="G2489" s="11" t="s">
        <v>3034</v>
      </c>
      <c r="H2489" s="91" t="s">
        <v>27</v>
      </c>
      <c r="L2489" s="82" t="s">
        <v>7726</v>
      </c>
      <c r="M2489" s="63">
        <v>44642</v>
      </c>
    </row>
    <row r="2490" customHeight="1" spans="1:21">
      <c r="A2490" s="11">
        <v>143</v>
      </c>
      <c r="B2490" s="91" t="s">
        <v>3023</v>
      </c>
      <c r="C2490" s="91" t="s">
        <v>3024</v>
      </c>
      <c r="D2490" s="91" t="s">
        <v>64</v>
      </c>
      <c r="E2490" s="11" t="s">
        <v>3025</v>
      </c>
      <c r="F2490" s="91" t="s">
        <v>3038</v>
      </c>
      <c r="G2490" s="11" t="s">
        <v>3034</v>
      </c>
      <c r="H2490" s="91" t="s">
        <v>27</v>
      </c>
      <c r="L2490" s="82" t="s">
        <v>7726</v>
      </c>
      <c r="M2490" s="63">
        <v>44642</v>
      </c>
    </row>
    <row r="2491" customHeight="1" spans="1:21">
      <c r="A2491" s="11">
        <v>144</v>
      </c>
      <c r="B2491" s="91" t="s">
        <v>3023</v>
      </c>
      <c r="C2491" s="91" t="s">
        <v>3031</v>
      </c>
      <c r="D2491" s="91" t="s">
        <v>64</v>
      </c>
      <c r="E2491" s="11" t="s">
        <v>3025</v>
      </c>
      <c r="F2491" s="91" t="s">
        <v>3039</v>
      </c>
      <c r="G2491" s="11" t="s">
        <v>3034</v>
      </c>
      <c r="H2491" s="91" t="s">
        <v>27</v>
      </c>
      <c r="L2491" s="82" t="s">
        <v>7726</v>
      </c>
      <c r="M2491" s="63">
        <v>44642</v>
      </c>
    </row>
    <row r="2492" customHeight="1" spans="1:21">
      <c r="A2492" s="11">
        <v>192</v>
      </c>
      <c r="B2492" s="91" t="s">
        <v>3104</v>
      </c>
      <c r="C2492" s="91" t="s">
        <v>3104</v>
      </c>
      <c r="D2492" s="91" t="s">
        <v>64</v>
      </c>
      <c r="E2492" s="11" t="s">
        <v>3107</v>
      </c>
      <c r="F2492" s="91" t="s">
        <v>3111</v>
      </c>
      <c r="G2492" s="11" t="s">
        <v>3034</v>
      </c>
      <c r="H2492" s="11" t="s">
        <v>27</v>
      </c>
      <c r="L2492" s="82" t="s">
        <v>7726</v>
      </c>
      <c r="M2492" s="63">
        <v>44642</v>
      </c>
    </row>
    <row r="2493" customHeight="1" spans="1:21">
      <c r="A2493" s="11">
        <v>193</v>
      </c>
      <c r="B2493" s="91" t="s">
        <v>3104</v>
      </c>
      <c r="C2493" s="91" t="s">
        <v>3104</v>
      </c>
      <c r="D2493" s="91" t="s">
        <v>64</v>
      </c>
      <c r="E2493" s="11" t="s">
        <v>3109</v>
      </c>
      <c r="F2493" s="91" t="s">
        <v>3112</v>
      </c>
      <c r="G2493" s="11" t="s">
        <v>3034</v>
      </c>
      <c r="H2493" s="11" t="s">
        <v>27</v>
      </c>
      <c r="L2493" s="82" t="s">
        <v>7726</v>
      </c>
      <c r="M2493" s="63">
        <v>44642</v>
      </c>
    </row>
    <row r="2494" customHeight="1" spans="1:21">
      <c r="A2494" s="11">
        <v>133</v>
      </c>
      <c r="B2494" s="11" t="s">
        <v>3023</v>
      </c>
      <c r="C2494" s="11" t="s">
        <v>3024</v>
      </c>
      <c r="D2494" s="11" t="s">
        <v>64</v>
      </c>
      <c r="E2494" s="11" t="s">
        <v>3025</v>
      </c>
      <c r="F2494" s="11" t="s">
        <v>3026</v>
      </c>
      <c r="G2494" s="11" t="s">
        <v>300</v>
      </c>
      <c r="H2494" s="11" t="s">
        <v>27</v>
      </c>
      <c r="L2494" s="82" t="s">
        <v>8095</v>
      </c>
      <c r="M2494" s="63">
        <v>44642</v>
      </c>
      <c r="O2494" s="11" t="s">
        <v>3023</v>
      </c>
      <c r="P2494" s="11" t="s">
        <v>3024</v>
      </c>
      <c r="Q2494" s="11" t="s">
        <v>64</v>
      </c>
      <c r="R2494" s="11" t="s">
        <v>3025</v>
      </c>
      <c r="S2494" s="11" t="s">
        <v>3026</v>
      </c>
      <c r="T2494" s="11" t="s">
        <v>126</v>
      </c>
      <c r="U2494" s="11" t="s">
        <v>27</v>
      </c>
    </row>
    <row r="2495" customHeight="1" spans="1:21">
      <c r="A2495" s="11">
        <v>134</v>
      </c>
      <c r="B2495" s="11" t="s">
        <v>3023</v>
      </c>
      <c r="C2495" s="11" t="s">
        <v>3024</v>
      </c>
      <c r="D2495" s="11" t="s">
        <v>64</v>
      </c>
      <c r="E2495" s="11" t="s">
        <v>3025</v>
      </c>
      <c r="F2495" s="11" t="s">
        <v>3027</v>
      </c>
      <c r="G2495" s="11" t="s">
        <v>300</v>
      </c>
      <c r="H2495" s="11" t="s">
        <v>27</v>
      </c>
      <c r="L2495" s="82" t="s">
        <v>8095</v>
      </c>
      <c r="M2495" s="63">
        <v>44642</v>
      </c>
      <c r="O2495" s="11" t="s">
        <v>3023</v>
      </c>
      <c r="P2495" s="11" t="s">
        <v>3024</v>
      </c>
      <c r="Q2495" s="11" t="s">
        <v>64</v>
      </c>
      <c r="R2495" s="11" t="s">
        <v>3025</v>
      </c>
      <c r="S2495" s="11" t="s">
        <v>3027</v>
      </c>
      <c r="T2495" s="11" t="s">
        <v>126</v>
      </c>
      <c r="U2495" s="11" t="s">
        <v>27</v>
      </c>
    </row>
    <row r="2496" customHeight="1" spans="1:21">
      <c r="A2496" s="11">
        <v>135</v>
      </c>
      <c r="B2496" s="11" t="s">
        <v>3023</v>
      </c>
      <c r="C2496" s="11" t="s">
        <v>3024</v>
      </c>
      <c r="D2496" s="11" t="s">
        <v>64</v>
      </c>
      <c r="E2496" s="11" t="s">
        <v>3025</v>
      </c>
      <c r="F2496" s="11" t="s">
        <v>3028</v>
      </c>
      <c r="G2496" s="11" t="s">
        <v>300</v>
      </c>
      <c r="H2496" s="11" t="s">
        <v>27</v>
      </c>
      <c r="L2496" s="82" t="s">
        <v>8095</v>
      </c>
      <c r="M2496" s="63">
        <v>44642</v>
      </c>
      <c r="O2496" s="11" t="s">
        <v>3023</v>
      </c>
      <c r="P2496" s="11" t="s">
        <v>3024</v>
      </c>
      <c r="Q2496" s="11" t="s">
        <v>64</v>
      </c>
      <c r="R2496" s="11" t="s">
        <v>3025</v>
      </c>
      <c r="S2496" s="11" t="s">
        <v>3028</v>
      </c>
      <c r="T2496" s="11" t="s">
        <v>126</v>
      </c>
      <c r="U2496" s="11" t="s">
        <v>27</v>
      </c>
    </row>
    <row r="2497" customHeight="1" spans="1:21">
      <c r="A2497" s="11">
        <v>136</v>
      </c>
      <c r="B2497" s="11" t="s">
        <v>3023</v>
      </c>
      <c r="C2497" s="11" t="s">
        <v>3024</v>
      </c>
      <c r="D2497" s="11" t="s">
        <v>64</v>
      </c>
      <c r="E2497" s="11" t="s">
        <v>3025</v>
      </c>
      <c r="F2497" s="11" t="s">
        <v>3029</v>
      </c>
      <c r="G2497" s="11" t="s">
        <v>300</v>
      </c>
      <c r="H2497" s="11" t="s">
        <v>27</v>
      </c>
      <c r="L2497" s="82" t="s">
        <v>8095</v>
      </c>
      <c r="M2497" s="63">
        <v>44642</v>
      </c>
      <c r="O2497" s="11" t="s">
        <v>3023</v>
      </c>
      <c r="P2497" s="11" t="s">
        <v>3024</v>
      </c>
      <c r="Q2497" s="11" t="s">
        <v>64</v>
      </c>
      <c r="R2497" s="11" t="s">
        <v>3025</v>
      </c>
      <c r="S2497" s="11" t="s">
        <v>3029</v>
      </c>
      <c r="T2497" s="11" t="s">
        <v>126</v>
      </c>
      <c r="U2497" s="11" t="s">
        <v>27</v>
      </c>
    </row>
    <row r="2498" customHeight="1" spans="1:21">
      <c r="A2498" s="11">
        <v>137</v>
      </c>
      <c r="B2498" s="11" t="s">
        <v>3023</v>
      </c>
      <c r="C2498" s="11" t="s">
        <v>3024</v>
      </c>
      <c r="D2498" s="11" t="s">
        <v>64</v>
      </c>
      <c r="E2498" s="11" t="s">
        <v>3025</v>
      </c>
      <c r="F2498" s="11" t="s">
        <v>3030</v>
      </c>
      <c r="G2498" s="11" t="s">
        <v>300</v>
      </c>
      <c r="H2498" s="11" t="s">
        <v>27</v>
      </c>
      <c r="L2498" s="82" t="s">
        <v>8095</v>
      </c>
      <c r="M2498" s="63">
        <v>44642</v>
      </c>
      <c r="O2498" s="11" t="s">
        <v>3023</v>
      </c>
      <c r="P2498" s="11" t="s">
        <v>3024</v>
      </c>
      <c r="Q2498" s="11" t="s">
        <v>64</v>
      </c>
      <c r="R2498" s="11" t="s">
        <v>3025</v>
      </c>
      <c r="S2498" s="11" t="s">
        <v>3030</v>
      </c>
      <c r="T2498" s="11" t="s">
        <v>126</v>
      </c>
      <c r="U2498" s="11" t="s">
        <v>27</v>
      </c>
    </row>
    <row r="2499" customHeight="1" spans="1:21">
      <c r="A2499" s="11">
        <v>138</v>
      </c>
      <c r="B2499" s="11" t="s">
        <v>3023</v>
      </c>
      <c r="C2499" s="11" t="s">
        <v>3031</v>
      </c>
      <c r="D2499" s="11" t="s">
        <v>64</v>
      </c>
      <c r="E2499" s="11" t="s">
        <v>3032</v>
      </c>
      <c r="F2499" s="11" t="s">
        <v>3031</v>
      </c>
      <c r="G2499" s="11" t="s">
        <v>300</v>
      </c>
      <c r="H2499" s="11" t="s">
        <v>27</v>
      </c>
      <c r="L2499" s="82" t="s">
        <v>8095</v>
      </c>
      <c r="M2499" s="63">
        <v>44642</v>
      </c>
      <c r="O2499" s="11" t="s">
        <v>3023</v>
      </c>
      <c r="P2499" s="11" t="s">
        <v>3031</v>
      </c>
      <c r="Q2499" s="11" t="s">
        <v>64</v>
      </c>
      <c r="R2499" s="11" t="s">
        <v>3032</v>
      </c>
      <c r="S2499" s="11" t="s">
        <v>3031</v>
      </c>
      <c r="T2499" s="11" t="s">
        <v>126</v>
      </c>
      <c r="U2499" s="11" t="s">
        <v>27</v>
      </c>
    </row>
    <row r="2500" customHeight="1" spans="1:21">
      <c r="A2500" s="11">
        <v>145</v>
      </c>
      <c r="B2500" s="11" t="s">
        <v>2973</v>
      </c>
      <c r="C2500" s="11" t="s">
        <v>2973</v>
      </c>
      <c r="D2500" s="11" t="s">
        <v>64</v>
      </c>
      <c r="E2500" s="11" t="s">
        <v>3040</v>
      </c>
      <c r="F2500" s="11" t="s">
        <v>3041</v>
      </c>
      <c r="G2500" s="11" t="s">
        <v>300</v>
      </c>
      <c r="H2500" s="11" t="s">
        <v>27</v>
      </c>
      <c r="L2500" s="82" t="s">
        <v>8095</v>
      </c>
      <c r="M2500" s="63">
        <v>44642</v>
      </c>
      <c r="O2500" s="11" t="s">
        <v>2973</v>
      </c>
      <c r="P2500" s="11" t="s">
        <v>2973</v>
      </c>
      <c r="Q2500" s="11" t="s">
        <v>64</v>
      </c>
      <c r="R2500" s="11" t="s">
        <v>3040</v>
      </c>
      <c r="S2500" s="11" t="s">
        <v>8993</v>
      </c>
      <c r="T2500" s="11" t="s">
        <v>126</v>
      </c>
      <c r="U2500" s="11" t="s">
        <v>27</v>
      </c>
    </row>
    <row r="2501" customHeight="1" spans="1:21">
      <c r="A2501" s="11">
        <v>146</v>
      </c>
      <c r="B2501" s="11" t="s">
        <v>2973</v>
      </c>
      <c r="C2501" s="11" t="s">
        <v>2973</v>
      </c>
      <c r="D2501" s="11" t="s">
        <v>64</v>
      </c>
      <c r="E2501" s="11" t="s">
        <v>3040</v>
      </c>
      <c r="F2501" s="11" t="s">
        <v>3042</v>
      </c>
      <c r="G2501" s="11" t="s">
        <v>300</v>
      </c>
      <c r="H2501" s="11" t="s">
        <v>27</v>
      </c>
      <c r="L2501" s="82" t="s">
        <v>8095</v>
      </c>
      <c r="M2501" s="63">
        <v>44642</v>
      </c>
      <c r="O2501" s="11" t="s">
        <v>2973</v>
      </c>
      <c r="P2501" s="11" t="s">
        <v>2973</v>
      </c>
      <c r="Q2501" s="11" t="s">
        <v>64</v>
      </c>
      <c r="R2501" s="11" t="s">
        <v>3040</v>
      </c>
      <c r="S2501" s="11" t="s">
        <v>3042</v>
      </c>
      <c r="T2501" s="11" t="s">
        <v>126</v>
      </c>
      <c r="U2501" s="11" t="s">
        <v>27</v>
      </c>
    </row>
    <row r="2502" customHeight="1" spans="1:21">
      <c r="A2502" s="11">
        <v>147</v>
      </c>
      <c r="B2502" s="11" t="s">
        <v>2973</v>
      </c>
      <c r="C2502" s="11" t="s">
        <v>2973</v>
      </c>
      <c r="D2502" s="11" t="s">
        <v>64</v>
      </c>
      <c r="E2502" s="11" t="s">
        <v>3040</v>
      </c>
      <c r="F2502" s="11" t="s">
        <v>3043</v>
      </c>
      <c r="G2502" s="11" t="s">
        <v>300</v>
      </c>
      <c r="H2502" s="11" t="s">
        <v>27</v>
      </c>
      <c r="L2502" s="82" t="s">
        <v>8095</v>
      </c>
      <c r="M2502" s="63">
        <v>44642</v>
      </c>
      <c r="O2502" s="11" t="s">
        <v>2973</v>
      </c>
      <c r="P2502" s="11" t="s">
        <v>2973</v>
      </c>
      <c r="Q2502" s="11" t="s">
        <v>64</v>
      </c>
      <c r="R2502" s="11" t="s">
        <v>3040</v>
      </c>
      <c r="S2502" s="11" t="s">
        <v>3043</v>
      </c>
      <c r="T2502" s="11" t="s">
        <v>126</v>
      </c>
      <c r="U2502" s="11" t="s">
        <v>27</v>
      </c>
    </row>
    <row r="2503" customHeight="1" spans="1:21">
      <c r="A2503" s="11">
        <v>148</v>
      </c>
      <c r="B2503" s="11" t="s">
        <v>2973</v>
      </c>
      <c r="C2503" s="11" t="s">
        <v>2973</v>
      </c>
      <c r="D2503" s="11" t="s">
        <v>64</v>
      </c>
      <c r="E2503" s="11" t="s">
        <v>3044</v>
      </c>
      <c r="F2503" s="11" t="s">
        <v>3045</v>
      </c>
      <c r="G2503" s="11" t="s">
        <v>300</v>
      </c>
      <c r="H2503" s="11" t="s">
        <v>27</v>
      </c>
      <c r="L2503" s="82" t="s">
        <v>8095</v>
      </c>
      <c r="M2503" s="63">
        <v>44642</v>
      </c>
      <c r="O2503" s="11" t="s">
        <v>2973</v>
      </c>
      <c r="P2503" s="11" t="s">
        <v>2973</v>
      </c>
      <c r="Q2503" s="11" t="s">
        <v>64</v>
      </c>
      <c r="R2503" s="11" t="s">
        <v>3044</v>
      </c>
      <c r="S2503" s="11" t="s">
        <v>3045</v>
      </c>
      <c r="T2503" s="11" t="s">
        <v>126</v>
      </c>
      <c r="U2503" s="11" t="s">
        <v>27</v>
      </c>
    </row>
    <row r="2504" customHeight="1" spans="1:21">
      <c r="A2504" s="11">
        <v>149</v>
      </c>
      <c r="B2504" s="11" t="s">
        <v>2973</v>
      </c>
      <c r="C2504" s="11" t="s">
        <v>2973</v>
      </c>
      <c r="D2504" s="11" t="s">
        <v>64</v>
      </c>
      <c r="E2504" s="11" t="s">
        <v>3046</v>
      </c>
      <c r="F2504" s="11" t="s">
        <v>3047</v>
      </c>
      <c r="G2504" s="11" t="s">
        <v>300</v>
      </c>
      <c r="H2504" s="11" t="s">
        <v>27</v>
      </c>
      <c r="L2504" s="82" t="s">
        <v>8095</v>
      </c>
      <c r="M2504" s="63">
        <v>44642</v>
      </c>
      <c r="O2504" s="11" t="s">
        <v>2973</v>
      </c>
      <c r="P2504" s="11" t="s">
        <v>2973</v>
      </c>
      <c r="Q2504" s="11" t="s">
        <v>64</v>
      </c>
      <c r="R2504" s="11" t="s">
        <v>3046</v>
      </c>
      <c r="S2504" s="11" t="s">
        <v>3047</v>
      </c>
      <c r="T2504" s="11" t="s">
        <v>126</v>
      </c>
      <c r="U2504" s="11" t="s">
        <v>27</v>
      </c>
    </row>
    <row r="2505" customHeight="1" spans="1:21">
      <c r="A2505" s="11">
        <v>150</v>
      </c>
      <c r="B2505" s="11" t="s">
        <v>2973</v>
      </c>
      <c r="C2505" s="11" t="s">
        <v>2973</v>
      </c>
      <c r="D2505" s="11" t="s">
        <v>64</v>
      </c>
      <c r="E2505" s="11" t="s">
        <v>3048</v>
      </c>
      <c r="F2505" s="11" t="s">
        <v>3049</v>
      </c>
      <c r="G2505" s="11" t="s">
        <v>300</v>
      </c>
      <c r="H2505" s="11" t="s">
        <v>27</v>
      </c>
      <c r="L2505" s="82" t="s">
        <v>8095</v>
      </c>
      <c r="M2505" s="63">
        <v>44642</v>
      </c>
      <c r="O2505" s="11" t="s">
        <v>2973</v>
      </c>
      <c r="P2505" s="11" t="s">
        <v>2973</v>
      </c>
      <c r="Q2505" s="11" t="s">
        <v>64</v>
      </c>
      <c r="R2505" s="11" t="s">
        <v>3048</v>
      </c>
      <c r="S2505" s="11" t="s">
        <v>3049</v>
      </c>
      <c r="T2505" s="11" t="s">
        <v>126</v>
      </c>
      <c r="U2505" s="11" t="s">
        <v>27</v>
      </c>
    </row>
    <row r="2506" customHeight="1" spans="1:21">
      <c r="A2506" s="11">
        <v>151</v>
      </c>
      <c r="B2506" s="11" t="s">
        <v>2973</v>
      </c>
      <c r="C2506" s="11" t="s">
        <v>2973</v>
      </c>
      <c r="D2506" s="11" t="s">
        <v>64</v>
      </c>
      <c r="E2506" s="11" t="s">
        <v>3048</v>
      </c>
      <c r="F2506" s="11" t="s">
        <v>3050</v>
      </c>
      <c r="G2506" s="11" t="s">
        <v>300</v>
      </c>
      <c r="H2506" s="11" t="s">
        <v>27</v>
      </c>
      <c r="L2506" s="82" t="s">
        <v>8095</v>
      </c>
      <c r="M2506" s="63">
        <v>44642</v>
      </c>
      <c r="O2506" s="11" t="s">
        <v>2973</v>
      </c>
      <c r="P2506" s="11" t="s">
        <v>2973</v>
      </c>
      <c r="Q2506" s="11" t="s">
        <v>64</v>
      </c>
      <c r="R2506" s="11" t="s">
        <v>3048</v>
      </c>
      <c r="S2506" s="11" t="s">
        <v>3050</v>
      </c>
      <c r="T2506" s="11" t="s">
        <v>126</v>
      </c>
      <c r="U2506" s="11" t="s">
        <v>27</v>
      </c>
    </row>
    <row r="2507" customHeight="1" spans="1:21">
      <c r="A2507" s="11">
        <v>152</v>
      </c>
      <c r="B2507" s="11" t="s">
        <v>2973</v>
      </c>
      <c r="C2507" s="11" t="s">
        <v>2973</v>
      </c>
      <c r="D2507" s="11" t="s">
        <v>64</v>
      </c>
      <c r="E2507" s="11" t="s">
        <v>3048</v>
      </c>
      <c r="F2507" s="11" t="s">
        <v>3051</v>
      </c>
      <c r="G2507" s="11" t="s">
        <v>300</v>
      </c>
      <c r="H2507" s="11" t="s">
        <v>27</v>
      </c>
      <c r="L2507" s="82" t="s">
        <v>8095</v>
      </c>
      <c r="M2507" s="63">
        <v>44642</v>
      </c>
      <c r="O2507" s="11" t="s">
        <v>2973</v>
      </c>
      <c r="P2507" s="11" t="s">
        <v>2973</v>
      </c>
      <c r="Q2507" s="11" t="s">
        <v>64</v>
      </c>
      <c r="R2507" s="11" t="s">
        <v>3048</v>
      </c>
      <c r="S2507" s="11" t="s">
        <v>3051</v>
      </c>
      <c r="T2507" s="11" t="s">
        <v>126</v>
      </c>
      <c r="U2507" s="11" t="s">
        <v>27</v>
      </c>
    </row>
    <row r="2508" customHeight="1" spans="1:21">
      <c r="A2508" s="11">
        <v>153</v>
      </c>
      <c r="B2508" s="11" t="s">
        <v>2973</v>
      </c>
      <c r="C2508" s="11" t="s">
        <v>2973</v>
      </c>
      <c r="D2508" s="11" t="s">
        <v>64</v>
      </c>
      <c r="E2508" s="11" t="s">
        <v>3040</v>
      </c>
      <c r="F2508" s="11" t="s">
        <v>3052</v>
      </c>
      <c r="G2508" s="11" t="s">
        <v>300</v>
      </c>
      <c r="H2508" s="11" t="s">
        <v>27</v>
      </c>
      <c r="L2508" s="82" t="s">
        <v>8095</v>
      </c>
      <c r="M2508" s="63">
        <v>44642</v>
      </c>
      <c r="O2508" s="11" t="s">
        <v>2973</v>
      </c>
      <c r="P2508" s="11" t="s">
        <v>2973</v>
      </c>
      <c r="Q2508" s="11" t="s">
        <v>64</v>
      </c>
      <c r="R2508" s="11" t="s">
        <v>3040</v>
      </c>
      <c r="S2508" s="11" t="s">
        <v>3052</v>
      </c>
      <c r="T2508" s="11" t="s">
        <v>126</v>
      </c>
      <c r="U2508" s="11" t="s">
        <v>27</v>
      </c>
    </row>
    <row r="2509" customHeight="1" spans="1:21">
      <c r="A2509" s="11">
        <v>154</v>
      </c>
      <c r="B2509" s="11" t="s">
        <v>2973</v>
      </c>
      <c r="C2509" s="11" t="s">
        <v>2973</v>
      </c>
      <c r="D2509" s="11" t="s">
        <v>64</v>
      </c>
      <c r="E2509" s="11" t="s">
        <v>3053</v>
      </c>
      <c r="F2509" s="11" t="s">
        <v>3054</v>
      </c>
      <c r="G2509" s="11" t="s">
        <v>300</v>
      </c>
      <c r="H2509" s="11" t="s">
        <v>27</v>
      </c>
      <c r="L2509" s="82" t="s">
        <v>8095</v>
      </c>
      <c r="M2509" s="63">
        <v>44642</v>
      </c>
      <c r="O2509" s="11" t="s">
        <v>2973</v>
      </c>
      <c r="P2509" s="11" t="s">
        <v>2973</v>
      </c>
      <c r="Q2509" s="11" t="s">
        <v>64</v>
      </c>
      <c r="R2509" s="11" t="s">
        <v>3053</v>
      </c>
      <c r="S2509" s="11" t="s">
        <v>8994</v>
      </c>
      <c r="T2509" s="11" t="s">
        <v>126</v>
      </c>
      <c r="U2509" s="11" t="s">
        <v>27</v>
      </c>
    </row>
    <row r="2510" customHeight="1" spans="1:21">
      <c r="A2510" s="11">
        <v>155</v>
      </c>
      <c r="B2510" s="11" t="s">
        <v>2973</v>
      </c>
      <c r="C2510" s="11" t="s">
        <v>2973</v>
      </c>
      <c r="D2510" s="11" t="s">
        <v>64</v>
      </c>
      <c r="E2510" s="11" t="s">
        <v>3055</v>
      </c>
      <c r="F2510" s="11" t="s">
        <v>8995</v>
      </c>
      <c r="G2510" s="11" t="s">
        <v>300</v>
      </c>
      <c r="H2510" s="11" t="s">
        <v>27</v>
      </c>
      <c r="L2510" s="82" t="s">
        <v>8095</v>
      </c>
      <c r="M2510" s="63">
        <v>44642</v>
      </c>
      <c r="O2510" s="11" t="s">
        <v>2973</v>
      </c>
      <c r="P2510" s="11" t="s">
        <v>2973</v>
      </c>
      <c r="Q2510" s="11" t="s">
        <v>64</v>
      </c>
      <c r="R2510" s="11" t="s">
        <v>3055</v>
      </c>
      <c r="S2510" s="11" t="s">
        <v>8995</v>
      </c>
      <c r="T2510" s="11" t="s">
        <v>126</v>
      </c>
      <c r="U2510" s="11" t="s">
        <v>27</v>
      </c>
    </row>
    <row r="2511" customHeight="1" spans="1:21">
      <c r="A2511" s="11">
        <v>156</v>
      </c>
      <c r="B2511" s="11" t="s">
        <v>2973</v>
      </c>
      <c r="C2511" s="11" t="s">
        <v>2973</v>
      </c>
      <c r="D2511" s="11" t="s">
        <v>64</v>
      </c>
      <c r="E2511" s="11" t="s">
        <v>3057</v>
      </c>
      <c r="F2511" s="11" t="s">
        <v>3058</v>
      </c>
      <c r="G2511" s="11" t="s">
        <v>300</v>
      </c>
      <c r="H2511" s="11" t="s">
        <v>27</v>
      </c>
      <c r="L2511" s="82" t="s">
        <v>8095</v>
      </c>
      <c r="M2511" s="63">
        <v>44642</v>
      </c>
      <c r="O2511" s="11" t="s">
        <v>2973</v>
      </c>
      <c r="P2511" s="11" t="s">
        <v>2973</v>
      </c>
      <c r="Q2511" s="11" t="s">
        <v>64</v>
      </c>
      <c r="R2511" s="11" t="s">
        <v>3057</v>
      </c>
      <c r="S2511" s="11" t="s">
        <v>3058</v>
      </c>
      <c r="T2511" s="11" t="s">
        <v>126</v>
      </c>
      <c r="U2511" s="11" t="s">
        <v>27</v>
      </c>
    </row>
    <row r="2512" customHeight="1" spans="1:21">
      <c r="A2512" s="11">
        <v>157</v>
      </c>
      <c r="B2512" s="11" t="s">
        <v>2973</v>
      </c>
      <c r="C2512" s="11" t="s">
        <v>2973</v>
      </c>
      <c r="D2512" s="11" t="s">
        <v>64</v>
      </c>
      <c r="E2512" s="11" t="s">
        <v>3059</v>
      </c>
      <c r="F2512" s="11" t="s">
        <v>3060</v>
      </c>
      <c r="G2512" s="11" t="s">
        <v>300</v>
      </c>
      <c r="H2512" s="11" t="s">
        <v>27</v>
      </c>
      <c r="L2512" s="82" t="s">
        <v>8095</v>
      </c>
      <c r="M2512" s="63">
        <v>44642</v>
      </c>
      <c r="O2512" s="11" t="s">
        <v>2973</v>
      </c>
      <c r="P2512" s="11" t="s">
        <v>2973</v>
      </c>
      <c r="Q2512" s="11" t="s">
        <v>64</v>
      </c>
      <c r="R2512" s="11" t="s">
        <v>3059</v>
      </c>
      <c r="S2512" s="11" t="s">
        <v>3060</v>
      </c>
      <c r="T2512" s="11" t="s">
        <v>126</v>
      </c>
      <c r="U2512" s="11" t="s">
        <v>27</v>
      </c>
    </row>
    <row r="2513" customHeight="1" spans="1:21">
      <c r="A2513" s="11">
        <v>158</v>
      </c>
      <c r="B2513" s="11" t="s">
        <v>2973</v>
      </c>
      <c r="C2513" s="11" t="s">
        <v>2973</v>
      </c>
      <c r="D2513" s="11" t="s">
        <v>64</v>
      </c>
      <c r="E2513" s="11" t="s">
        <v>3046</v>
      </c>
      <c r="F2513" s="11" t="s">
        <v>3061</v>
      </c>
      <c r="G2513" s="11" t="s">
        <v>300</v>
      </c>
      <c r="H2513" s="11" t="s">
        <v>27</v>
      </c>
      <c r="L2513" s="82" t="s">
        <v>8095</v>
      </c>
      <c r="M2513" s="63">
        <v>44642</v>
      </c>
      <c r="O2513" s="11" t="s">
        <v>2973</v>
      </c>
      <c r="P2513" s="11" t="s">
        <v>2973</v>
      </c>
      <c r="Q2513" s="11" t="s">
        <v>64</v>
      </c>
      <c r="R2513" s="11" t="s">
        <v>3046</v>
      </c>
      <c r="S2513" s="11" t="s">
        <v>3061</v>
      </c>
      <c r="T2513" s="11" t="s">
        <v>126</v>
      </c>
      <c r="U2513" s="11" t="s">
        <v>27</v>
      </c>
    </row>
    <row r="2514" customHeight="1" spans="1:21">
      <c r="A2514" s="11">
        <v>159</v>
      </c>
      <c r="B2514" s="11" t="s">
        <v>2973</v>
      </c>
      <c r="C2514" s="11" t="s">
        <v>2973</v>
      </c>
      <c r="D2514" s="11" t="s">
        <v>64</v>
      </c>
      <c r="E2514" s="11" t="s">
        <v>3048</v>
      </c>
      <c r="F2514" s="11" t="s">
        <v>3062</v>
      </c>
      <c r="G2514" s="11" t="s">
        <v>300</v>
      </c>
      <c r="H2514" s="11" t="s">
        <v>27</v>
      </c>
      <c r="L2514" s="82" t="s">
        <v>8095</v>
      </c>
      <c r="M2514" s="63">
        <v>44642</v>
      </c>
      <c r="O2514" s="11" t="s">
        <v>2973</v>
      </c>
      <c r="P2514" s="11" t="s">
        <v>2973</v>
      </c>
      <c r="Q2514" s="11" t="s">
        <v>64</v>
      </c>
      <c r="R2514" s="11" t="s">
        <v>3048</v>
      </c>
      <c r="S2514" s="11" t="s">
        <v>3062</v>
      </c>
      <c r="T2514" s="11" t="s">
        <v>126</v>
      </c>
      <c r="U2514" s="11" t="s">
        <v>27</v>
      </c>
    </row>
    <row r="2515" customHeight="1" spans="1:21">
      <c r="A2515" s="11">
        <v>160</v>
      </c>
      <c r="B2515" s="11" t="s">
        <v>2973</v>
      </c>
      <c r="C2515" s="11" t="s">
        <v>2973</v>
      </c>
      <c r="D2515" s="11" t="s">
        <v>64</v>
      </c>
      <c r="E2515" s="11" t="s">
        <v>3048</v>
      </c>
      <c r="F2515" s="11" t="s">
        <v>3063</v>
      </c>
      <c r="G2515" s="11" t="s">
        <v>300</v>
      </c>
      <c r="H2515" s="11" t="s">
        <v>27</v>
      </c>
      <c r="L2515" s="82" t="s">
        <v>8095</v>
      </c>
      <c r="M2515" s="63">
        <v>44642</v>
      </c>
      <c r="O2515" s="11" t="s">
        <v>2973</v>
      </c>
      <c r="P2515" s="11" t="s">
        <v>2973</v>
      </c>
      <c r="Q2515" s="11" t="s">
        <v>64</v>
      </c>
      <c r="R2515" s="11" t="s">
        <v>3048</v>
      </c>
      <c r="S2515" s="11" t="s">
        <v>3063</v>
      </c>
      <c r="T2515" s="11" t="s">
        <v>126</v>
      </c>
      <c r="U2515" s="11" t="s">
        <v>27</v>
      </c>
    </row>
    <row r="2516" customHeight="1" spans="1:21">
      <c r="A2516" s="11">
        <v>161</v>
      </c>
      <c r="B2516" s="11" t="s">
        <v>2973</v>
      </c>
      <c r="C2516" s="11" t="s">
        <v>2973</v>
      </c>
      <c r="D2516" s="11" t="s">
        <v>64</v>
      </c>
      <c r="E2516" s="11" t="s">
        <v>3048</v>
      </c>
      <c r="F2516" s="11" t="s">
        <v>3064</v>
      </c>
      <c r="G2516" s="11" t="s">
        <v>300</v>
      </c>
      <c r="H2516" s="11" t="s">
        <v>27</v>
      </c>
      <c r="L2516" s="82" t="s">
        <v>8095</v>
      </c>
      <c r="M2516" s="63">
        <v>44642</v>
      </c>
      <c r="O2516" s="11" t="s">
        <v>2973</v>
      </c>
      <c r="P2516" s="11" t="s">
        <v>2973</v>
      </c>
      <c r="Q2516" s="11" t="s">
        <v>64</v>
      </c>
      <c r="R2516" s="11" t="s">
        <v>3048</v>
      </c>
      <c r="S2516" s="11" t="s">
        <v>3064</v>
      </c>
      <c r="T2516" s="11" t="s">
        <v>126</v>
      </c>
      <c r="U2516" s="11" t="s">
        <v>27</v>
      </c>
    </row>
    <row r="2517" customHeight="1" spans="1:21">
      <c r="A2517" s="11">
        <v>162</v>
      </c>
      <c r="B2517" s="11" t="s">
        <v>2973</v>
      </c>
      <c r="C2517" s="11" t="s">
        <v>2973</v>
      </c>
      <c r="D2517" s="11" t="s">
        <v>64</v>
      </c>
      <c r="E2517" s="11" t="s">
        <v>3065</v>
      </c>
      <c r="F2517" s="11" t="s">
        <v>3066</v>
      </c>
      <c r="G2517" s="11" t="s">
        <v>300</v>
      </c>
      <c r="H2517" s="11" t="s">
        <v>27</v>
      </c>
      <c r="L2517" s="82" t="s">
        <v>8095</v>
      </c>
      <c r="M2517" s="63">
        <v>44642</v>
      </c>
      <c r="O2517" s="11" t="s">
        <v>2973</v>
      </c>
      <c r="P2517" s="11" t="s">
        <v>2973</v>
      </c>
      <c r="Q2517" s="11" t="s">
        <v>64</v>
      </c>
      <c r="R2517" s="11" t="s">
        <v>3065</v>
      </c>
      <c r="S2517" s="11" t="s">
        <v>3066</v>
      </c>
      <c r="T2517" s="11" t="s">
        <v>126</v>
      </c>
      <c r="U2517" s="11" t="s">
        <v>27</v>
      </c>
    </row>
    <row r="2518" customHeight="1" spans="1:21">
      <c r="A2518" s="11">
        <v>163</v>
      </c>
      <c r="B2518" s="11" t="s">
        <v>2942</v>
      </c>
      <c r="C2518" s="11" t="s">
        <v>2942</v>
      </c>
      <c r="D2518" s="11" t="s">
        <v>64</v>
      </c>
      <c r="E2518" s="11" t="s">
        <v>2943</v>
      </c>
      <c r="F2518" s="11" t="s">
        <v>3067</v>
      </c>
      <c r="G2518" s="11" t="s">
        <v>300</v>
      </c>
      <c r="H2518" s="11" t="s">
        <v>27</v>
      </c>
      <c r="L2518" s="82" t="s">
        <v>8095</v>
      </c>
      <c r="M2518" s="63">
        <v>44642</v>
      </c>
      <c r="O2518" s="11" t="s">
        <v>2942</v>
      </c>
      <c r="P2518" s="11" t="s">
        <v>2942</v>
      </c>
      <c r="Q2518" s="11" t="s">
        <v>64</v>
      </c>
      <c r="R2518" s="11" t="s">
        <v>2943</v>
      </c>
      <c r="S2518" s="11" t="s">
        <v>3067</v>
      </c>
      <c r="T2518" s="11" t="s">
        <v>126</v>
      </c>
      <c r="U2518" s="11" t="s">
        <v>27</v>
      </c>
    </row>
    <row r="2519" customHeight="1" spans="1:21">
      <c r="A2519" s="11">
        <v>164</v>
      </c>
      <c r="B2519" s="11" t="s">
        <v>2942</v>
      </c>
      <c r="C2519" s="11" t="s">
        <v>2942</v>
      </c>
      <c r="D2519" s="11" t="s">
        <v>64</v>
      </c>
      <c r="E2519" s="11" t="s">
        <v>3068</v>
      </c>
      <c r="F2519" s="11" t="s">
        <v>3069</v>
      </c>
      <c r="G2519" s="11" t="s">
        <v>300</v>
      </c>
      <c r="H2519" s="11" t="s">
        <v>27</v>
      </c>
      <c r="L2519" s="82" t="s">
        <v>8095</v>
      </c>
      <c r="M2519" s="63">
        <v>44642</v>
      </c>
      <c r="O2519" s="11" t="s">
        <v>2942</v>
      </c>
      <c r="P2519" s="11" t="s">
        <v>2942</v>
      </c>
      <c r="Q2519" s="11" t="s">
        <v>64</v>
      </c>
      <c r="R2519" s="11" t="s">
        <v>3068</v>
      </c>
      <c r="S2519" s="11" t="s">
        <v>3069</v>
      </c>
      <c r="T2519" s="11" t="s">
        <v>126</v>
      </c>
      <c r="U2519" s="11" t="s">
        <v>27</v>
      </c>
    </row>
    <row r="2520" customHeight="1" spans="1:21">
      <c r="A2520" s="11">
        <v>165</v>
      </c>
      <c r="B2520" s="11" t="s">
        <v>2942</v>
      </c>
      <c r="C2520" s="11" t="s">
        <v>2942</v>
      </c>
      <c r="D2520" s="11" t="s">
        <v>64</v>
      </c>
      <c r="E2520" s="11" t="s">
        <v>3070</v>
      </c>
      <c r="F2520" s="11" t="s">
        <v>3071</v>
      </c>
      <c r="G2520" s="11" t="s">
        <v>300</v>
      </c>
      <c r="H2520" s="11" t="s">
        <v>27</v>
      </c>
      <c r="L2520" s="82" t="s">
        <v>8095</v>
      </c>
      <c r="M2520" s="63">
        <v>44642</v>
      </c>
      <c r="O2520" s="11" t="s">
        <v>2942</v>
      </c>
      <c r="P2520" s="11" t="s">
        <v>2942</v>
      </c>
      <c r="Q2520" s="11" t="s">
        <v>64</v>
      </c>
      <c r="R2520" s="11" t="s">
        <v>3070</v>
      </c>
      <c r="S2520" s="11" t="s">
        <v>3071</v>
      </c>
      <c r="T2520" s="11" t="s">
        <v>126</v>
      </c>
      <c r="U2520" s="11" t="s">
        <v>27</v>
      </c>
    </row>
    <row r="2521" customHeight="1" spans="1:21">
      <c r="A2521" s="11">
        <v>166</v>
      </c>
      <c r="B2521" s="11" t="s">
        <v>2942</v>
      </c>
      <c r="C2521" s="11" t="s">
        <v>2942</v>
      </c>
      <c r="D2521" s="11" t="s">
        <v>64</v>
      </c>
      <c r="E2521" s="11" t="s">
        <v>3070</v>
      </c>
      <c r="F2521" s="11" t="s">
        <v>3072</v>
      </c>
      <c r="G2521" s="11" t="s">
        <v>300</v>
      </c>
      <c r="H2521" s="11" t="s">
        <v>27</v>
      </c>
      <c r="L2521" s="82" t="s">
        <v>9164</v>
      </c>
      <c r="M2521" s="63">
        <v>44642</v>
      </c>
      <c r="O2521" s="11" t="s">
        <v>2942</v>
      </c>
      <c r="P2521" s="11" t="s">
        <v>2942</v>
      </c>
      <c r="Q2521" s="11" t="s">
        <v>64</v>
      </c>
      <c r="R2521" s="11" t="s">
        <v>3070</v>
      </c>
      <c r="S2521" s="11" t="s">
        <v>3072</v>
      </c>
      <c r="T2521" s="11" t="s">
        <v>126</v>
      </c>
      <c r="U2521" s="11" t="s">
        <v>27</v>
      </c>
    </row>
    <row r="2522" customHeight="1" spans="1:21">
      <c r="A2522" s="11">
        <v>167</v>
      </c>
      <c r="B2522" s="11" t="s">
        <v>2942</v>
      </c>
      <c r="C2522" s="11" t="s">
        <v>2942</v>
      </c>
      <c r="D2522" s="11" t="s">
        <v>64</v>
      </c>
      <c r="E2522" s="11" t="s">
        <v>3073</v>
      </c>
      <c r="F2522" s="11" t="s">
        <v>3074</v>
      </c>
      <c r="G2522" s="11" t="s">
        <v>300</v>
      </c>
      <c r="H2522" s="11" t="s">
        <v>27</v>
      </c>
      <c r="L2522" s="82" t="s">
        <v>8095</v>
      </c>
      <c r="M2522" s="63">
        <v>44642</v>
      </c>
      <c r="O2522" s="11" t="s">
        <v>2942</v>
      </c>
      <c r="P2522" s="11" t="s">
        <v>2942</v>
      </c>
      <c r="Q2522" s="11" t="s">
        <v>64</v>
      </c>
      <c r="R2522" s="11" t="s">
        <v>3073</v>
      </c>
      <c r="S2522" s="11" t="s">
        <v>3074</v>
      </c>
      <c r="T2522" s="11" t="s">
        <v>126</v>
      </c>
      <c r="U2522" s="11" t="s">
        <v>27</v>
      </c>
    </row>
    <row r="2523" customHeight="1" spans="1:21">
      <c r="A2523" s="11">
        <v>168</v>
      </c>
      <c r="B2523" s="11" t="s">
        <v>2942</v>
      </c>
      <c r="C2523" s="11" t="s">
        <v>2942</v>
      </c>
      <c r="D2523" s="11" t="s">
        <v>64</v>
      </c>
      <c r="E2523" s="11" t="s">
        <v>3070</v>
      </c>
      <c r="F2523" s="11" t="s">
        <v>3075</v>
      </c>
      <c r="G2523" s="11" t="s">
        <v>300</v>
      </c>
      <c r="H2523" s="11" t="s">
        <v>27</v>
      </c>
      <c r="L2523" s="82" t="s">
        <v>9164</v>
      </c>
      <c r="M2523" s="63">
        <v>44642</v>
      </c>
      <c r="O2523" s="11" t="s">
        <v>2942</v>
      </c>
      <c r="P2523" s="11" t="s">
        <v>2942</v>
      </c>
      <c r="Q2523" s="11" t="s">
        <v>64</v>
      </c>
      <c r="R2523" s="11" t="s">
        <v>3070</v>
      </c>
      <c r="S2523" s="11" t="s">
        <v>3075</v>
      </c>
      <c r="T2523" s="11" t="s">
        <v>126</v>
      </c>
      <c r="U2523" s="11" t="s">
        <v>27</v>
      </c>
    </row>
    <row r="2524" customHeight="1" spans="1:21">
      <c r="A2524" s="11">
        <v>169</v>
      </c>
      <c r="B2524" s="11" t="s">
        <v>2942</v>
      </c>
      <c r="C2524" s="11" t="s">
        <v>2942</v>
      </c>
      <c r="D2524" s="11" t="s">
        <v>64</v>
      </c>
      <c r="E2524" s="11" t="s">
        <v>3076</v>
      </c>
      <c r="F2524" s="11" t="s">
        <v>3077</v>
      </c>
      <c r="G2524" s="11" t="s">
        <v>300</v>
      </c>
      <c r="H2524" s="11" t="s">
        <v>27</v>
      </c>
      <c r="L2524" s="82" t="s">
        <v>8095</v>
      </c>
      <c r="M2524" s="63">
        <v>44642</v>
      </c>
      <c r="O2524" s="11" t="s">
        <v>2942</v>
      </c>
      <c r="P2524" s="11" t="s">
        <v>2942</v>
      </c>
      <c r="Q2524" s="11" t="s">
        <v>64</v>
      </c>
      <c r="R2524" s="11" t="s">
        <v>3076</v>
      </c>
      <c r="S2524" s="11" t="s">
        <v>3077</v>
      </c>
      <c r="T2524" s="11" t="s">
        <v>126</v>
      </c>
      <c r="U2524" s="11" t="s">
        <v>27</v>
      </c>
    </row>
    <row r="2525" customHeight="1" spans="1:21">
      <c r="A2525" s="11">
        <v>170</v>
      </c>
      <c r="B2525" s="11" t="s">
        <v>2942</v>
      </c>
      <c r="C2525" s="11" t="s">
        <v>2942</v>
      </c>
      <c r="D2525" s="11" t="s">
        <v>64</v>
      </c>
      <c r="E2525" s="11" t="s">
        <v>3076</v>
      </c>
      <c r="F2525" s="11" t="s">
        <v>3078</v>
      </c>
      <c r="G2525" s="11" t="s">
        <v>300</v>
      </c>
      <c r="H2525" s="11" t="s">
        <v>27</v>
      </c>
      <c r="L2525" s="82" t="s">
        <v>8095</v>
      </c>
      <c r="M2525" s="63">
        <v>44642</v>
      </c>
      <c r="O2525" s="11" t="s">
        <v>2942</v>
      </c>
      <c r="P2525" s="11" t="s">
        <v>2942</v>
      </c>
      <c r="Q2525" s="11" t="s">
        <v>64</v>
      </c>
      <c r="R2525" s="11" t="s">
        <v>3076</v>
      </c>
      <c r="S2525" s="11" t="s">
        <v>3078</v>
      </c>
      <c r="T2525" s="11" t="s">
        <v>126</v>
      </c>
      <c r="U2525" s="11" t="s">
        <v>27</v>
      </c>
    </row>
    <row r="2526" customHeight="1" spans="1:21">
      <c r="A2526" s="11">
        <v>171</v>
      </c>
      <c r="B2526" s="11" t="s">
        <v>2942</v>
      </c>
      <c r="C2526" s="11" t="s">
        <v>2942</v>
      </c>
      <c r="D2526" s="11" t="s">
        <v>64</v>
      </c>
      <c r="E2526" s="11" t="s">
        <v>3076</v>
      </c>
      <c r="F2526" s="11" t="s">
        <v>3079</v>
      </c>
      <c r="G2526" s="11" t="s">
        <v>300</v>
      </c>
      <c r="H2526" s="11" t="s">
        <v>27</v>
      </c>
      <c r="L2526" s="82" t="s">
        <v>8095</v>
      </c>
      <c r="M2526" s="63">
        <v>44642</v>
      </c>
      <c r="O2526" s="11" t="s">
        <v>2942</v>
      </c>
      <c r="P2526" s="11" t="s">
        <v>2942</v>
      </c>
      <c r="Q2526" s="11" t="s">
        <v>64</v>
      </c>
      <c r="R2526" s="11" t="s">
        <v>3076</v>
      </c>
      <c r="S2526" s="11" t="s">
        <v>3079</v>
      </c>
      <c r="T2526" s="11" t="s">
        <v>126</v>
      </c>
      <c r="U2526" s="11" t="s">
        <v>27</v>
      </c>
    </row>
    <row r="2527" customHeight="1" spans="1:21">
      <c r="A2527" s="11">
        <v>172</v>
      </c>
      <c r="B2527" s="11" t="s">
        <v>2942</v>
      </c>
      <c r="C2527" s="11" t="s">
        <v>2942</v>
      </c>
      <c r="D2527" s="11" t="s">
        <v>64</v>
      </c>
      <c r="E2527" s="11" t="s">
        <v>3076</v>
      </c>
      <c r="F2527" s="11" t="s">
        <v>3080</v>
      </c>
      <c r="G2527" s="11" t="s">
        <v>300</v>
      </c>
      <c r="H2527" s="11" t="s">
        <v>27</v>
      </c>
      <c r="L2527" s="82" t="s">
        <v>8095</v>
      </c>
      <c r="M2527" s="63">
        <v>44642</v>
      </c>
      <c r="O2527" s="11" t="s">
        <v>2942</v>
      </c>
      <c r="P2527" s="11" t="s">
        <v>2942</v>
      </c>
      <c r="Q2527" s="11" t="s">
        <v>64</v>
      </c>
      <c r="R2527" s="11" t="s">
        <v>3076</v>
      </c>
      <c r="S2527" s="11" t="s">
        <v>3080</v>
      </c>
      <c r="T2527" s="11" t="s">
        <v>126</v>
      </c>
      <c r="U2527" s="11" t="s">
        <v>27</v>
      </c>
    </row>
    <row r="2528" customHeight="1" spans="1:21">
      <c r="A2528" s="11">
        <v>173</v>
      </c>
      <c r="B2528" s="11" t="s">
        <v>2942</v>
      </c>
      <c r="C2528" s="11" t="s">
        <v>2942</v>
      </c>
      <c r="D2528" s="11" t="s">
        <v>64</v>
      </c>
      <c r="E2528" s="11" t="s">
        <v>3076</v>
      </c>
      <c r="F2528" s="11" t="s">
        <v>3081</v>
      </c>
      <c r="G2528" s="11" t="s">
        <v>300</v>
      </c>
      <c r="H2528" s="11" t="s">
        <v>27</v>
      </c>
      <c r="L2528" s="82" t="s">
        <v>8095</v>
      </c>
      <c r="M2528" s="63">
        <v>44642</v>
      </c>
      <c r="O2528" s="11" t="s">
        <v>2942</v>
      </c>
      <c r="P2528" s="11" t="s">
        <v>2942</v>
      </c>
      <c r="Q2528" s="11" t="s">
        <v>64</v>
      </c>
      <c r="R2528" s="11" t="s">
        <v>3076</v>
      </c>
      <c r="S2528" s="11" t="s">
        <v>3081</v>
      </c>
      <c r="T2528" s="11" t="s">
        <v>126</v>
      </c>
      <c r="U2528" s="11" t="s">
        <v>27</v>
      </c>
    </row>
    <row r="2529" customHeight="1" spans="1:21">
      <c r="A2529" s="11">
        <v>174</v>
      </c>
      <c r="B2529" s="11" t="s">
        <v>2942</v>
      </c>
      <c r="C2529" s="11" t="s">
        <v>2942</v>
      </c>
      <c r="D2529" s="11" t="s">
        <v>64</v>
      </c>
      <c r="E2529" s="11" t="s">
        <v>3076</v>
      </c>
      <c r="F2529" s="11" t="s">
        <v>3082</v>
      </c>
      <c r="G2529" s="11" t="s">
        <v>300</v>
      </c>
      <c r="H2529" s="11" t="s">
        <v>27</v>
      </c>
      <c r="L2529" s="82" t="s">
        <v>8095</v>
      </c>
      <c r="M2529" s="63">
        <v>44642</v>
      </c>
      <c r="O2529" s="11" t="s">
        <v>2942</v>
      </c>
      <c r="P2529" s="11" t="s">
        <v>2942</v>
      </c>
      <c r="Q2529" s="11" t="s">
        <v>64</v>
      </c>
      <c r="R2529" s="11" t="s">
        <v>3076</v>
      </c>
      <c r="S2529" s="11" t="s">
        <v>3082</v>
      </c>
      <c r="T2529" s="11" t="s">
        <v>126</v>
      </c>
      <c r="U2529" s="11" t="s">
        <v>27</v>
      </c>
    </row>
    <row r="2530" customHeight="1" spans="1:21">
      <c r="A2530" s="11">
        <v>175</v>
      </c>
      <c r="B2530" s="11" t="s">
        <v>2942</v>
      </c>
      <c r="C2530" s="11" t="s">
        <v>2942</v>
      </c>
      <c r="D2530" s="11" t="s">
        <v>64</v>
      </c>
      <c r="E2530" s="11" t="s">
        <v>3083</v>
      </c>
      <c r="F2530" s="11" t="s">
        <v>3084</v>
      </c>
      <c r="G2530" s="11" t="s">
        <v>300</v>
      </c>
      <c r="H2530" s="11" t="s">
        <v>27</v>
      </c>
      <c r="L2530" s="82" t="s">
        <v>8095</v>
      </c>
      <c r="M2530" s="63">
        <v>44642</v>
      </c>
      <c r="O2530" s="11" t="s">
        <v>2942</v>
      </c>
      <c r="P2530" s="11" t="s">
        <v>2942</v>
      </c>
      <c r="Q2530" s="11" t="s">
        <v>64</v>
      </c>
      <c r="R2530" s="11" t="s">
        <v>3083</v>
      </c>
      <c r="S2530" s="11" t="s">
        <v>3084</v>
      </c>
      <c r="T2530" s="11" t="s">
        <v>126</v>
      </c>
      <c r="U2530" s="11" t="s">
        <v>27</v>
      </c>
    </row>
    <row r="2531" customHeight="1" spans="1:21">
      <c r="A2531" s="11">
        <v>176</v>
      </c>
      <c r="B2531" s="11" t="s">
        <v>2942</v>
      </c>
      <c r="C2531" s="11" t="s">
        <v>2942</v>
      </c>
      <c r="D2531" s="11" t="s">
        <v>64</v>
      </c>
      <c r="E2531" s="11" t="s">
        <v>3085</v>
      </c>
      <c r="F2531" s="11" t="s">
        <v>3086</v>
      </c>
      <c r="G2531" s="11" t="s">
        <v>300</v>
      </c>
      <c r="H2531" s="11" t="s">
        <v>27</v>
      </c>
      <c r="L2531" s="82" t="s">
        <v>8095</v>
      </c>
      <c r="M2531" s="63">
        <v>44642</v>
      </c>
      <c r="O2531" s="11" t="s">
        <v>2942</v>
      </c>
      <c r="P2531" s="11" t="s">
        <v>2942</v>
      </c>
      <c r="Q2531" s="11" t="s">
        <v>64</v>
      </c>
      <c r="R2531" s="11" t="s">
        <v>3085</v>
      </c>
      <c r="S2531" s="11" t="s">
        <v>3086</v>
      </c>
      <c r="T2531" s="11" t="s">
        <v>126</v>
      </c>
      <c r="U2531" s="11" t="s">
        <v>27</v>
      </c>
    </row>
    <row r="2532" customHeight="1" spans="1:21">
      <c r="A2532" s="11">
        <v>177</v>
      </c>
      <c r="B2532" s="11" t="s">
        <v>2942</v>
      </c>
      <c r="C2532" s="11" t="s">
        <v>2942</v>
      </c>
      <c r="D2532" s="11" t="s">
        <v>64</v>
      </c>
      <c r="E2532" s="11" t="s">
        <v>3087</v>
      </c>
      <c r="F2532" s="11" t="s">
        <v>3088</v>
      </c>
      <c r="G2532" s="11" t="s">
        <v>300</v>
      </c>
      <c r="H2532" s="11" t="s">
        <v>27</v>
      </c>
      <c r="L2532" s="82" t="s">
        <v>8095</v>
      </c>
      <c r="M2532" s="63">
        <v>44642</v>
      </c>
      <c r="O2532" s="11" t="s">
        <v>2942</v>
      </c>
      <c r="P2532" s="11" t="s">
        <v>2942</v>
      </c>
      <c r="Q2532" s="11" t="s">
        <v>64</v>
      </c>
      <c r="R2532" s="11" t="s">
        <v>3087</v>
      </c>
      <c r="S2532" s="11" t="s">
        <v>3088</v>
      </c>
      <c r="T2532" s="11" t="s">
        <v>126</v>
      </c>
      <c r="U2532" s="11" t="s">
        <v>27</v>
      </c>
    </row>
    <row r="2533" customHeight="1" spans="1:21">
      <c r="A2533" s="11">
        <v>178</v>
      </c>
      <c r="B2533" s="11" t="s">
        <v>2942</v>
      </c>
      <c r="C2533" s="11" t="s">
        <v>2942</v>
      </c>
      <c r="D2533" s="11" t="s">
        <v>64</v>
      </c>
      <c r="E2533" s="11" t="s">
        <v>3087</v>
      </c>
      <c r="F2533" s="11" t="s">
        <v>3089</v>
      </c>
      <c r="G2533" s="11" t="s">
        <v>300</v>
      </c>
      <c r="H2533" s="11" t="s">
        <v>27</v>
      </c>
      <c r="L2533" s="82" t="s">
        <v>8095</v>
      </c>
      <c r="M2533" s="63">
        <v>44642</v>
      </c>
      <c r="O2533" s="11" t="s">
        <v>2942</v>
      </c>
      <c r="P2533" s="11" t="s">
        <v>2942</v>
      </c>
      <c r="Q2533" s="11" t="s">
        <v>64</v>
      </c>
      <c r="R2533" s="11" t="s">
        <v>3087</v>
      </c>
      <c r="S2533" s="11" t="s">
        <v>3089</v>
      </c>
      <c r="T2533" s="11" t="s">
        <v>126</v>
      </c>
      <c r="U2533" s="11" t="s">
        <v>27</v>
      </c>
    </row>
    <row r="2534" customHeight="1" spans="1:21">
      <c r="A2534" s="11">
        <v>179</v>
      </c>
      <c r="B2534" s="11" t="s">
        <v>2942</v>
      </c>
      <c r="C2534" s="11" t="s">
        <v>2942</v>
      </c>
      <c r="D2534" s="11" t="s">
        <v>64</v>
      </c>
      <c r="E2534" s="11" t="s">
        <v>3090</v>
      </c>
      <c r="F2534" s="11" t="s">
        <v>3091</v>
      </c>
      <c r="G2534" s="11" t="s">
        <v>300</v>
      </c>
      <c r="H2534" s="11" t="s">
        <v>27</v>
      </c>
      <c r="L2534" s="82" t="s">
        <v>8095</v>
      </c>
      <c r="M2534" s="63">
        <v>44642</v>
      </c>
      <c r="O2534" s="11" t="s">
        <v>2942</v>
      </c>
      <c r="P2534" s="11" t="s">
        <v>2942</v>
      </c>
      <c r="Q2534" s="11" t="s">
        <v>64</v>
      </c>
      <c r="R2534" s="11" t="s">
        <v>3090</v>
      </c>
      <c r="S2534" s="11" t="s">
        <v>3091</v>
      </c>
      <c r="T2534" s="11" t="s">
        <v>126</v>
      </c>
      <c r="U2534" s="11" t="s">
        <v>27</v>
      </c>
    </row>
    <row r="2535" customHeight="1" spans="1:21">
      <c r="A2535" s="11">
        <v>180</v>
      </c>
      <c r="B2535" s="11" t="s">
        <v>2942</v>
      </c>
      <c r="C2535" s="11" t="s">
        <v>2942</v>
      </c>
      <c r="D2535" s="11" t="s">
        <v>64</v>
      </c>
      <c r="E2535" s="11" t="s">
        <v>3090</v>
      </c>
      <c r="F2535" s="11" t="s">
        <v>3092</v>
      </c>
      <c r="G2535" s="11" t="s">
        <v>300</v>
      </c>
      <c r="H2535" s="11" t="s">
        <v>27</v>
      </c>
      <c r="L2535" s="82" t="s">
        <v>8095</v>
      </c>
      <c r="M2535" s="63">
        <v>44642</v>
      </c>
      <c r="O2535" s="11" t="s">
        <v>2942</v>
      </c>
      <c r="P2535" s="11" t="s">
        <v>2942</v>
      </c>
      <c r="Q2535" s="11" t="s">
        <v>64</v>
      </c>
      <c r="R2535" s="11" t="s">
        <v>3090</v>
      </c>
      <c r="S2535" s="11" t="s">
        <v>3092</v>
      </c>
      <c r="T2535" s="11" t="s">
        <v>126</v>
      </c>
      <c r="U2535" s="11" t="s">
        <v>27</v>
      </c>
    </row>
    <row r="2536" customHeight="1" spans="1:21">
      <c r="A2536" s="11">
        <v>181</v>
      </c>
      <c r="B2536" s="11" t="s">
        <v>2942</v>
      </c>
      <c r="C2536" s="11" t="s">
        <v>2942</v>
      </c>
      <c r="D2536" s="11" t="s">
        <v>64</v>
      </c>
      <c r="E2536" s="11" t="s">
        <v>3090</v>
      </c>
      <c r="F2536" s="11" t="s">
        <v>3093</v>
      </c>
      <c r="G2536" s="11" t="s">
        <v>300</v>
      </c>
      <c r="H2536" s="11" t="s">
        <v>27</v>
      </c>
      <c r="L2536" s="82" t="s">
        <v>8095</v>
      </c>
      <c r="M2536" s="63">
        <v>44642</v>
      </c>
      <c r="O2536" s="11" t="s">
        <v>2942</v>
      </c>
      <c r="P2536" s="11" t="s">
        <v>2942</v>
      </c>
      <c r="Q2536" s="11" t="s">
        <v>64</v>
      </c>
      <c r="R2536" s="11" t="s">
        <v>3090</v>
      </c>
      <c r="S2536" s="11" t="s">
        <v>3093</v>
      </c>
      <c r="T2536" s="11" t="s">
        <v>126</v>
      </c>
      <c r="U2536" s="11" t="s">
        <v>27</v>
      </c>
    </row>
    <row r="2537" customHeight="1" spans="1:21">
      <c r="A2537" s="11">
        <v>182</v>
      </c>
      <c r="B2537" s="11" t="s">
        <v>2942</v>
      </c>
      <c r="C2537" s="11" t="s">
        <v>2942</v>
      </c>
      <c r="D2537" s="11" t="s">
        <v>64</v>
      </c>
      <c r="E2537" s="11" t="s">
        <v>3090</v>
      </c>
      <c r="F2537" s="11" t="s">
        <v>3094</v>
      </c>
      <c r="G2537" s="11" t="s">
        <v>300</v>
      </c>
      <c r="H2537" s="11" t="s">
        <v>27</v>
      </c>
      <c r="L2537" s="82" t="s">
        <v>8095</v>
      </c>
      <c r="M2537" s="63">
        <v>44642</v>
      </c>
      <c r="O2537" s="11" t="s">
        <v>2942</v>
      </c>
      <c r="P2537" s="11" t="s">
        <v>2942</v>
      </c>
      <c r="Q2537" s="11" t="s">
        <v>64</v>
      </c>
      <c r="R2537" s="11" t="s">
        <v>3090</v>
      </c>
      <c r="S2537" s="11" t="s">
        <v>3094</v>
      </c>
      <c r="T2537" s="11" t="s">
        <v>126</v>
      </c>
      <c r="U2537" s="11" t="s">
        <v>27</v>
      </c>
    </row>
    <row r="2538" customHeight="1" spans="1:21">
      <c r="A2538" s="11">
        <v>183</v>
      </c>
      <c r="B2538" s="11" t="s">
        <v>2942</v>
      </c>
      <c r="C2538" s="11" t="s">
        <v>2942</v>
      </c>
      <c r="D2538" s="11" t="s">
        <v>64</v>
      </c>
      <c r="E2538" s="11" t="s">
        <v>3090</v>
      </c>
      <c r="F2538" s="11" t="s">
        <v>3095</v>
      </c>
      <c r="G2538" s="11" t="s">
        <v>300</v>
      </c>
      <c r="H2538" s="11" t="s">
        <v>27</v>
      </c>
      <c r="L2538" s="82" t="s">
        <v>8095</v>
      </c>
      <c r="M2538" s="63">
        <v>44642</v>
      </c>
      <c r="O2538" s="11" t="s">
        <v>2942</v>
      </c>
      <c r="P2538" s="11" t="s">
        <v>2942</v>
      </c>
      <c r="Q2538" s="11" t="s">
        <v>64</v>
      </c>
      <c r="R2538" s="11" t="s">
        <v>3090</v>
      </c>
      <c r="S2538" s="11" t="s">
        <v>3095</v>
      </c>
      <c r="T2538" s="11" t="s">
        <v>126</v>
      </c>
      <c r="U2538" s="11" t="s">
        <v>27</v>
      </c>
    </row>
    <row r="2539" customHeight="1" spans="1:21">
      <c r="A2539" s="11">
        <v>184</v>
      </c>
      <c r="B2539" s="11" t="s">
        <v>2942</v>
      </c>
      <c r="C2539" s="11" t="s">
        <v>2942</v>
      </c>
      <c r="D2539" s="11" t="s">
        <v>64</v>
      </c>
      <c r="E2539" s="11" t="s">
        <v>3090</v>
      </c>
      <c r="F2539" s="11" t="s">
        <v>3096</v>
      </c>
      <c r="G2539" s="11" t="s">
        <v>300</v>
      </c>
      <c r="H2539" s="11" t="s">
        <v>27</v>
      </c>
      <c r="L2539" s="82" t="s">
        <v>8095</v>
      </c>
      <c r="M2539" s="63">
        <v>44642</v>
      </c>
      <c r="O2539" s="11" t="s">
        <v>2942</v>
      </c>
      <c r="P2539" s="11" t="s">
        <v>2942</v>
      </c>
      <c r="Q2539" s="11" t="s">
        <v>64</v>
      </c>
      <c r="R2539" s="11" t="s">
        <v>3090</v>
      </c>
      <c r="S2539" s="11" t="s">
        <v>3096</v>
      </c>
      <c r="T2539" s="11" t="s">
        <v>126</v>
      </c>
      <c r="U2539" s="11" t="s">
        <v>27</v>
      </c>
    </row>
    <row r="2540" customHeight="1" spans="1:21">
      <c r="A2540" s="11">
        <v>185</v>
      </c>
      <c r="B2540" s="11" t="s">
        <v>2993</v>
      </c>
      <c r="C2540" s="11" t="s">
        <v>2993</v>
      </c>
      <c r="D2540" s="11" t="s">
        <v>87</v>
      </c>
      <c r="E2540" s="11" t="s">
        <v>2994</v>
      </c>
      <c r="F2540" s="11" t="s">
        <v>3097</v>
      </c>
      <c r="G2540" s="11" t="s">
        <v>300</v>
      </c>
      <c r="H2540" s="11" t="s">
        <v>27</v>
      </c>
      <c r="L2540" s="82" t="s">
        <v>8095</v>
      </c>
      <c r="M2540" s="63">
        <v>44642</v>
      </c>
      <c r="O2540" s="11" t="s">
        <v>2993</v>
      </c>
      <c r="P2540" s="11" t="s">
        <v>2993</v>
      </c>
      <c r="Q2540" s="11" t="s">
        <v>87</v>
      </c>
      <c r="R2540" s="11" t="s">
        <v>2994</v>
      </c>
      <c r="S2540" s="11" t="s">
        <v>3097</v>
      </c>
      <c r="T2540" s="11" t="s">
        <v>126</v>
      </c>
      <c r="U2540" s="11" t="s">
        <v>27</v>
      </c>
    </row>
    <row r="2541" customHeight="1" spans="1:21">
      <c r="A2541" s="11">
        <v>186</v>
      </c>
      <c r="B2541" s="11" t="s">
        <v>2993</v>
      </c>
      <c r="C2541" s="11" t="s">
        <v>2993</v>
      </c>
      <c r="D2541" s="11" t="s">
        <v>87</v>
      </c>
      <c r="E2541" s="11" t="s">
        <v>3098</v>
      </c>
      <c r="F2541" s="11" t="s">
        <v>3099</v>
      </c>
      <c r="G2541" s="11" t="s">
        <v>300</v>
      </c>
      <c r="H2541" s="11" t="s">
        <v>27</v>
      </c>
      <c r="L2541" s="82" t="s">
        <v>8095</v>
      </c>
      <c r="M2541" s="63">
        <v>44642</v>
      </c>
      <c r="O2541" s="11" t="s">
        <v>2993</v>
      </c>
      <c r="P2541" s="11" t="s">
        <v>2993</v>
      </c>
      <c r="Q2541" s="11" t="s">
        <v>87</v>
      </c>
      <c r="R2541" s="11" t="s">
        <v>3098</v>
      </c>
      <c r="S2541" s="11" t="s">
        <v>3099</v>
      </c>
      <c r="T2541" s="11" t="s">
        <v>126</v>
      </c>
      <c r="U2541" s="11" t="s">
        <v>27</v>
      </c>
    </row>
    <row r="2542" customHeight="1" spans="1:21">
      <c r="A2542" s="11">
        <v>187</v>
      </c>
      <c r="B2542" s="11" t="s">
        <v>2993</v>
      </c>
      <c r="C2542" s="11" t="s">
        <v>2993</v>
      </c>
      <c r="D2542" s="11" t="s">
        <v>87</v>
      </c>
      <c r="E2542" s="11" t="s">
        <v>3100</v>
      </c>
      <c r="F2542" s="11" t="s">
        <v>3101</v>
      </c>
      <c r="G2542" s="11" t="s">
        <v>300</v>
      </c>
      <c r="H2542" s="11" t="s">
        <v>27</v>
      </c>
      <c r="L2542" s="82" t="s">
        <v>8095</v>
      </c>
      <c r="M2542" s="63">
        <v>44642</v>
      </c>
      <c r="O2542" s="11" t="s">
        <v>2993</v>
      </c>
      <c r="P2542" s="11" t="s">
        <v>2993</v>
      </c>
      <c r="Q2542" s="11" t="s">
        <v>87</v>
      </c>
      <c r="R2542" s="11" t="s">
        <v>3100</v>
      </c>
      <c r="S2542" s="11" t="s">
        <v>3101</v>
      </c>
      <c r="T2542" s="11" t="s">
        <v>126</v>
      </c>
      <c r="U2542" s="11" t="s">
        <v>27</v>
      </c>
    </row>
    <row r="2543" customHeight="1" spans="1:21">
      <c r="A2543" s="11">
        <v>188</v>
      </c>
      <c r="B2543" s="11" t="s">
        <v>2993</v>
      </c>
      <c r="C2543" s="11" t="s">
        <v>2993</v>
      </c>
      <c r="D2543" s="11" t="s">
        <v>87</v>
      </c>
      <c r="E2543" s="11" t="s">
        <v>3102</v>
      </c>
      <c r="F2543" s="11" t="s">
        <v>3103</v>
      </c>
      <c r="G2543" s="11" t="s">
        <v>300</v>
      </c>
      <c r="H2543" s="11" t="s">
        <v>27</v>
      </c>
      <c r="L2543" s="82" t="s">
        <v>8095</v>
      </c>
      <c r="M2543" s="63">
        <v>44642</v>
      </c>
      <c r="O2543" s="11" t="s">
        <v>2993</v>
      </c>
      <c r="P2543" s="11" t="s">
        <v>2993</v>
      </c>
      <c r="Q2543" s="11" t="s">
        <v>87</v>
      </c>
      <c r="R2543" s="11" t="s">
        <v>3102</v>
      </c>
      <c r="S2543" s="11" t="s">
        <v>3103</v>
      </c>
      <c r="T2543" s="11" t="s">
        <v>126</v>
      </c>
      <c r="U2543" s="11" t="s">
        <v>27</v>
      </c>
    </row>
    <row r="2544" customHeight="1" spans="1:21">
      <c r="A2544" s="11">
        <v>189</v>
      </c>
      <c r="B2544" s="11" t="s">
        <v>3104</v>
      </c>
      <c r="C2544" s="11" t="s">
        <v>3104</v>
      </c>
      <c r="D2544" s="11" t="s">
        <v>64</v>
      </c>
      <c r="E2544" s="11" t="s">
        <v>3105</v>
      </c>
      <c r="F2544" s="11" t="s">
        <v>3106</v>
      </c>
      <c r="G2544" s="11" t="s">
        <v>2642</v>
      </c>
      <c r="H2544" s="11" t="s">
        <v>27</v>
      </c>
      <c r="L2544" s="82" t="s">
        <v>9165</v>
      </c>
      <c r="M2544" s="63">
        <v>44642</v>
      </c>
      <c r="O2544" s="11" t="s">
        <v>3104</v>
      </c>
      <c r="P2544" s="11" t="s">
        <v>8998</v>
      </c>
      <c r="Q2544" s="11" t="s">
        <v>64</v>
      </c>
      <c r="R2544" s="11" t="s">
        <v>3105</v>
      </c>
      <c r="S2544" s="11" t="s">
        <v>3106</v>
      </c>
      <c r="T2544" s="11" t="s">
        <v>78</v>
      </c>
      <c r="U2544" s="11" t="s">
        <v>27</v>
      </c>
    </row>
    <row r="2545" customHeight="1" spans="1:21">
      <c r="A2545" s="11">
        <v>190</v>
      </c>
      <c r="B2545" s="11" t="s">
        <v>3104</v>
      </c>
      <c r="C2545" s="11" t="s">
        <v>3104</v>
      </c>
      <c r="D2545" s="11" t="s">
        <v>64</v>
      </c>
      <c r="E2545" s="11" t="s">
        <v>3107</v>
      </c>
      <c r="F2545" s="11" t="s">
        <v>3108</v>
      </c>
      <c r="G2545" s="11" t="s">
        <v>300</v>
      </c>
      <c r="H2545" s="11" t="s">
        <v>27</v>
      </c>
      <c r="L2545" s="82" t="s">
        <v>9165</v>
      </c>
      <c r="M2545" s="63">
        <v>44642</v>
      </c>
      <c r="O2545" s="11" t="s">
        <v>3104</v>
      </c>
      <c r="P2545" s="11" t="s">
        <v>8999</v>
      </c>
      <c r="Q2545" s="11" t="s">
        <v>64</v>
      </c>
      <c r="R2545" s="11" t="s">
        <v>3107</v>
      </c>
      <c r="S2545" s="11" t="s">
        <v>3108</v>
      </c>
      <c r="T2545" s="11" t="s">
        <v>126</v>
      </c>
      <c r="U2545" s="11" t="s">
        <v>27</v>
      </c>
    </row>
    <row r="2546" customHeight="1" spans="1:21">
      <c r="A2546" s="11">
        <v>191</v>
      </c>
      <c r="B2546" s="11" t="s">
        <v>3104</v>
      </c>
      <c r="C2546" s="11" t="s">
        <v>3104</v>
      </c>
      <c r="D2546" s="11" t="s">
        <v>64</v>
      </c>
      <c r="E2546" s="11" t="s">
        <v>3109</v>
      </c>
      <c r="F2546" s="11" t="s">
        <v>3110</v>
      </c>
      <c r="G2546" s="11" t="s">
        <v>300</v>
      </c>
      <c r="H2546" s="11" t="s">
        <v>27</v>
      </c>
      <c r="L2546" s="82" t="s">
        <v>9165</v>
      </c>
      <c r="M2546" s="63">
        <v>44642</v>
      </c>
      <c r="O2546" s="11" t="s">
        <v>3104</v>
      </c>
      <c r="P2546" s="11" t="s">
        <v>9000</v>
      </c>
      <c r="Q2546" s="11" t="s">
        <v>64</v>
      </c>
      <c r="R2546" s="11" t="s">
        <v>3109</v>
      </c>
      <c r="S2546" s="11" t="s">
        <v>3110</v>
      </c>
      <c r="T2546" s="11" t="s">
        <v>126</v>
      </c>
      <c r="U2546" s="11" t="s">
        <v>27</v>
      </c>
    </row>
    <row r="2547" customHeight="1" spans="1:21">
      <c r="A2547" s="11">
        <v>194</v>
      </c>
      <c r="B2547" s="11" t="s">
        <v>2966</v>
      </c>
      <c r="C2547" s="11" t="s">
        <v>2967</v>
      </c>
      <c r="D2547" s="11" t="s">
        <v>7711</v>
      </c>
      <c r="E2547" s="11" t="s">
        <v>2968</v>
      </c>
      <c r="F2547" s="11" t="s">
        <v>3113</v>
      </c>
      <c r="G2547" s="11" t="s">
        <v>300</v>
      </c>
      <c r="H2547" s="11" t="s">
        <v>27</v>
      </c>
      <c r="L2547" s="82" t="s">
        <v>8095</v>
      </c>
      <c r="M2547" s="63">
        <v>44642</v>
      </c>
      <c r="O2547" s="11" t="s">
        <v>2966</v>
      </c>
      <c r="P2547" s="11" t="s">
        <v>2967</v>
      </c>
      <c r="Q2547" s="11" t="s">
        <v>7711</v>
      </c>
      <c r="R2547" s="11" t="s">
        <v>2968</v>
      </c>
      <c r="S2547" s="11" t="s">
        <v>3113</v>
      </c>
      <c r="T2547" s="11" t="s">
        <v>126</v>
      </c>
      <c r="U2547" s="11" t="s">
        <v>27</v>
      </c>
    </row>
    <row r="2548" customHeight="1" spans="1:21">
      <c r="A2548" s="11">
        <v>195</v>
      </c>
      <c r="B2548" s="11" t="s">
        <v>2966</v>
      </c>
      <c r="C2548" s="11" t="s">
        <v>2970</v>
      </c>
      <c r="D2548" s="11" t="s">
        <v>7711</v>
      </c>
      <c r="E2548" s="11" t="s">
        <v>2968</v>
      </c>
      <c r="F2548" s="11" t="s">
        <v>3114</v>
      </c>
      <c r="G2548" s="11" t="s">
        <v>300</v>
      </c>
      <c r="H2548" s="11" t="s">
        <v>27</v>
      </c>
      <c r="L2548" s="82" t="s">
        <v>8095</v>
      </c>
      <c r="M2548" s="63">
        <v>44642</v>
      </c>
      <c r="O2548" s="11" t="s">
        <v>2966</v>
      </c>
      <c r="P2548" s="11" t="s">
        <v>2970</v>
      </c>
      <c r="Q2548" s="11" t="s">
        <v>7711</v>
      </c>
      <c r="R2548" s="11" t="s">
        <v>2968</v>
      </c>
      <c r="S2548" s="11" t="s">
        <v>3114</v>
      </c>
      <c r="T2548" s="11" t="s">
        <v>126</v>
      </c>
      <c r="U2548" s="11" t="s">
        <v>27</v>
      </c>
    </row>
    <row r="2549" customHeight="1" spans="1:21">
      <c r="A2549" s="11">
        <v>196</v>
      </c>
      <c r="B2549" s="11" t="s">
        <v>2966</v>
      </c>
      <c r="C2549" s="11" t="s">
        <v>2967</v>
      </c>
      <c r="D2549" s="11" t="s">
        <v>7711</v>
      </c>
      <c r="E2549" s="11" t="s">
        <v>3087</v>
      </c>
      <c r="F2549" s="11" t="s">
        <v>3115</v>
      </c>
      <c r="G2549" s="11" t="s">
        <v>300</v>
      </c>
      <c r="H2549" s="11" t="s">
        <v>27</v>
      </c>
      <c r="L2549" s="82" t="s">
        <v>8095</v>
      </c>
      <c r="M2549" s="63">
        <v>44642</v>
      </c>
      <c r="O2549" s="11" t="s">
        <v>2966</v>
      </c>
      <c r="P2549" s="11" t="s">
        <v>2967</v>
      </c>
      <c r="Q2549" s="11" t="s">
        <v>7711</v>
      </c>
      <c r="R2549" s="11" t="s">
        <v>3087</v>
      </c>
      <c r="S2549" s="11" t="s">
        <v>3115</v>
      </c>
      <c r="T2549" s="11" t="s">
        <v>126</v>
      </c>
      <c r="U2549" s="11" t="s">
        <v>27</v>
      </c>
    </row>
    <row r="2550" customHeight="1" spans="1:21">
      <c r="A2550" s="18">
        <v>70</v>
      </c>
      <c r="B2550" s="11" t="s">
        <v>1811</v>
      </c>
      <c r="C2550" s="11" t="s">
        <v>1811</v>
      </c>
      <c r="D2550" s="18" t="s">
        <v>64</v>
      </c>
      <c r="E2550" s="11" t="s">
        <v>1812</v>
      </c>
      <c r="F2550" s="11" t="s">
        <v>1811</v>
      </c>
      <c r="G2550" s="18" t="s">
        <v>67</v>
      </c>
      <c r="H2550" s="11" t="s">
        <v>5</v>
      </c>
      <c r="L2550" s="82" t="s">
        <v>8983</v>
      </c>
      <c r="M2550" s="63">
        <v>44648</v>
      </c>
      <c r="O2550" s="11" t="s">
        <v>1811</v>
      </c>
      <c r="P2550" s="11" t="s">
        <v>1811</v>
      </c>
      <c r="Q2550" s="18" t="s">
        <v>64</v>
      </c>
      <c r="R2550" s="11" t="s">
        <v>1812</v>
      </c>
      <c r="S2550" s="11" t="s">
        <v>8660</v>
      </c>
      <c r="T2550" s="18" t="s">
        <v>67</v>
      </c>
      <c r="U2550" s="11" t="s">
        <v>5</v>
      </c>
    </row>
    <row r="2551" customHeight="1" spans="1:21">
      <c r="A2551" s="18">
        <v>119</v>
      </c>
      <c r="B2551" s="11" t="s">
        <v>7255</v>
      </c>
      <c r="C2551" s="11" t="s">
        <v>7255</v>
      </c>
      <c r="D2551" s="11" t="s">
        <v>114</v>
      </c>
      <c r="E2551" s="11" t="s">
        <v>7256</v>
      </c>
      <c r="F2551" s="11" t="s">
        <v>7255</v>
      </c>
      <c r="G2551" s="11" t="s">
        <v>126</v>
      </c>
      <c r="H2551" s="11" t="s">
        <v>44</v>
      </c>
      <c r="L2551" s="82" t="s">
        <v>9166</v>
      </c>
      <c r="M2551" s="63">
        <v>44652</v>
      </c>
      <c r="O2551" s="11" t="s">
        <v>7249</v>
      </c>
      <c r="P2551" s="11" t="s">
        <v>7249</v>
      </c>
      <c r="Q2551" s="11" t="s">
        <v>64</v>
      </c>
      <c r="R2551" s="11" t="s">
        <v>7250</v>
      </c>
      <c r="S2551" s="11" t="s">
        <v>7255</v>
      </c>
      <c r="T2551" s="11" t="s">
        <v>126</v>
      </c>
      <c r="U2551" s="11" t="s">
        <v>44</v>
      </c>
    </row>
    <row r="2552" customHeight="1" spans="1:21">
      <c r="A2552" s="18">
        <v>217</v>
      </c>
      <c r="B2552" s="11" t="s">
        <v>7425</v>
      </c>
      <c r="C2552" s="11" t="s">
        <v>7425</v>
      </c>
      <c r="D2552" s="18" t="s">
        <v>114</v>
      </c>
      <c r="E2552" s="11" t="s">
        <v>7426</v>
      </c>
      <c r="F2552" s="11" t="s">
        <v>7425</v>
      </c>
      <c r="G2552" s="11" t="s">
        <v>300</v>
      </c>
      <c r="H2552" s="11" t="s">
        <v>44</v>
      </c>
      <c r="L2552" s="82" t="s">
        <v>7959</v>
      </c>
      <c r="M2552" s="63">
        <v>44652</v>
      </c>
      <c r="O2552" s="11" t="s">
        <v>7425</v>
      </c>
      <c r="P2552" s="11" t="s">
        <v>7425</v>
      </c>
      <c r="Q2552" s="18" t="s">
        <v>114</v>
      </c>
      <c r="R2552" s="11" t="s">
        <v>7426</v>
      </c>
      <c r="S2552" s="11" t="s">
        <v>7425</v>
      </c>
      <c r="T2552" s="18" t="s">
        <v>520</v>
      </c>
      <c r="U2552" s="11" t="s">
        <v>44</v>
      </c>
    </row>
    <row r="2553" customHeight="1" spans="1:21">
      <c r="A2553" s="18">
        <v>222</v>
      </c>
      <c r="B2553" s="11" t="s">
        <v>7435</v>
      </c>
      <c r="C2553" s="11" t="s">
        <v>7435</v>
      </c>
      <c r="D2553" s="18" t="s">
        <v>114</v>
      </c>
      <c r="E2553" s="11" t="s">
        <v>7436</v>
      </c>
      <c r="F2553" s="11" t="s">
        <v>7435</v>
      </c>
      <c r="G2553" s="11" t="s">
        <v>2127</v>
      </c>
      <c r="H2553" s="11" t="s">
        <v>44</v>
      </c>
      <c r="L2553" s="82" t="s">
        <v>7959</v>
      </c>
      <c r="M2553" s="63">
        <v>44652</v>
      </c>
      <c r="O2553" s="11" t="s">
        <v>7435</v>
      </c>
      <c r="P2553" s="11" t="s">
        <v>7435</v>
      </c>
      <c r="Q2553" s="18" t="s">
        <v>114</v>
      </c>
      <c r="R2553" s="11" t="s">
        <v>7436</v>
      </c>
      <c r="S2553" s="11" t="s">
        <v>7435</v>
      </c>
      <c r="T2553" s="18" t="s">
        <v>2447</v>
      </c>
      <c r="U2553" s="11" t="s">
        <v>44</v>
      </c>
    </row>
    <row r="2554" customHeight="1" spans="1:21">
      <c r="A2554" s="11">
        <v>16</v>
      </c>
      <c r="B2554" s="11" t="s">
        <v>9167</v>
      </c>
      <c r="C2554" s="11" t="s">
        <v>9167</v>
      </c>
      <c r="D2554" s="11" t="s">
        <v>64</v>
      </c>
      <c r="E2554" s="11" t="s">
        <v>9168</v>
      </c>
      <c r="F2554" s="11" t="s">
        <v>9167</v>
      </c>
      <c r="G2554" s="11" t="s">
        <v>67</v>
      </c>
      <c r="H2554" s="11" t="s">
        <v>16</v>
      </c>
      <c r="L2554" s="82" t="s">
        <v>8448</v>
      </c>
      <c r="M2554" s="63">
        <v>44652</v>
      </c>
    </row>
    <row r="2555" customHeight="1" spans="1:21">
      <c r="A2555" s="11">
        <v>64</v>
      </c>
      <c r="B2555" s="11" t="s">
        <v>9169</v>
      </c>
      <c r="C2555" s="11" t="s">
        <v>9169</v>
      </c>
      <c r="D2555" s="11" t="s">
        <v>64</v>
      </c>
      <c r="E2555" s="11" t="s">
        <v>9170</v>
      </c>
      <c r="F2555" s="11" t="s">
        <v>9169</v>
      </c>
      <c r="G2555" s="11" t="s">
        <v>67</v>
      </c>
      <c r="H2555" s="11" t="s">
        <v>16</v>
      </c>
      <c r="L2555" s="82" t="s">
        <v>8448</v>
      </c>
      <c r="M2555" s="63">
        <v>44652</v>
      </c>
    </row>
    <row r="2556" customHeight="1" spans="1:21">
      <c r="A2556" s="11">
        <v>74</v>
      </c>
      <c r="B2556" s="11" t="s">
        <v>9171</v>
      </c>
      <c r="C2556" s="11" t="s">
        <v>9171</v>
      </c>
      <c r="D2556" s="11" t="s">
        <v>64</v>
      </c>
      <c r="E2556" s="11" t="s">
        <v>9172</v>
      </c>
      <c r="F2556" s="11" t="s">
        <v>9173</v>
      </c>
      <c r="G2556" s="11" t="s">
        <v>67</v>
      </c>
      <c r="H2556" s="11" t="s">
        <v>16</v>
      </c>
      <c r="L2556" s="82" t="s">
        <v>8448</v>
      </c>
      <c r="M2556" s="63">
        <v>44652</v>
      </c>
    </row>
    <row r="2557" customHeight="1" spans="1:21">
      <c r="A2557" s="11">
        <v>75</v>
      </c>
      <c r="B2557" s="11" t="s">
        <v>9171</v>
      </c>
      <c r="C2557" s="11" t="s">
        <v>9171</v>
      </c>
      <c r="D2557" s="11" t="s">
        <v>64</v>
      </c>
      <c r="E2557" s="11" t="s">
        <v>9172</v>
      </c>
      <c r="F2557" s="11" t="s">
        <v>9174</v>
      </c>
      <c r="G2557" s="11" t="s">
        <v>67</v>
      </c>
      <c r="H2557" s="11" t="s">
        <v>16</v>
      </c>
      <c r="L2557" s="82" t="s">
        <v>8448</v>
      </c>
      <c r="M2557" s="63">
        <v>44652</v>
      </c>
    </row>
    <row r="2558" customHeight="1" spans="1:21">
      <c r="A2558" s="11">
        <v>190</v>
      </c>
      <c r="B2558" s="91" t="s">
        <v>7024</v>
      </c>
      <c r="C2558" s="91" t="s">
        <v>7024</v>
      </c>
      <c r="D2558" s="91" t="s">
        <v>64</v>
      </c>
      <c r="E2558" s="91" t="s">
        <v>7025</v>
      </c>
      <c r="F2558" s="91" t="s">
        <v>7026</v>
      </c>
      <c r="G2558" s="91" t="s">
        <v>67</v>
      </c>
      <c r="H2558" s="91" t="s">
        <v>48</v>
      </c>
      <c r="L2558" s="82" t="s">
        <v>9175</v>
      </c>
      <c r="M2558" s="63">
        <v>44652</v>
      </c>
      <c r="O2558" s="11" t="s">
        <v>7919</v>
      </c>
      <c r="P2558" s="11" t="s">
        <v>7919</v>
      </c>
      <c r="Q2558" s="11" t="s">
        <v>64</v>
      </c>
      <c r="R2558" s="11" t="s">
        <v>7920</v>
      </c>
      <c r="S2558" s="11" t="s">
        <v>9176</v>
      </c>
      <c r="T2558" s="11" t="s">
        <v>67</v>
      </c>
      <c r="U2558" s="11" t="s">
        <v>24</v>
      </c>
    </row>
    <row r="2559" customHeight="1" spans="1:21">
      <c r="A2559" s="11">
        <v>191</v>
      </c>
      <c r="B2559" s="91" t="s">
        <v>7024</v>
      </c>
      <c r="C2559" s="91" t="s">
        <v>7024</v>
      </c>
      <c r="D2559" s="91" t="s">
        <v>64</v>
      </c>
      <c r="E2559" s="91" t="s">
        <v>7025</v>
      </c>
      <c r="F2559" s="91" t="s">
        <v>7027</v>
      </c>
      <c r="G2559" s="91" t="s">
        <v>67</v>
      </c>
      <c r="H2559" s="91" t="s">
        <v>48</v>
      </c>
      <c r="L2559" s="82" t="s">
        <v>9175</v>
      </c>
      <c r="M2559" s="63">
        <v>44652</v>
      </c>
      <c r="O2559" s="11" t="s">
        <v>7919</v>
      </c>
      <c r="P2559" s="11" t="s">
        <v>7919</v>
      </c>
      <c r="Q2559" s="11" t="s">
        <v>64</v>
      </c>
      <c r="R2559" s="11" t="s">
        <v>7920</v>
      </c>
      <c r="S2559" s="11" t="s">
        <v>7922</v>
      </c>
      <c r="T2559" s="11" t="s">
        <v>67</v>
      </c>
      <c r="U2559" s="11" t="s">
        <v>24</v>
      </c>
    </row>
    <row r="2560" customHeight="1" spans="1:21">
      <c r="A2560" s="11">
        <v>192</v>
      </c>
      <c r="B2560" s="91" t="s">
        <v>7024</v>
      </c>
      <c r="C2560" s="91" t="s">
        <v>7024</v>
      </c>
      <c r="D2560" s="91" t="s">
        <v>64</v>
      </c>
      <c r="E2560" s="91" t="s">
        <v>7025</v>
      </c>
      <c r="F2560" s="91" t="s">
        <v>7028</v>
      </c>
      <c r="G2560" s="91" t="s">
        <v>67</v>
      </c>
      <c r="H2560" s="91" t="s">
        <v>48</v>
      </c>
      <c r="L2560" s="82" t="s">
        <v>9175</v>
      </c>
      <c r="M2560" s="63">
        <v>44652</v>
      </c>
      <c r="O2560" s="11" t="s">
        <v>7919</v>
      </c>
      <c r="P2560" s="11" t="s">
        <v>7919</v>
      </c>
      <c r="Q2560" s="11" t="s">
        <v>64</v>
      </c>
      <c r="R2560" s="11" t="s">
        <v>7920</v>
      </c>
      <c r="S2560" s="11" t="s">
        <v>7921</v>
      </c>
      <c r="T2560" s="11" t="s">
        <v>67</v>
      </c>
      <c r="U2560" s="11" t="s">
        <v>24</v>
      </c>
    </row>
    <row r="2561" customHeight="1" spans="1:21">
      <c r="A2561" s="11">
        <v>193</v>
      </c>
      <c r="B2561" s="91" t="s">
        <v>7024</v>
      </c>
      <c r="C2561" s="91" t="s">
        <v>7024</v>
      </c>
      <c r="D2561" s="91" t="s">
        <v>64</v>
      </c>
      <c r="E2561" s="91" t="s">
        <v>7025</v>
      </c>
      <c r="F2561" s="91" t="s">
        <v>7029</v>
      </c>
      <c r="G2561" s="91" t="s">
        <v>67</v>
      </c>
      <c r="H2561" s="91" t="s">
        <v>48</v>
      </c>
      <c r="L2561" s="82" t="s">
        <v>9175</v>
      </c>
      <c r="M2561" s="63">
        <v>44652</v>
      </c>
      <c r="O2561" s="11" t="s">
        <v>7919</v>
      </c>
      <c r="P2561" s="11" t="s">
        <v>7919</v>
      </c>
      <c r="Q2561" s="11" t="s">
        <v>64</v>
      </c>
      <c r="R2561" s="11" t="s">
        <v>7920</v>
      </c>
      <c r="S2561" s="11" t="s">
        <v>7029</v>
      </c>
      <c r="T2561" s="11" t="s">
        <v>67</v>
      </c>
      <c r="U2561" s="11" t="s">
        <v>24</v>
      </c>
    </row>
    <row r="2562" customHeight="1" spans="1:21">
      <c r="A2562" s="11">
        <v>194</v>
      </c>
      <c r="B2562" s="91" t="s">
        <v>7024</v>
      </c>
      <c r="C2562" s="91" t="s">
        <v>7024</v>
      </c>
      <c r="D2562" s="91" t="s">
        <v>64</v>
      </c>
      <c r="E2562" s="91" t="s">
        <v>7025</v>
      </c>
      <c r="F2562" s="91" t="s">
        <v>7030</v>
      </c>
      <c r="G2562" s="91" t="s">
        <v>67</v>
      </c>
      <c r="H2562" s="91" t="s">
        <v>48</v>
      </c>
      <c r="L2562" s="82" t="s">
        <v>9175</v>
      </c>
      <c r="M2562" s="63">
        <v>44652</v>
      </c>
      <c r="O2562" s="11" t="s">
        <v>7919</v>
      </c>
      <c r="P2562" s="11" t="s">
        <v>7919</v>
      </c>
      <c r="Q2562" s="11" t="s">
        <v>64</v>
      </c>
      <c r="R2562" s="11" t="s">
        <v>7920</v>
      </c>
      <c r="S2562" s="11" t="s">
        <v>7923</v>
      </c>
      <c r="T2562" s="11" t="s">
        <v>67</v>
      </c>
      <c r="U2562" s="11" t="s">
        <v>24</v>
      </c>
    </row>
    <row r="2563" customHeight="1" spans="1:21">
      <c r="A2563" s="11">
        <v>195</v>
      </c>
      <c r="B2563" s="91" t="s">
        <v>7031</v>
      </c>
      <c r="C2563" s="91" t="s">
        <v>7031</v>
      </c>
      <c r="D2563" s="91" t="s">
        <v>64</v>
      </c>
      <c r="E2563" s="91" t="s">
        <v>7032</v>
      </c>
      <c r="F2563" s="91" t="s">
        <v>7033</v>
      </c>
      <c r="G2563" s="91" t="s">
        <v>67</v>
      </c>
      <c r="H2563" s="91" t="s">
        <v>48</v>
      </c>
      <c r="L2563" s="82" t="s">
        <v>9175</v>
      </c>
      <c r="M2563" s="63">
        <v>44652</v>
      </c>
      <c r="O2563" s="11" t="s">
        <v>7914</v>
      </c>
      <c r="P2563" s="11" t="s">
        <v>7914</v>
      </c>
      <c r="Q2563" s="11" t="s">
        <v>64</v>
      </c>
      <c r="R2563" s="11" t="s">
        <v>7915</v>
      </c>
      <c r="S2563" s="11" t="s">
        <v>9177</v>
      </c>
      <c r="T2563" s="11" t="s">
        <v>67</v>
      </c>
      <c r="U2563" s="11" t="s">
        <v>24</v>
      </c>
    </row>
    <row r="2564" customHeight="1" spans="1:21">
      <c r="A2564" s="11">
        <v>196</v>
      </c>
      <c r="B2564" s="91" t="s">
        <v>7031</v>
      </c>
      <c r="C2564" s="91" t="s">
        <v>7031</v>
      </c>
      <c r="D2564" s="91" t="s">
        <v>64</v>
      </c>
      <c r="E2564" s="91" t="s">
        <v>7032</v>
      </c>
      <c r="F2564" s="91" t="s">
        <v>7034</v>
      </c>
      <c r="G2564" s="91" t="s">
        <v>67</v>
      </c>
      <c r="H2564" s="91" t="s">
        <v>48</v>
      </c>
      <c r="L2564" s="82" t="s">
        <v>9175</v>
      </c>
      <c r="M2564" s="63">
        <v>44652</v>
      </c>
      <c r="O2564" s="11" t="s">
        <v>7914</v>
      </c>
      <c r="P2564" s="11" t="s">
        <v>7914</v>
      </c>
      <c r="Q2564" s="11" t="s">
        <v>64</v>
      </c>
      <c r="R2564" s="11" t="s">
        <v>7915</v>
      </c>
      <c r="S2564" s="11" t="s">
        <v>7917</v>
      </c>
      <c r="T2564" s="11" t="s">
        <v>67</v>
      </c>
      <c r="U2564" s="11" t="s">
        <v>24</v>
      </c>
    </row>
    <row r="2565" customHeight="1" spans="1:21">
      <c r="A2565" s="11">
        <v>197</v>
      </c>
      <c r="B2565" s="91" t="s">
        <v>7031</v>
      </c>
      <c r="C2565" s="91" t="s">
        <v>7031</v>
      </c>
      <c r="D2565" s="91" t="s">
        <v>64</v>
      </c>
      <c r="E2565" s="91" t="s">
        <v>7032</v>
      </c>
      <c r="F2565" s="91" t="s">
        <v>7035</v>
      </c>
      <c r="G2565" s="91" t="s">
        <v>67</v>
      </c>
      <c r="H2565" s="91" t="s">
        <v>48</v>
      </c>
      <c r="L2565" s="82" t="s">
        <v>9175</v>
      </c>
      <c r="M2565" s="63">
        <v>44652</v>
      </c>
      <c r="O2565" s="11" t="s">
        <v>7914</v>
      </c>
      <c r="P2565" s="11" t="s">
        <v>7914</v>
      </c>
      <c r="Q2565" s="11" t="s">
        <v>64</v>
      </c>
      <c r="R2565" s="11" t="s">
        <v>7915</v>
      </c>
      <c r="S2565" s="11" t="s">
        <v>7916</v>
      </c>
      <c r="T2565" s="11" t="s">
        <v>67</v>
      </c>
      <c r="U2565" s="11" t="s">
        <v>24</v>
      </c>
    </row>
    <row r="2566" customHeight="1" spans="1:21">
      <c r="A2566" s="11">
        <v>198</v>
      </c>
      <c r="B2566" s="91" t="s">
        <v>7031</v>
      </c>
      <c r="C2566" s="91" t="s">
        <v>7031</v>
      </c>
      <c r="D2566" s="91" t="s">
        <v>64</v>
      </c>
      <c r="E2566" s="91" t="s">
        <v>7032</v>
      </c>
      <c r="F2566" s="91" t="s">
        <v>7036</v>
      </c>
      <c r="G2566" s="91" t="s">
        <v>67</v>
      </c>
      <c r="H2566" s="91" t="s">
        <v>48</v>
      </c>
      <c r="L2566" s="82" t="s">
        <v>9175</v>
      </c>
      <c r="M2566" s="63">
        <v>44652</v>
      </c>
      <c r="O2566" s="11" t="s">
        <v>7914</v>
      </c>
      <c r="P2566" s="11" t="s">
        <v>7914</v>
      </c>
      <c r="Q2566" s="11" t="s">
        <v>64</v>
      </c>
      <c r="R2566" s="11" t="s">
        <v>7915</v>
      </c>
      <c r="S2566" s="11" t="s">
        <v>7036</v>
      </c>
      <c r="T2566" s="11" t="s">
        <v>67</v>
      </c>
      <c r="U2566" s="11" t="s">
        <v>24</v>
      </c>
    </row>
    <row r="2567" customHeight="1" spans="1:21">
      <c r="A2567" s="11">
        <v>199</v>
      </c>
      <c r="B2567" s="91" t="s">
        <v>7031</v>
      </c>
      <c r="C2567" s="91" t="s">
        <v>7031</v>
      </c>
      <c r="D2567" s="91" t="s">
        <v>64</v>
      </c>
      <c r="E2567" s="91" t="s">
        <v>7032</v>
      </c>
      <c r="F2567" s="91" t="s">
        <v>7037</v>
      </c>
      <c r="G2567" s="91" t="s">
        <v>67</v>
      </c>
      <c r="H2567" s="91" t="s">
        <v>48</v>
      </c>
      <c r="L2567" s="82" t="s">
        <v>9175</v>
      </c>
      <c r="M2567" s="63">
        <v>44652</v>
      </c>
      <c r="O2567" s="11" t="s">
        <v>7914</v>
      </c>
      <c r="P2567" s="11" t="s">
        <v>7914</v>
      </c>
      <c r="Q2567" s="11" t="s">
        <v>64</v>
      </c>
      <c r="R2567" s="11" t="s">
        <v>7915</v>
      </c>
      <c r="S2567" s="11" t="s">
        <v>7918</v>
      </c>
      <c r="T2567" s="11" t="s">
        <v>67</v>
      </c>
      <c r="U2567" s="11" t="s">
        <v>24</v>
      </c>
    </row>
    <row r="2568" customHeight="1" spans="1:21">
      <c r="A2568" s="11">
        <v>64</v>
      </c>
      <c r="B2568" s="11" t="s">
        <v>9178</v>
      </c>
      <c r="C2568" s="11" t="s">
        <v>9178</v>
      </c>
      <c r="D2568" s="11" t="s">
        <v>87</v>
      </c>
      <c r="E2568" s="11" t="s">
        <v>9179</v>
      </c>
      <c r="F2568" s="11" t="s">
        <v>9178</v>
      </c>
      <c r="G2568" s="11" t="s">
        <v>67</v>
      </c>
      <c r="H2568" s="11" t="s">
        <v>31</v>
      </c>
      <c r="L2568" s="82" t="s">
        <v>8448</v>
      </c>
      <c r="M2568" s="63">
        <v>44666</v>
      </c>
    </row>
    <row r="2569" customHeight="1" spans="1:21">
      <c r="A2569" s="11">
        <v>67</v>
      </c>
      <c r="B2569" s="11" t="s">
        <v>9180</v>
      </c>
      <c r="C2569" s="11" t="s">
        <v>9181</v>
      </c>
      <c r="D2569" s="11" t="s">
        <v>114</v>
      </c>
      <c r="E2569" s="11" t="s">
        <v>9182</v>
      </c>
      <c r="F2569" s="11" t="s">
        <v>9181</v>
      </c>
      <c r="G2569" s="11" t="s">
        <v>67</v>
      </c>
      <c r="H2569" s="11" t="s">
        <v>31</v>
      </c>
      <c r="L2569" s="82" t="s">
        <v>8448</v>
      </c>
      <c r="M2569" s="63">
        <v>44666</v>
      </c>
    </row>
    <row r="2570" customHeight="1" spans="1:21">
      <c r="A2570" s="11">
        <v>68</v>
      </c>
      <c r="B2570" s="11" t="s">
        <v>9180</v>
      </c>
      <c r="C2570" s="11" t="s">
        <v>9183</v>
      </c>
      <c r="D2570" s="11" t="s">
        <v>114</v>
      </c>
      <c r="E2570" s="11" t="s">
        <v>9182</v>
      </c>
      <c r="F2570" s="11" t="s">
        <v>9183</v>
      </c>
      <c r="G2570" s="11" t="s">
        <v>67</v>
      </c>
      <c r="H2570" s="11" t="s">
        <v>31</v>
      </c>
      <c r="L2570" s="82" t="s">
        <v>8448</v>
      </c>
      <c r="M2570" s="63">
        <v>44666</v>
      </c>
    </row>
    <row r="2571" customHeight="1" spans="1:21">
      <c r="A2571" s="11">
        <v>69</v>
      </c>
      <c r="B2571" s="11" t="s">
        <v>9184</v>
      </c>
      <c r="C2571" s="11" t="s">
        <v>9185</v>
      </c>
      <c r="D2571" s="11" t="s">
        <v>114</v>
      </c>
      <c r="E2571" s="11" t="s">
        <v>9182</v>
      </c>
      <c r="F2571" s="11" t="s">
        <v>9185</v>
      </c>
      <c r="G2571" s="11" t="s">
        <v>67</v>
      </c>
      <c r="H2571" s="11" t="s">
        <v>31</v>
      </c>
      <c r="L2571" s="82" t="s">
        <v>8448</v>
      </c>
      <c r="M2571" s="63">
        <v>44666</v>
      </c>
    </row>
    <row r="2572" customHeight="1" spans="1:21">
      <c r="A2572" s="11">
        <v>70</v>
      </c>
      <c r="B2572" s="11" t="s">
        <v>9184</v>
      </c>
      <c r="C2572" s="11" t="s">
        <v>9186</v>
      </c>
      <c r="D2572" s="11" t="s">
        <v>114</v>
      </c>
      <c r="E2572" s="11" t="s">
        <v>9182</v>
      </c>
      <c r="F2572" s="11" t="s">
        <v>9186</v>
      </c>
      <c r="G2572" s="11" t="s">
        <v>67</v>
      </c>
      <c r="H2572" s="11" t="s">
        <v>31</v>
      </c>
      <c r="L2572" s="82" t="s">
        <v>8448</v>
      </c>
      <c r="M2572" s="63">
        <v>44666</v>
      </c>
    </row>
    <row r="2573" customHeight="1" spans="1:21">
      <c r="A2573" s="18">
        <v>104</v>
      </c>
      <c r="B2573" s="11" t="s">
        <v>7234</v>
      </c>
      <c r="C2573" s="11" t="s">
        <v>7234</v>
      </c>
      <c r="D2573" s="11" t="s">
        <v>64</v>
      </c>
      <c r="E2573" s="11" t="s">
        <v>7235</v>
      </c>
      <c r="F2573" s="11" t="s">
        <v>7237</v>
      </c>
      <c r="G2573" s="11" t="s">
        <v>126</v>
      </c>
      <c r="H2573" s="11" t="s">
        <v>44</v>
      </c>
      <c r="L2573" s="82" t="s">
        <v>7910</v>
      </c>
      <c r="M2573" s="63">
        <v>44675</v>
      </c>
      <c r="O2573" s="11" t="s">
        <v>7234</v>
      </c>
      <c r="P2573" s="11" t="s">
        <v>7234</v>
      </c>
      <c r="Q2573" s="11" t="s">
        <v>64</v>
      </c>
      <c r="R2573" s="11" t="s">
        <v>7235</v>
      </c>
      <c r="S2573" s="11" t="s">
        <v>9187</v>
      </c>
      <c r="T2573" s="11" t="s">
        <v>126</v>
      </c>
      <c r="U2573" s="11" t="s">
        <v>44</v>
      </c>
    </row>
    <row r="2574" customHeight="1" spans="1:21">
      <c r="A2574" s="18">
        <v>143</v>
      </c>
      <c r="B2574" s="11" t="s">
        <v>9188</v>
      </c>
      <c r="C2574" s="11" t="s">
        <v>9188</v>
      </c>
      <c r="D2574" s="11" t="s">
        <v>64</v>
      </c>
      <c r="E2574" s="11" t="s">
        <v>9189</v>
      </c>
      <c r="F2574" s="11" t="s">
        <v>9188</v>
      </c>
      <c r="G2574" s="11" t="s">
        <v>67</v>
      </c>
      <c r="H2574" s="11" t="s">
        <v>44</v>
      </c>
      <c r="J2574" s="82" t="s">
        <v>9190</v>
      </c>
      <c r="L2574" s="82" t="s">
        <v>8448</v>
      </c>
      <c r="M2574" s="63">
        <v>44675</v>
      </c>
    </row>
    <row r="2575" customHeight="1" spans="1:21">
      <c r="A2575" s="18">
        <v>52</v>
      </c>
      <c r="B2575" s="11" t="s">
        <v>3447</v>
      </c>
      <c r="C2575" s="11" t="s">
        <v>3448</v>
      </c>
      <c r="D2575" s="11" t="s">
        <v>64</v>
      </c>
      <c r="E2575" s="11" t="s">
        <v>3449</v>
      </c>
      <c r="F2575" s="11" t="s">
        <v>3448</v>
      </c>
      <c r="G2575" s="11" t="s">
        <v>67</v>
      </c>
      <c r="H2575" s="11" t="s">
        <v>24</v>
      </c>
      <c r="L2575" s="82" t="s">
        <v>9191</v>
      </c>
      <c r="M2575" s="63">
        <v>44678</v>
      </c>
      <c r="O2575" s="11" t="s">
        <v>3447</v>
      </c>
      <c r="P2575" s="11" t="s">
        <v>8873</v>
      </c>
      <c r="Q2575" s="11" t="s">
        <v>64</v>
      </c>
      <c r="R2575" s="11" t="s">
        <v>3449</v>
      </c>
      <c r="S2575" s="11" t="s">
        <v>8873</v>
      </c>
      <c r="T2575" s="11" t="s">
        <v>67</v>
      </c>
      <c r="U2575" s="11" t="s">
        <v>24</v>
      </c>
    </row>
    <row r="2576" customHeight="1" spans="1:21">
      <c r="A2576" s="18">
        <v>57</v>
      </c>
      <c r="B2576" s="11" t="s">
        <v>3447</v>
      </c>
      <c r="C2576" s="11" t="s">
        <v>3457</v>
      </c>
      <c r="D2576" s="11" t="s">
        <v>64</v>
      </c>
      <c r="E2576" s="11" t="s">
        <v>3458</v>
      </c>
      <c r="F2576" s="11" t="s">
        <v>3457</v>
      </c>
      <c r="G2576" s="11" t="s">
        <v>67</v>
      </c>
      <c r="H2576" s="11" t="s">
        <v>24</v>
      </c>
      <c r="L2576" s="82" t="s">
        <v>7726</v>
      </c>
      <c r="M2576" s="63">
        <v>44678</v>
      </c>
    </row>
    <row r="2577" customHeight="1" spans="1:21">
      <c r="A2577" s="11">
        <v>72</v>
      </c>
      <c r="B2577" s="11" t="s">
        <v>6853</v>
      </c>
      <c r="C2577" s="11" t="s">
        <v>6853</v>
      </c>
      <c r="D2577" s="11" t="s">
        <v>64</v>
      </c>
      <c r="E2577" s="11" t="s">
        <v>6854</v>
      </c>
      <c r="F2577" s="11" t="s">
        <v>8449</v>
      </c>
      <c r="G2577" s="11" t="s">
        <v>67</v>
      </c>
      <c r="H2577" s="11" t="s">
        <v>48</v>
      </c>
      <c r="L2577" s="82" t="s">
        <v>8448</v>
      </c>
      <c r="M2577" s="63">
        <v>44679</v>
      </c>
    </row>
    <row r="2578" customHeight="1" spans="1:21">
      <c r="A2578" s="11">
        <v>73</v>
      </c>
      <c r="B2578" s="11" t="s">
        <v>6853</v>
      </c>
      <c r="C2578" s="11" t="s">
        <v>6853</v>
      </c>
      <c r="D2578" s="11" t="s">
        <v>64</v>
      </c>
      <c r="E2578" s="11" t="s">
        <v>6854</v>
      </c>
      <c r="F2578" s="11" t="s">
        <v>8452</v>
      </c>
      <c r="G2578" s="11" t="s">
        <v>67</v>
      </c>
      <c r="H2578" s="11" t="s">
        <v>48</v>
      </c>
      <c r="L2578" s="82" t="s">
        <v>8448</v>
      </c>
      <c r="M2578" s="63">
        <v>44679</v>
      </c>
    </row>
    <row r="2579" customHeight="1" spans="1:21">
      <c r="A2579" s="11">
        <v>72</v>
      </c>
      <c r="B2579" s="11" t="s">
        <v>6853</v>
      </c>
      <c r="C2579" s="11" t="s">
        <v>6853</v>
      </c>
      <c r="D2579" s="11" t="s">
        <v>64</v>
      </c>
      <c r="E2579" s="11" t="s">
        <v>6854</v>
      </c>
      <c r="F2579" s="11" t="s">
        <v>6855</v>
      </c>
      <c r="G2579" s="11" t="s">
        <v>67</v>
      </c>
      <c r="H2579" s="11" t="s">
        <v>48</v>
      </c>
      <c r="L2579" s="82" t="s">
        <v>7726</v>
      </c>
      <c r="M2579" s="63">
        <v>44679</v>
      </c>
    </row>
    <row r="2580" customHeight="1" spans="1:21">
      <c r="A2580" s="11">
        <v>73</v>
      </c>
      <c r="B2580" s="11" t="s">
        <v>6853</v>
      </c>
      <c r="C2580" s="11" t="s">
        <v>6853</v>
      </c>
      <c r="D2580" s="11" t="s">
        <v>64</v>
      </c>
      <c r="E2580" s="11" t="s">
        <v>6854</v>
      </c>
      <c r="F2580" s="11" t="s">
        <v>6856</v>
      </c>
      <c r="G2580" s="11" t="s">
        <v>67</v>
      </c>
      <c r="H2580" s="11" t="s">
        <v>48</v>
      </c>
      <c r="L2580" s="82" t="s">
        <v>7726</v>
      </c>
      <c r="M2580" s="63">
        <v>44679</v>
      </c>
    </row>
    <row r="2581" customHeight="1" spans="1:21">
      <c r="A2581" s="11">
        <v>75</v>
      </c>
      <c r="B2581" s="11" t="s">
        <v>6860</v>
      </c>
      <c r="C2581" s="11" t="s">
        <v>6860</v>
      </c>
      <c r="D2581" s="11" t="s">
        <v>64</v>
      </c>
      <c r="E2581" s="11" t="s">
        <v>6861</v>
      </c>
      <c r="F2581" s="11" t="s">
        <v>6864</v>
      </c>
      <c r="G2581" s="11" t="s">
        <v>89</v>
      </c>
      <c r="H2581" s="11" t="s">
        <v>48</v>
      </c>
      <c r="L2581" s="82" t="s">
        <v>7726</v>
      </c>
      <c r="M2581" s="63">
        <v>44679</v>
      </c>
    </row>
    <row r="2582" customHeight="1" spans="1:21">
      <c r="A2582" s="11">
        <v>76</v>
      </c>
      <c r="B2582" s="11" t="s">
        <v>6860</v>
      </c>
      <c r="C2582" s="11" t="s">
        <v>6860</v>
      </c>
      <c r="D2582" s="11" t="s">
        <v>64</v>
      </c>
      <c r="E2582" s="11" t="s">
        <v>6861</v>
      </c>
      <c r="F2582" s="11" t="s">
        <v>6865</v>
      </c>
      <c r="G2582" s="11" t="s">
        <v>89</v>
      </c>
      <c r="H2582" s="11" t="s">
        <v>48</v>
      </c>
      <c r="L2582" s="82" t="s">
        <v>7726</v>
      </c>
      <c r="M2582" s="63">
        <v>44679</v>
      </c>
    </row>
    <row r="2583" customHeight="1" spans="1:21">
      <c r="A2583" s="18">
        <v>334</v>
      </c>
      <c r="B2583" s="11" t="s">
        <v>4130</v>
      </c>
      <c r="C2583" s="11" t="s">
        <v>4130</v>
      </c>
      <c r="D2583" s="11" t="s">
        <v>114</v>
      </c>
      <c r="E2583" s="11" t="s">
        <v>4131</v>
      </c>
      <c r="F2583" s="11" t="s">
        <v>4130</v>
      </c>
      <c r="G2583" s="11" t="s">
        <v>67</v>
      </c>
      <c r="H2583" s="11" t="s">
        <v>4132</v>
      </c>
      <c r="J2583" s="59" t="s">
        <v>4131</v>
      </c>
      <c r="L2583" s="82" t="s">
        <v>7726</v>
      </c>
      <c r="M2583" s="63">
        <v>44687</v>
      </c>
    </row>
    <row r="2584" customHeight="1" spans="1:21">
      <c r="A2584" s="18">
        <v>125</v>
      </c>
      <c r="B2584" s="11" t="s">
        <v>1892</v>
      </c>
      <c r="C2584" s="11" t="s">
        <v>1892</v>
      </c>
      <c r="D2584" s="11" t="s">
        <v>64</v>
      </c>
      <c r="E2584" s="11" t="s">
        <v>1893</v>
      </c>
      <c r="F2584" s="11" t="s">
        <v>1899</v>
      </c>
      <c r="G2584" s="18" t="s">
        <v>67</v>
      </c>
      <c r="H2584" s="11" t="s">
        <v>5</v>
      </c>
      <c r="J2584" s="82" t="s">
        <v>9192</v>
      </c>
      <c r="L2584" s="82" t="s">
        <v>7910</v>
      </c>
      <c r="M2584" s="63">
        <v>44694</v>
      </c>
      <c r="O2584" s="11" t="s">
        <v>1892</v>
      </c>
      <c r="P2584" s="11" t="s">
        <v>1892</v>
      </c>
      <c r="Q2584" s="11" t="s">
        <v>64</v>
      </c>
      <c r="R2584" s="11" t="s">
        <v>1893</v>
      </c>
      <c r="S2584" s="11" t="s">
        <v>9193</v>
      </c>
      <c r="T2584" s="18" t="s">
        <v>67</v>
      </c>
      <c r="U2584" s="11" t="s">
        <v>5</v>
      </c>
    </row>
    <row r="2585" customHeight="1" spans="1:21">
      <c r="A2585" s="18">
        <v>126</v>
      </c>
      <c r="B2585" s="11" t="s">
        <v>1892</v>
      </c>
      <c r="C2585" s="11" t="s">
        <v>1892</v>
      </c>
      <c r="D2585" s="11" t="s">
        <v>64</v>
      </c>
      <c r="E2585" s="11" t="s">
        <v>1893</v>
      </c>
      <c r="F2585" s="11" t="s">
        <v>1900</v>
      </c>
      <c r="G2585" s="18" t="s">
        <v>67</v>
      </c>
      <c r="H2585" s="11" t="s">
        <v>5</v>
      </c>
      <c r="J2585" s="59" t="s">
        <v>9192</v>
      </c>
      <c r="L2585" s="82" t="s">
        <v>7910</v>
      </c>
      <c r="M2585" s="63">
        <v>44694</v>
      </c>
      <c r="O2585" s="11" t="s">
        <v>1892</v>
      </c>
      <c r="P2585" s="11" t="s">
        <v>1892</v>
      </c>
      <c r="Q2585" s="11" t="s">
        <v>64</v>
      </c>
      <c r="R2585" s="11" t="s">
        <v>1893</v>
      </c>
      <c r="S2585" s="11" t="s">
        <v>9194</v>
      </c>
      <c r="T2585" s="18" t="s">
        <v>67</v>
      </c>
      <c r="U2585" s="11" t="s">
        <v>5</v>
      </c>
    </row>
    <row r="2586" customHeight="1" spans="1:21">
      <c r="A2586" s="58">
        <v>127</v>
      </c>
      <c r="B2586" s="11" t="s">
        <v>1892</v>
      </c>
      <c r="C2586" s="11" t="s">
        <v>1892</v>
      </c>
      <c r="D2586" s="11" t="s">
        <v>64</v>
      </c>
      <c r="E2586" s="11" t="s">
        <v>1893</v>
      </c>
      <c r="F2586" s="11" t="s">
        <v>1901</v>
      </c>
      <c r="G2586" s="18" t="s">
        <v>67</v>
      </c>
      <c r="H2586" s="11" t="s">
        <v>5</v>
      </c>
      <c r="J2586" s="82" t="s">
        <v>9192</v>
      </c>
      <c r="L2586" s="82" t="s">
        <v>7910</v>
      </c>
      <c r="M2586" s="63">
        <v>44694</v>
      </c>
      <c r="O2586" s="11" t="s">
        <v>1892</v>
      </c>
      <c r="P2586" s="11" t="s">
        <v>1892</v>
      </c>
      <c r="Q2586" s="11" t="s">
        <v>64</v>
      </c>
      <c r="R2586" s="11" t="s">
        <v>1893</v>
      </c>
      <c r="S2586" s="11" t="s">
        <v>9195</v>
      </c>
      <c r="T2586" s="18" t="s">
        <v>67</v>
      </c>
      <c r="U2586" s="11" t="s">
        <v>5</v>
      </c>
    </row>
    <row r="2587" customHeight="1" spans="1:21">
      <c r="A2587" s="58">
        <v>129</v>
      </c>
      <c r="B2587" s="11" t="s">
        <v>1892</v>
      </c>
      <c r="C2587" s="11" t="s">
        <v>1892</v>
      </c>
      <c r="D2587" s="11" t="s">
        <v>64</v>
      </c>
      <c r="E2587" s="11" t="s">
        <v>1893</v>
      </c>
      <c r="F2587" s="11" t="s">
        <v>1903</v>
      </c>
      <c r="G2587" s="18" t="s">
        <v>67</v>
      </c>
      <c r="H2587" s="11" t="s">
        <v>5</v>
      </c>
      <c r="J2587" s="59" t="s">
        <v>9192</v>
      </c>
      <c r="L2587" s="82" t="s">
        <v>7910</v>
      </c>
      <c r="M2587" s="63">
        <v>44694</v>
      </c>
      <c r="O2587" s="11" t="s">
        <v>1892</v>
      </c>
      <c r="P2587" s="11" t="s">
        <v>1892</v>
      </c>
      <c r="Q2587" s="11" t="s">
        <v>64</v>
      </c>
      <c r="R2587" s="11" t="s">
        <v>1893</v>
      </c>
      <c r="S2587" s="11" t="s">
        <v>9196</v>
      </c>
      <c r="T2587" s="18" t="s">
        <v>67</v>
      </c>
      <c r="U2587" s="11" t="s">
        <v>5</v>
      </c>
    </row>
    <row r="2588" customHeight="1" spans="1:21">
      <c r="A2588" s="11">
        <v>335</v>
      </c>
      <c r="B2588" s="91" t="s">
        <v>4133</v>
      </c>
      <c r="C2588" s="91" t="s">
        <v>4133</v>
      </c>
      <c r="D2588" s="91" t="s">
        <v>98</v>
      </c>
      <c r="E2588" s="91" t="s">
        <v>4134</v>
      </c>
      <c r="F2588" s="91" t="s">
        <v>4133</v>
      </c>
      <c r="G2588" s="91" t="s">
        <v>67</v>
      </c>
      <c r="H2588" s="91" t="s">
        <v>4132</v>
      </c>
      <c r="J2588" s="82" t="s">
        <v>9197</v>
      </c>
      <c r="L2588" s="82" t="s">
        <v>7726</v>
      </c>
      <c r="M2588" s="94">
        <v>44720</v>
      </c>
    </row>
    <row r="2589" customHeight="1" spans="1:21">
      <c r="A2589" s="11">
        <v>336</v>
      </c>
      <c r="B2589" s="91" t="s">
        <v>4133</v>
      </c>
      <c r="C2589" s="91" t="s">
        <v>4133</v>
      </c>
      <c r="D2589" s="91" t="s">
        <v>98</v>
      </c>
      <c r="E2589" s="91" t="s">
        <v>4135</v>
      </c>
      <c r="F2589" s="91" t="s">
        <v>4136</v>
      </c>
      <c r="G2589" s="91" t="s">
        <v>67</v>
      </c>
      <c r="H2589" s="91" t="s">
        <v>4132</v>
      </c>
      <c r="J2589" s="82" t="s">
        <v>9198</v>
      </c>
      <c r="L2589" s="82" t="s">
        <v>7726</v>
      </c>
      <c r="M2589" s="94">
        <v>44720</v>
      </c>
    </row>
    <row r="2590" customHeight="1" spans="1:21">
      <c r="A2590" s="11">
        <v>337</v>
      </c>
      <c r="B2590" s="91" t="s">
        <v>4137</v>
      </c>
      <c r="C2590" s="91" t="s">
        <v>4138</v>
      </c>
      <c r="D2590" s="91" t="s">
        <v>64</v>
      </c>
      <c r="E2590" s="91" t="s">
        <v>4139</v>
      </c>
      <c r="F2590" s="91" t="s">
        <v>4140</v>
      </c>
      <c r="G2590" s="91" t="s">
        <v>67</v>
      </c>
      <c r="H2590" s="91" t="s">
        <v>4132</v>
      </c>
      <c r="J2590" s="82" t="s">
        <v>9199</v>
      </c>
      <c r="L2590" s="82" t="s">
        <v>7726</v>
      </c>
      <c r="M2590" s="94">
        <v>44720</v>
      </c>
    </row>
    <row r="2591" customHeight="1" spans="1:21">
      <c r="A2591" s="11">
        <v>51</v>
      </c>
      <c r="B2591" s="11" t="s">
        <v>9200</v>
      </c>
      <c r="C2591" s="11" t="s">
        <v>9200</v>
      </c>
      <c r="D2591" s="11" t="s">
        <v>98</v>
      </c>
      <c r="E2591" s="11" t="s">
        <v>9201</v>
      </c>
      <c r="F2591" s="11" t="s">
        <v>9200</v>
      </c>
      <c r="G2591" s="11" t="s">
        <v>67</v>
      </c>
      <c r="H2591" s="11" t="s">
        <v>10</v>
      </c>
      <c r="J2591" s="82" t="s">
        <v>9202</v>
      </c>
      <c r="L2591" s="82" t="s">
        <v>8448</v>
      </c>
      <c r="M2591" s="94">
        <v>44721</v>
      </c>
    </row>
    <row r="2592" customHeight="1" spans="1:21">
      <c r="A2592" s="11">
        <v>35</v>
      </c>
      <c r="B2592" s="11" t="s">
        <v>9203</v>
      </c>
      <c r="C2592" s="11" t="s">
        <v>9203</v>
      </c>
      <c r="D2592" s="11" t="s">
        <v>64</v>
      </c>
      <c r="E2592" s="11" t="s">
        <v>7815</v>
      </c>
      <c r="F2592" s="11" t="s">
        <v>9203</v>
      </c>
      <c r="G2592" s="11" t="s">
        <v>2447</v>
      </c>
      <c r="H2592" s="11" t="s">
        <v>10</v>
      </c>
      <c r="J2592" s="82" t="s">
        <v>9204</v>
      </c>
      <c r="L2592" s="82" t="s">
        <v>8448</v>
      </c>
      <c r="M2592" s="94">
        <v>44721</v>
      </c>
    </row>
    <row r="2593" customHeight="1" spans="1:21">
      <c r="A2593" s="18">
        <v>14</v>
      </c>
      <c r="B2593" s="11" t="s">
        <v>7114</v>
      </c>
      <c r="C2593" s="11" t="s">
        <v>7114</v>
      </c>
      <c r="D2593" s="11" t="s">
        <v>98</v>
      </c>
      <c r="E2593" s="11" t="s">
        <v>7115</v>
      </c>
      <c r="F2593" s="11" t="s">
        <v>7116</v>
      </c>
      <c r="G2593" s="11" t="s">
        <v>67</v>
      </c>
      <c r="H2593" s="11" t="s">
        <v>44</v>
      </c>
      <c r="J2593" s="82" t="s">
        <v>9205</v>
      </c>
      <c r="L2593" s="82" t="s">
        <v>7726</v>
      </c>
      <c r="M2593" s="94">
        <v>44722</v>
      </c>
    </row>
    <row r="2594" customHeight="1" spans="1:21">
      <c r="A2594" s="11">
        <v>254</v>
      </c>
      <c r="B2594" s="11" t="s">
        <v>4748</v>
      </c>
      <c r="C2594" s="11" t="s">
        <v>4756</v>
      </c>
      <c r="D2594" s="11" t="s">
        <v>64</v>
      </c>
      <c r="E2594" s="11" t="s">
        <v>4750</v>
      </c>
      <c r="F2594" s="11" t="s">
        <v>4757</v>
      </c>
      <c r="G2594" s="11" t="s">
        <v>126</v>
      </c>
      <c r="H2594" s="11" t="s">
        <v>25</v>
      </c>
      <c r="L2594" s="82" t="s">
        <v>9206</v>
      </c>
      <c r="M2594" s="94">
        <v>44733</v>
      </c>
      <c r="O2594" s="11" t="s">
        <v>4748</v>
      </c>
      <c r="P2594" s="11" t="s">
        <v>8218</v>
      </c>
      <c r="Q2594" s="11" t="s">
        <v>64</v>
      </c>
      <c r="R2594" s="11" t="s">
        <v>4750</v>
      </c>
      <c r="S2594" s="11" t="s">
        <v>4757</v>
      </c>
      <c r="T2594" s="11" t="s">
        <v>126</v>
      </c>
      <c r="U2594" s="11" t="s">
        <v>25</v>
      </c>
    </row>
    <row r="2595" customHeight="1" spans="1:21">
      <c r="A2595" s="18">
        <v>2</v>
      </c>
      <c r="B2595" s="11" t="s">
        <v>1358</v>
      </c>
      <c r="C2595" s="11" t="s">
        <v>1358</v>
      </c>
      <c r="D2595" s="11" t="s">
        <v>64</v>
      </c>
      <c r="E2595" s="11" t="s">
        <v>1359</v>
      </c>
      <c r="F2595" s="11" t="s">
        <v>1360</v>
      </c>
      <c r="G2595" s="11" t="s">
        <v>67</v>
      </c>
      <c r="H2595" s="11" t="s">
        <v>4</v>
      </c>
      <c r="L2595" s="82" t="s">
        <v>9207</v>
      </c>
      <c r="M2595" s="94">
        <v>44733</v>
      </c>
      <c r="O2595" s="11" t="s">
        <v>8768</v>
      </c>
      <c r="P2595" s="11" t="s">
        <v>8768</v>
      </c>
      <c r="Q2595" s="11" t="s">
        <v>64</v>
      </c>
      <c r="R2595" s="11" t="s">
        <v>1359</v>
      </c>
      <c r="S2595" s="11" t="s">
        <v>1360</v>
      </c>
      <c r="T2595" s="11" t="s">
        <v>67</v>
      </c>
      <c r="U2595" s="11" t="s">
        <v>4</v>
      </c>
    </row>
    <row r="2596" customHeight="1" spans="1:21">
      <c r="A2596" s="18">
        <v>186</v>
      </c>
      <c r="B2596" s="11" t="s">
        <v>1976</v>
      </c>
      <c r="C2596" s="11" t="s">
        <v>1980</v>
      </c>
      <c r="D2596" s="11" t="s">
        <v>64</v>
      </c>
      <c r="E2596" s="11" t="s">
        <v>1978</v>
      </c>
      <c r="F2596" s="15" t="s">
        <v>1981</v>
      </c>
      <c r="G2596" s="11" t="s">
        <v>67</v>
      </c>
      <c r="H2596" s="11" t="s">
        <v>5</v>
      </c>
      <c r="L2596" s="82" t="s">
        <v>9206</v>
      </c>
      <c r="M2596" s="94">
        <v>44733</v>
      </c>
      <c r="O2596" s="11" t="s">
        <v>1976</v>
      </c>
      <c r="P2596" s="11" t="s">
        <v>1981</v>
      </c>
      <c r="Q2596" s="11" t="s">
        <v>64</v>
      </c>
      <c r="R2596" s="11" t="s">
        <v>1978</v>
      </c>
      <c r="S2596" s="15" t="s">
        <v>1981</v>
      </c>
      <c r="T2596" s="11" t="s">
        <v>67</v>
      </c>
      <c r="U2596" s="11" t="s">
        <v>5</v>
      </c>
    </row>
    <row r="2597" customHeight="1" spans="1:21">
      <c r="A2597" s="11">
        <v>45</v>
      </c>
      <c r="B2597" s="11" t="s">
        <v>279</v>
      </c>
      <c r="C2597" s="11" t="s">
        <v>279</v>
      </c>
      <c r="D2597" s="11" t="s">
        <v>64</v>
      </c>
      <c r="E2597" s="11" t="s">
        <v>284</v>
      </c>
      <c r="F2597" s="11" t="s">
        <v>8728</v>
      </c>
      <c r="G2597" s="11" t="s">
        <v>126</v>
      </c>
      <c r="H2597" s="12" t="s">
        <v>15</v>
      </c>
      <c r="J2597" s="82" t="s">
        <v>9208</v>
      </c>
      <c r="L2597" s="82" t="s">
        <v>8448</v>
      </c>
      <c r="M2597" s="94">
        <v>44804</v>
      </c>
    </row>
    <row r="2598" customHeight="1" spans="1:21">
      <c r="A2598" s="11">
        <v>46</v>
      </c>
      <c r="B2598" s="11" t="s">
        <v>279</v>
      </c>
      <c r="C2598" s="11" t="s">
        <v>279</v>
      </c>
      <c r="D2598" s="11" t="s">
        <v>64</v>
      </c>
      <c r="E2598" s="11" t="s">
        <v>8731</v>
      </c>
      <c r="F2598" s="11" t="s">
        <v>8732</v>
      </c>
      <c r="G2598" s="11" t="s">
        <v>126</v>
      </c>
      <c r="H2598" s="12" t="s">
        <v>15</v>
      </c>
      <c r="J2598" s="82" t="s">
        <v>9208</v>
      </c>
      <c r="L2598" s="82" t="s">
        <v>8448</v>
      </c>
      <c r="M2598" s="94">
        <v>44804</v>
      </c>
    </row>
    <row r="2599" customHeight="1" spans="1:21">
      <c r="A2599" s="11">
        <v>47</v>
      </c>
      <c r="B2599" s="11" t="s">
        <v>279</v>
      </c>
      <c r="C2599" s="11" t="s">
        <v>279</v>
      </c>
      <c r="D2599" s="11" t="s">
        <v>64</v>
      </c>
      <c r="E2599" s="11" t="s">
        <v>8729</v>
      </c>
      <c r="F2599" s="11" t="s">
        <v>8730</v>
      </c>
      <c r="G2599" s="11" t="s">
        <v>126</v>
      </c>
      <c r="H2599" s="12" t="s">
        <v>15</v>
      </c>
      <c r="J2599" s="82" t="s">
        <v>9208</v>
      </c>
      <c r="L2599" s="82" t="s">
        <v>8448</v>
      </c>
      <c r="M2599" s="94">
        <v>44804</v>
      </c>
    </row>
    <row r="2600" customHeight="1" spans="1:21">
      <c r="A2600" s="11">
        <v>48</v>
      </c>
      <c r="B2600" s="11" t="s">
        <v>279</v>
      </c>
      <c r="C2600" s="11" t="s">
        <v>279</v>
      </c>
      <c r="D2600" s="11" t="s">
        <v>64</v>
      </c>
      <c r="E2600" s="11" t="s">
        <v>8733</v>
      </c>
      <c r="F2600" s="11" t="s">
        <v>8734</v>
      </c>
      <c r="G2600" s="11" t="s">
        <v>126</v>
      </c>
      <c r="H2600" s="12" t="s">
        <v>15</v>
      </c>
      <c r="J2600" s="82" t="s">
        <v>9208</v>
      </c>
      <c r="L2600" s="82" t="s">
        <v>8448</v>
      </c>
      <c r="M2600" s="94">
        <v>44804</v>
      </c>
    </row>
    <row r="2601" customHeight="1" spans="1:21">
      <c r="A2601" s="11">
        <v>49</v>
      </c>
      <c r="B2601" s="11" t="s">
        <v>279</v>
      </c>
      <c r="C2601" s="11" t="s">
        <v>279</v>
      </c>
      <c r="D2601" s="11" t="s">
        <v>64</v>
      </c>
      <c r="E2601" s="11" t="s">
        <v>8971</v>
      </c>
      <c r="F2601" s="11" t="s">
        <v>8972</v>
      </c>
      <c r="G2601" s="11" t="s">
        <v>126</v>
      </c>
      <c r="H2601" s="11" t="s">
        <v>15</v>
      </c>
      <c r="J2601" s="82" t="s">
        <v>9208</v>
      </c>
      <c r="L2601" s="82" t="s">
        <v>8448</v>
      </c>
      <c r="M2601" s="94">
        <v>44804</v>
      </c>
    </row>
    <row r="2602" customHeight="1" spans="1:21">
      <c r="A2602" s="11">
        <v>50</v>
      </c>
      <c r="B2602" s="11" t="s">
        <v>279</v>
      </c>
      <c r="C2602" s="11" t="s">
        <v>279</v>
      </c>
      <c r="D2602" s="11" t="s">
        <v>64</v>
      </c>
      <c r="E2602" s="11" t="s">
        <v>8973</v>
      </c>
      <c r="F2602" s="11" t="s">
        <v>8974</v>
      </c>
      <c r="G2602" s="11" t="s">
        <v>126</v>
      </c>
      <c r="H2602" s="11" t="s">
        <v>15</v>
      </c>
      <c r="J2602" s="82" t="s">
        <v>9208</v>
      </c>
      <c r="L2602" s="82" t="s">
        <v>8448</v>
      </c>
      <c r="M2602" s="94">
        <v>44804</v>
      </c>
    </row>
    <row r="2603" customHeight="1" spans="1:21">
      <c r="A2603" s="11">
        <v>45</v>
      </c>
      <c r="B2603" s="11" t="s">
        <v>279</v>
      </c>
      <c r="C2603" s="11" t="s">
        <v>279</v>
      </c>
      <c r="D2603" s="11" t="s">
        <v>64</v>
      </c>
      <c r="E2603" s="11" t="s">
        <v>284</v>
      </c>
      <c r="F2603" s="11" t="s">
        <v>285</v>
      </c>
      <c r="G2603" s="11" t="s">
        <v>126</v>
      </c>
      <c r="H2603" s="12" t="s">
        <v>15</v>
      </c>
      <c r="J2603" s="82" t="s">
        <v>9209</v>
      </c>
      <c r="L2603" s="82" t="s">
        <v>7726</v>
      </c>
      <c r="M2603" s="94">
        <v>44804</v>
      </c>
    </row>
    <row r="2604" customHeight="1" spans="1:21">
      <c r="A2604" s="11">
        <v>90</v>
      </c>
      <c r="B2604" s="91" t="s">
        <v>932</v>
      </c>
      <c r="C2604" s="91" t="s">
        <v>933</v>
      </c>
      <c r="D2604" s="91" t="s">
        <v>64</v>
      </c>
      <c r="E2604" s="91" t="s">
        <v>9210</v>
      </c>
      <c r="F2604" s="91" t="s">
        <v>933</v>
      </c>
      <c r="G2604" s="91" t="s">
        <v>67</v>
      </c>
      <c r="H2604" s="91" t="s">
        <v>16</v>
      </c>
      <c r="J2604" s="82" t="s">
        <v>9211</v>
      </c>
      <c r="L2604" s="82" t="s">
        <v>7726</v>
      </c>
      <c r="M2604" s="94">
        <v>44804</v>
      </c>
    </row>
    <row r="2605" customHeight="1" spans="1:21">
      <c r="A2605" s="11">
        <v>91</v>
      </c>
      <c r="B2605" s="91" t="s">
        <v>934</v>
      </c>
      <c r="C2605" s="91" t="s">
        <v>935</v>
      </c>
      <c r="D2605" s="91" t="s">
        <v>64</v>
      </c>
      <c r="E2605" s="91" t="s">
        <v>936</v>
      </c>
      <c r="F2605" s="91" t="s">
        <v>937</v>
      </c>
      <c r="G2605" s="91" t="s">
        <v>67</v>
      </c>
      <c r="H2605" s="91" t="s">
        <v>16</v>
      </c>
      <c r="J2605" s="82" t="s">
        <v>9211</v>
      </c>
      <c r="L2605" s="82" t="s">
        <v>7726</v>
      </c>
      <c r="M2605" s="94">
        <v>44804</v>
      </c>
    </row>
    <row r="2606" customHeight="1" spans="1:21">
      <c r="A2606" s="11">
        <v>92</v>
      </c>
      <c r="B2606" s="91" t="s">
        <v>934</v>
      </c>
      <c r="C2606" s="91" t="s">
        <v>935</v>
      </c>
      <c r="D2606" s="91" t="s">
        <v>64</v>
      </c>
      <c r="E2606" s="91" t="s">
        <v>936</v>
      </c>
      <c r="F2606" s="91" t="s">
        <v>938</v>
      </c>
      <c r="G2606" s="91" t="s">
        <v>67</v>
      </c>
      <c r="H2606" s="91" t="s">
        <v>16</v>
      </c>
      <c r="J2606" s="82" t="s">
        <v>9211</v>
      </c>
      <c r="L2606" s="82" t="s">
        <v>7726</v>
      </c>
      <c r="M2606" s="94">
        <v>44804</v>
      </c>
    </row>
    <row r="2607" customHeight="1" spans="1:21">
      <c r="A2607" s="11">
        <v>93</v>
      </c>
      <c r="B2607" s="91" t="s">
        <v>934</v>
      </c>
      <c r="C2607" s="91" t="s">
        <v>935</v>
      </c>
      <c r="D2607" s="91" t="s">
        <v>64</v>
      </c>
      <c r="E2607" s="91" t="s">
        <v>936</v>
      </c>
      <c r="F2607" s="91" t="s">
        <v>939</v>
      </c>
      <c r="G2607" s="91" t="s">
        <v>67</v>
      </c>
      <c r="H2607" s="91" t="s">
        <v>16</v>
      </c>
      <c r="J2607" s="82" t="s">
        <v>9211</v>
      </c>
      <c r="L2607" s="82" t="s">
        <v>7726</v>
      </c>
      <c r="M2607" s="94">
        <v>44804</v>
      </c>
    </row>
    <row r="2608" customHeight="1" spans="1:21">
      <c r="A2608" s="11">
        <v>94</v>
      </c>
      <c r="B2608" s="91" t="s">
        <v>934</v>
      </c>
      <c r="C2608" s="91" t="s">
        <v>940</v>
      </c>
      <c r="D2608" s="91" t="s">
        <v>64</v>
      </c>
      <c r="E2608" s="91" t="s">
        <v>941</v>
      </c>
      <c r="F2608" s="91" t="s">
        <v>942</v>
      </c>
      <c r="G2608" s="91" t="s">
        <v>67</v>
      </c>
      <c r="H2608" s="91" t="s">
        <v>16</v>
      </c>
      <c r="J2608" s="82" t="s">
        <v>9211</v>
      </c>
      <c r="L2608" s="82" t="s">
        <v>7726</v>
      </c>
      <c r="M2608" s="94">
        <v>44804</v>
      </c>
    </row>
    <row r="2609" customHeight="1" spans="1:21">
      <c r="A2609" s="11">
        <v>95</v>
      </c>
      <c r="B2609" s="91" t="s">
        <v>934</v>
      </c>
      <c r="C2609" s="91" t="s">
        <v>940</v>
      </c>
      <c r="D2609" s="91" t="s">
        <v>64</v>
      </c>
      <c r="E2609" s="91" t="s">
        <v>943</v>
      </c>
      <c r="F2609" s="91" t="s">
        <v>944</v>
      </c>
      <c r="G2609" s="91" t="s">
        <v>67</v>
      </c>
      <c r="H2609" s="91" t="s">
        <v>16</v>
      </c>
      <c r="J2609" s="82" t="s">
        <v>9211</v>
      </c>
      <c r="L2609" s="82" t="s">
        <v>7726</v>
      </c>
      <c r="M2609" s="94">
        <v>44804</v>
      </c>
    </row>
    <row r="2610" customHeight="1" spans="1:21">
      <c r="A2610" s="11">
        <v>96</v>
      </c>
      <c r="B2610" s="91" t="s">
        <v>945</v>
      </c>
      <c r="C2610" s="91" t="s">
        <v>946</v>
      </c>
      <c r="D2610" s="91" t="s">
        <v>64</v>
      </c>
      <c r="E2610" s="91" t="s">
        <v>947</v>
      </c>
      <c r="F2610" s="91" t="s">
        <v>948</v>
      </c>
      <c r="G2610" s="91" t="s">
        <v>67</v>
      </c>
      <c r="H2610" s="91" t="s">
        <v>16</v>
      </c>
      <c r="J2610" s="82" t="s">
        <v>9211</v>
      </c>
      <c r="L2610" s="82" t="s">
        <v>7726</v>
      </c>
      <c r="M2610" s="94">
        <v>44804</v>
      </c>
    </row>
    <row r="2611" customHeight="1" spans="1:21">
      <c r="A2611" s="11">
        <v>97</v>
      </c>
      <c r="B2611" s="91" t="s">
        <v>945</v>
      </c>
      <c r="C2611" s="91" t="s">
        <v>946</v>
      </c>
      <c r="D2611" s="91" t="s">
        <v>64</v>
      </c>
      <c r="E2611" s="91" t="s">
        <v>947</v>
      </c>
      <c r="F2611" s="91" t="s">
        <v>949</v>
      </c>
      <c r="G2611" s="91" t="s">
        <v>67</v>
      </c>
      <c r="H2611" s="91" t="s">
        <v>16</v>
      </c>
      <c r="J2611" s="82" t="s">
        <v>9211</v>
      </c>
      <c r="L2611" s="82" t="s">
        <v>7726</v>
      </c>
      <c r="M2611" s="94">
        <v>44804</v>
      </c>
    </row>
    <row r="2612" customHeight="1" spans="1:21">
      <c r="A2612" s="11">
        <v>98</v>
      </c>
      <c r="B2612" s="91" t="s">
        <v>950</v>
      </c>
      <c r="C2612" s="91" t="s">
        <v>951</v>
      </c>
      <c r="D2612" s="91" t="s">
        <v>64</v>
      </c>
      <c r="E2612" s="91" t="s">
        <v>952</v>
      </c>
      <c r="F2612" s="91" t="s">
        <v>953</v>
      </c>
      <c r="G2612" s="91" t="s">
        <v>67</v>
      </c>
      <c r="H2612" s="91" t="s">
        <v>16</v>
      </c>
      <c r="J2612" s="82" t="s">
        <v>9211</v>
      </c>
      <c r="L2612" s="82" t="s">
        <v>7726</v>
      </c>
      <c r="M2612" s="94">
        <v>44804</v>
      </c>
    </row>
    <row r="2613" customHeight="1" spans="1:21">
      <c r="A2613" s="11">
        <v>99</v>
      </c>
      <c r="B2613" s="91" t="s">
        <v>950</v>
      </c>
      <c r="C2613" s="91" t="s">
        <v>954</v>
      </c>
      <c r="D2613" s="91" t="s">
        <v>64</v>
      </c>
      <c r="E2613" s="91" t="s">
        <v>955</v>
      </c>
      <c r="F2613" s="91" t="s">
        <v>956</v>
      </c>
      <c r="G2613" s="91" t="s">
        <v>67</v>
      </c>
      <c r="H2613" s="91" t="s">
        <v>16</v>
      </c>
      <c r="J2613" s="82" t="s">
        <v>9211</v>
      </c>
      <c r="L2613" s="82" t="s">
        <v>7726</v>
      </c>
      <c r="M2613" s="94">
        <v>44804</v>
      </c>
    </row>
    <row r="2614" customHeight="1" spans="1:21">
      <c r="A2614" s="11">
        <v>248</v>
      </c>
      <c r="B2614" s="91" t="s">
        <v>6544</v>
      </c>
      <c r="C2614" s="91" t="s">
        <v>6545</v>
      </c>
      <c r="D2614" s="91" t="s">
        <v>64</v>
      </c>
      <c r="E2614" s="91" t="s">
        <v>9212</v>
      </c>
      <c r="F2614" s="91" t="s">
        <v>6547</v>
      </c>
      <c r="G2614" s="91" t="s">
        <v>2447</v>
      </c>
      <c r="H2614" s="91" t="s">
        <v>43</v>
      </c>
      <c r="J2614" s="82"/>
      <c r="L2614" s="82" t="s">
        <v>7910</v>
      </c>
      <c r="M2614" s="94">
        <v>44804</v>
      </c>
      <c r="O2614" s="11" t="s">
        <v>6544</v>
      </c>
      <c r="P2614" s="11" t="s">
        <v>6545</v>
      </c>
      <c r="Q2614" s="11" t="s">
        <v>64</v>
      </c>
      <c r="R2614" s="11" t="s">
        <v>6546</v>
      </c>
      <c r="S2614" s="11" t="s">
        <v>8956</v>
      </c>
      <c r="T2614" s="11" t="s">
        <v>2447</v>
      </c>
      <c r="U2614" s="11" t="s">
        <v>43</v>
      </c>
    </row>
    <row r="2615" customHeight="1" spans="1:21">
      <c r="A2615" s="11">
        <v>249</v>
      </c>
      <c r="B2615" s="91" t="s">
        <v>6544</v>
      </c>
      <c r="C2615" s="91" t="s">
        <v>6545</v>
      </c>
      <c r="D2615" s="91" t="s">
        <v>64</v>
      </c>
      <c r="E2615" s="91" t="s">
        <v>9212</v>
      </c>
      <c r="F2615" s="91" t="s">
        <v>6548</v>
      </c>
      <c r="G2615" s="91" t="s">
        <v>2447</v>
      </c>
      <c r="H2615" s="91" t="s">
        <v>43</v>
      </c>
      <c r="J2615" s="82"/>
      <c r="L2615" s="82" t="s">
        <v>7910</v>
      </c>
      <c r="M2615" s="94">
        <v>44804</v>
      </c>
      <c r="O2615" s="11" t="s">
        <v>6544</v>
      </c>
      <c r="P2615" s="11" t="s">
        <v>6545</v>
      </c>
      <c r="Q2615" s="11" t="s">
        <v>64</v>
      </c>
      <c r="R2615" s="11" t="s">
        <v>6546</v>
      </c>
      <c r="S2615" s="11" t="s">
        <v>8957</v>
      </c>
      <c r="T2615" s="11" t="s">
        <v>2447</v>
      </c>
      <c r="U2615" s="11" t="s">
        <v>43</v>
      </c>
    </row>
    <row r="2616" customHeight="1" spans="1:21">
      <c r="A2616" s="11">
        <v>250</v>
      </c>
      <c r="B2616" s="91" t="s">
        <v>6544</v>
      </c>
      <c r="C2616" s="91" t="s">
        <v>6545</v>
      </c>
      <c r="D2616" s="91" t="s">
        <v>64</v>
      </c>
      <c r="E2616" s="91" t="s">
        <v>9212</v>
      </c>
      <c r="F2616" s="91" t="s">
        <v>6549</v>
      </c>
      <c r="G2616" s="91" t="s">
        <v>2447</v>
      </c>
      <c r="H2616" s="91" t="s">
        <v>43</v>
      </c>
      <c r="J2616" s="82"/>
      <c r="L2616" s="82" t="s">
        <v>7910</v>
      </c>
      <c r="M2616" s="94">
        <v>44804</v>
      </c>
      <c r="O2616" s="11" t="s">
        <v>6544</v>
      </c>
      <c r="P2616" s="11" t="s">
        <v>6545</v>
      </c>
      <c r="Q2616" s="11" t="s">
        <v>64</v>
      </c>
      <c r="R2616" s="11" t="s">
        <v>6546</v>
      </c>
      <c r="S2616" s="11" t="s">
        <v>8958</v>
      </c>
      <c r="T2616" s="11" t="s">
        <v>2447</v>
      </c>
      <c r="U2616" s="11" t="s">
        <v>43</v>
      </c>
    </row>
    <row r="2617" customHeight="1" spans="1:21">
      <c r="A2617" s="11">
        <v>252</v>
      </c>
      <c r="B2617" s="91" t="s">
        <v>6544</v>
      </c>
      <c r="C2617" s="91" t="s">
        <v>6545</v>
      </c>
      <c r="D2617" s="91" t="s">
        <v>64</v>
      </c>
      <c r="E2617" s="91" t="s">
        <v>9212</v>
      </c>
      <c r="F2617" s="91" t="s">
        <v>6551</v>
      </c>
      <c r="G2617" s="91" t="s">
        <v>2447</v>
      </c>
      <c r="H2617" s="91" t="s">
        <v>43</v>
      </c>
      <c r="J2617" s="82"/>
      <c r="L2617" s="82" t="s">
        <v>7910</v>
      </c>
      <c r="M2617" s="94">
        <v>44804</v>
      </c>
      <c r="O2617" s="11" t="s">
        <v>6544</v>
      </c>
      <c r="P2617" s="11" t="s">
        <v>6545</v>
      </c>
      <c r="Q2617" s="11" t="s">
        <v>64</v>
      </c>
      <c r="R2617" s="11" t="s">
        <v>6546</v>
      </c>
      <c r="S2617" s="11" t="s">
        <v>8959</v>
      </c>
      <c r="T2617" s="11" t="s">
        <v>2447</v>
      </c>
      <c r="U2617" s="11" t="s">
        <v>43</v>
      </c>
    </row>
    <row r="2618" customHeight="1" spans="1:21">
      <c r="A2618" s="11">
        <v>253</v>
      </c>
      <c r="B2618" s="91" t="s">
        <v>6544</v>
      </c>
      <c r="C2618" s="91" t="s">
        <v>6545</v>
      </c>
      <c r="D2618" s="91" t="s">
        <v>64</v>
      </c>
      <c r="E2618" s="91" t="s">
        <v>9212</v>
      </c>
      <c r="F2618" s="91" t="s">
        <v>6552</v>
      </c>
      <c r="G2618" s="91" t="s">
        <v>2447</v>
      </c>
      <c r="H2618" s="91" t="s">
        <v>43</v>
      </c>
      <c r="J2618" s="82"/>
      <c r="L2618" s="82" t="s">
        <v>7910</v>
      </c>
      <c r="M2618" s="94">
        <v>44804</v>
      </c>
      <c r="O2618" s="11" t="s">
        <v>6544</v>
      </c>
      <c r="P2618" s="11" t="s">
        <v>6545</v>
      </c>
      <c r="Q2618" s="11" t="s">
        <v>64</v>
      </c>
      <c r="R2618" s="11" t="s">
        <v>6546</v>
      </c>
      <c r="S2618" s="11" t="s">
        <v>8960</v>
      </c>
      <c r="T2618" s="11" t="s">
        <v>2447</v>
      </c>
      <c r="U2618" s="11" t="s">
        <v>43</v>
      </c>
    </row>
    <row r="2619" customHeight="1" spans="1:21">
      <c r="A2619" s="18">
        <v>74</v>
      </c>
      <c r="B2619" s="11" t="s">
        <v>1815</v>
      </c>
      <c r="C2619" s="11" t="s">
        <v>1815</v>
      </c>
      <c r="D2619" s="18" t="s">
        <v>64</v>
      </c>
      <c r="E2619" s="11" t="s">
        <v>1816</v>
      </c>
      <c r="F2619" s="11" t="s">
        <v>1819</v>
      </c>
      <c r="G2619" s="18" t="s">
        <v>67</v>
      </c>
      <c r="H2619" s="11" t="s">
        <v>5</v>
      </c>
      <c r="L2619" s="82" t="s">
        <v>7726</v>
      </c>
      <c r="M2619" s="94">
        <v>44804</v>
      </c>
    </row>
    <row r="2620" customHeight="1" spans="1:21">
      <c r="A2620" s="18">
        <v>115</v>
      </c>
      <c r="B2620" s="23" t="s">
        <v>1871</v>
      </c>
      <c r="C2620" s="23" t="s">
        <v>1871</v>
      </c>
      <c r="D2620" s="23" t="s">
        <v>64</v>
      </c>
      <c r="E2620" s="23" t="s">
        <v>1883</v>
      </c>
      <c r="F2620" s="23" t="s">
        <v>1884</v>
      </c>
      <c r="G2620" s="23" t="s">
        <v>67</v>
      </c>
      <c r="H2620" s="23" t="s">
        <v>5</v>
      </c>
      <c r="L2620" s="82" t="s">
        <v>7726</v>
      </c>
      <c r="M2620" s="94">
        <v>44804</v>
      </c>
    </row>
    <row r="2621" customHeight="1" spans="1:21">
      <c r="A2621" s="11">
        <v>73</v>
      </c>
      <c r="B2621" s="11" t="s">
        <v>8627</v>
      </c>
      <c r="C2621" s="11" t="s">
        <v>8627</v>
      </c>
      <c r="D2621" s="11" t="s">
        <v>98</v>
      </c>
      <c r="E2621" s="11" t="s">
        <v>8628</v>
      </c>
      <c r="F2621" s="11" t="s">
        <v>8629</v>
      </c>
      <c r="G2621" s="11" t="s">
        <v>67</v>
      </c>
      <c r="H2621" s="11" t="s">
        <v>9</v>
      </c>
      <c r="J2621" s="82" t="s">
        <v>9213</v>
      </c>
      <c r="L2621" s="82" t="s">
        <v>8448</v>
      </c>
      <c r="M2621" s="94">
        <v>44804</v>
      </c>
    </row>
    <row r="2622" customHeight="1" spans="1:21">
      <c r="A2622" s="11">
        <v>74</v>
      </c>
      <c r="B2622" s="11" t="s">
        <v>8627</v>
      </c>
      <c r="C2622" s="11" t="s">
        <v>8627</v>
      </c>
      <c r="D2622" s="11" t="s">
        <v>98</v>
      </c>
      <c r="E2622" s="11" t="s">
        <v>8630</v>
      </c>
      <c r="F2622" s="11" t="s">
        <v>8631</v>
      </c>
      <c r="G2622" s="11" t="s">
        <v>2127</v>
      </c>
      <c r="H2622" s="11" t="s">
        <v>9</v>
      </c>
      <c r="J2622" s="82" t="s">
        <v>9213</v>
      </c>
      <c r="L2622" s="82" t="s">
        <v>8448</v>
      </c>
      <c r="M2622" s="94">
        <v>44804</v>
      </c>
    </row>
    <row r="2623" customHeight="1" spans="1:21">
      <c r="A2623" s="11">
        <v>75</v>
      </c>
      <c r="B2623" s="11" t="s">
        <v>8627</v>
      </c>
      <c r="C2623" s="11" t="s">
        <v>8627</v>
      </c>
      <c r="D2623" s="11" t="s">
        <v>98</v>
      </c>
      <c r="E2623" s="11" t="s">
        <v>8632</v>
      </c>
      <c r="F2623" s="11" t="s">
        <v>8633</v>
      </c>
      <c r="G2623" s="11" t="s">
        <v>67</v>
      </c>
      <c r="H2623" s="11" t="s">
        <v>9</v>
      </c>
      <c r="J2623" s="82" t="s">
        <v>9213</v>
      </c>
      <c r="L2623" s="82" t="s">
        <v>8448</v>
      </c>
      <c r="M2623" s="94">
        <v>44804</v>
      </c>
    </row>
    <row r="2624" customHeight="1" spans="1:21">
      <c r="A2624" s="11">
        <v>76</v>
      </c>
      <c r="B2624" s="11" t="s">
        <v>8627</v>
      </c>
      <c r="C2624" s="11" t="s">
        <v>8627</v>
      </c>
      <c r="D2624" s="11" t="s">
        <v>98</v>
      </c>
      <c r="E2624" s="11" t="s">
        <v>8634</v>
      </c>
      <c r="F2624" s="11" t="s">
        <v>8635</v>
      </c>
      <c r="G2624" s="11" t="s">
        <v>300</v>
      </c>
      <c r="H2624" s="11" t="s">
        <v>9</v>
      </c>
      <c r="J2624" s="82" t="s">
        <v>9213</v>
      </c>
      <c r="L2624" s="82" t="s">
        <v>8448</v>
      </c>
      <c r="M2624" s="94">
        <v>44804</v>
      </c>
    </row>
    <row r="2625" customHeight="1" spans="1:13">
      <c r="A2625" s="11">
        <v>77</v>
      </c>
      <c r="B2625" s="11" t="s">
        <v>8627</v>
      </c>
      <c r="C2625" s="11" t="s">
        <v>8627</v>
      </c>
      <c r="D2625" s="11" t="s">
        <v>98</v>
      </c>
      <c r="E2625" s="11" t="s">
        <v>8636</v>
      </c>
      <c r="F2625" s="11" t="s">
        <v>8637</v>
      </c>
      <c r="G2625" s="11" t="s">
        <v>300</v>
      </c>
      <c r="H2625" s="11" t="s">
        <v>9</v>
      </c>
      <c r="J2625" s="82" t="s">
        <v>9213</v>
      </c>
      <c r="L2625" s="82" t="s">
        <v>8448</v>
      </c>
      <c r="M2625" s="94">
        <v>44804</v>
      </c>
    </row>
    <row r="2626" customHeight="1" spans="1:13">
      <c r="A2626" s="11">
        <v>78</v>
      </c>
      <c r="B2626" s="11" t="s">
        <v>8627</v>
      </c>
      <c r="C2626" s="11" t="s">
        <v>8627</v>
      </c>
      <c r="D2626" s="11" t="s">
        <v>98</v>
      </c>
      <c r="E2626" s="11" t="s">
        <v>8638</v>
      </c>
      <c r="F2626" s="11" t="s">
        <v>8639</v>
      </c>
      <c r="G2626" s="11" t="s">
        <v>300</v>
      </c>
      <c r="H2626" s="11" t="s">
        <v>9</v>
      </c>
      <c r="J2626" s="82" t="s">
        <v>9213</v>
      </c>
      <c r="L2626" s="82" t="s">
        <v>8448</v>
      </c>
      <c r="M2626" s="94">
        <v>44804</v>
      </c>
    </row>
    <row r="2627" customHeight="1" spans="1:13">
      <c r="A2627" s="11">
        <v>79</v>
      </c>
      <c r="B2627" s="11" t="s">
        <v>8627</v>
      </c>
      <c r="C2627" s="11" t="s">
        <v>8627</v>
      </c>
      <c r="D2627" s="11" t="s">
        <v>98</v>
      </c>
      <c r="E2627" s="11" t="s">
        <v>8640</v>
      </c>
      <c r="F2627" s="11" t="s">
        <v>8641</v>
      </c>
      <c r="G2627" s="11" t="s">
        <v>300</v>
      </c>
      <c r="H2627" s="11" t="s">
        <v>9</v>
      </c>
      <c r="J2627" s="82" t="s">
        <v>9213</v>
      </c>
      <c r="L2627" s="82" t="s">
        <v>8448</v>
      </c>
      <c r="M2627" s="94">
        <v>44804</v>
      </c>
    </row>
    <row r="2628" customHeight="1" spans="1:13">
      <c r="A2628" s="11">
        <v>80</v>
      </c>
      <c r="B2628" s="11" t="s">
        <v>8627</v>
      </c>
      <c r="C2628" s="11" t="s">
        <v>8627</v>
      </c>
      <c r="D2628" s="11" t="s">
        <v>98</v>
      </c>
      <c r="E2628" s="11" t="s">
        <v>8642</v>
      </c>
      <c r="F2628" s="11" t="s">
        <v>8643</v>
      </c>
      <c r="G2628" s="11" t="s">
        <v>300</v>
      </c>
      <c r="H2628" s="11" t="s">
        <v>9</v>
      </c>
      <c r="J2628" s="82" t="s">
        <v>9213</v>
      </c>
      <c r="L2628" s="82" t="s">
        <v>8448</v>
      </c>
      <c r="M2628" s="94">
        <v>44804</v>
      </c>
    </row>
    <row r="2629" customHeight="1" spans="1:13">
      <c r="A2629" s="11">
        <v>81</v>
      </c>
      <c r="B2629" s="11" t="s">
        <v>8627</v>
      </c>
      <c r="C2629" s="11" t="s">
        <v>8627</v>
      </c>
      <c r="D2629" s="11" t="s">
        <v>98</v>
      </c>
      <c r="E2629" s="11" t="s">
        <v>8642</v>
      </c>
      <c r="F2629" s="11" t="s">
        <v>8644</v>
      </c>
      <c r="G2629" s="11" t="s">
        <v>89</v>
      </c>
      <c r="H2629" s="11" t="s">
        <v>9</v>
      </c>
      <c r="J2629" s="82" t="s">
        <v>9213</v>
      </c>
      <c r="L2629" s="82" t="s">
        <v>8448</v>
      </c>
      <c r="M2629" s="94">
        <v>44804</v>
      </c>
    </row>
    <row r="2630" customHeight="1" spans="1:13">
      <c r="A2630" s="11">
        <v>82</v>
      </c>
      <c r="B2630" s="11" t="s">
        <v>8627</v>
      </c>
      <c r="C2630" s="11" t="s">
        <v>8627</v>
      </c>
      <c r="D2630" s="11" t="s">
        <v>98</v>
      </c>
      <c r="E2630" s="11" t="s">
        <v>8642</v>
      </c>
      <c r="F2630" s="11" t="s">
        <v>8645</v>
      </c>
      <c r="G2630" s="11" t="s">
        <v>67</v>
      </c>
      <c r="H2630" s="11" t="s">
        <v>9</v>
      </c>
      <c r="J2630" s="82" t="s">
        <v>9213</v>
      </c>
      <c r="L2630" s="82" t="s">
        <v>8448</v>
      </c>
      <c r="M2630" s="94">
        <v>44804</v>
      </c>
    </row>
    <row r="2631" customHeight="1" spans="1:13">
      <c r="A2631" s="11">
        <v>83</v>
      </c>
      <c r="B2631" s="11" t="s">
        <v>8627</v>
      </c>
      <c r="C2631" s="11" t="s">
        <v>8627</v>
      </c>
      <c r="D2631" s="11" t="s">
        <v>98</v>
      </c>
      <c r="E2631" s="11" t="s">
        <v>8642</v>
      </c>
      <c r="F2631" s="11" t="s">
        <v>8646</v>
      </c>
      <c r="G2631" s="11" t="s">
        <v>89</v>
      </c>
      <c r="H2631" s="11" t="s">
        <v>9</v>
      </c>
      <c r="J2631" s="82" t="s">
        <v>9213</v>
      </c>
      <c r="L2631" s="82" t="s">
        <v>8448</v>
      </c>
      <c r="M2631" s="94">
        <v>44804</v>
      </c>
    </row>
    <row r="2632" customHeight="1" spans="1:13">
      <c r="A2632" s="11">
        <v>84</v>
      </c>
      <c r="B2632" s="11" t="s">
        <v>8627</v>
      </c>
      <c r="C2632" s="11" t="s">
        <v>8627</v>
      </c>
      <c r="D2632" s="11" t="s">
        <v>98</v>
      </c>
      <c r="E2632" s="11" t="s">
        <v>8642</v>
      </c>
      <c r="F2632" s="11" t="s">
        <v>8647</v>
      </c>
      <c r="G2632" s="11" t="s">
        <v>67</v>
      </c>
      <c r="H2632" s="11" t="s">
        <v>9</v>
      </c>
      <c r="J2632" s="82" t="s">
        <v>9213</v>
      </c>
      <c r="L2632" s="82" t="s">
        <v>8448</v>
      </c>
      <c r="M2632" s="94">
        <v>44804</v>
      </c>
    </row>
    <row r="2633" customHeight="1" spans="1:13">
      <c r="A2633" s="11">
        <v>85</v>
      </c>
      <c r="B2633" s="11" t="s">
        <v>8627</v>
      </c>
      <c r="C2633" s="11" t="s">
        <v>8627</v>
      </c>
      <c r="D2633" s="11" t="s">
        <v>98</v>
      </c>
      <c r="E2633" s="11" t="s">
        <v>8642</v>
      </c>
      <c r="F2633" s="11" t="s">
        <v>8648</v>
      </c>
      <c r="G2633" s="11" t="s">
        <v>126</v>
      </c>
      <c r="H2633" s="11" t="s">
        <v>9</v>
      </c>
      <c r="J2633" s="82" t="s">
        <v>9213</v>
      </c>
      <c r="L2633" s="82" t="s">
        <v>8448</v>
      </c>
      <c r="M2633" s="94">
        <v>44804</v>
      </c>
    </row>
    <row r="2634" customHeight="1" spans="1:13">
      <c r="A2634" s="11">
        <v>86</v>
      </c>
      <c r="B2634" s="11" t="s">
        <v>8627</v>
      </c>
      <c r="C2634" s="11" t="s">
        <v>8627</v>
      </c>
      <c r="D2634" s="11" t="s">
        <v>98</v>
      </c>
      <c r="E2634" s="11" t="s">
        <v>8642</v>
      </c>
      <c r="F2634" s="11" t="s">
        <v>8649</v>
      </c>
      <c r="G2634" s="11" t="s">
        <v>126</v>
      </c>
      <c r="H2634" s="11" t="s">
        <v>9</v>
      </c>
      <c r="J2634" s="82" t="s">
        <v>9213</v>
      </c>
      <c r="L2634" s="82" t="s">
        <v>8448</v>
      </c>
      <c r="M2634" s="94">
        <v>44804</v>
      </c>
    </row>
    <row r="2635" customHeight="1" spans="1:13">
      <c r="A2635" s="11">
        <v>87</v>
      </c>
      <c r="B2635" s="11" t="s">
        <v>8627</v>
      </c>
      <c r="C2635" s="11" t="s">
        <v>8627</v>
      </c>
      <c r="D2635" s="11" t="s">
        <v>98</v>
      </c>
      <c r="E2635" s="11" t="s">
        <v>8642</v>
      </c>
      <c r="F2635" s="11" t="s">
        <v>8650</v>
      </c>
      <c r="G2635" s="11" t="s">
        <v>78</v>
      </c>
      <c r="H2635" s="11" t="s">
        <v>9</v>
      </c>
      <c r="J2635" s="82" t="s">
        <v>9213</v>
      </c>
      <c r="L2635" s="82" t="s">
        <v>8448</v>
      </c>
      <c r="M2635" s="94">
        <v>44804</v>
      </c>
    </row>
    <row r="2636" customHeight="1" spans="1:13">
      <c r="A2636" s="11">
        <v>23</v>
      </c>
      <c r="B2636" s="11" t="s">
        <v>6029</v>
      </c>
      <c r="C2636" s="11" t="s">
        <v>6029</v>
      </c>
      <c r="D2636" s="11" t="s">
        <v>64</v>
      </c>
      <c r="E2636" s="11" t="s">
        <v>6030</v>
      </c>
      <c r="F2636" s="11" t="s">
        <v>9214</v>
      </c>
      <c r="G2636" s="11" t="s">
        <v>67</v>
      </c>
      <c r="H2636" s="11" t="s">
        <v>34</v>
      </c>
      <c r="L2636" s="82" t="s">
        <v>8448</v>
      </c>
      <c r="M2636" s="94">
        <v>44804</v>
      </c>
    </row>
    <row r="2637" customHeight="1" spans="1:13">
      <c r="A2637" s="11">
        <v>24</v>
      </c>
      <c r="B2637" s="11" t="s">
        <v>6029</v>
      </c>
      <c r="C2637" s="11" t="s">
        <v>6029</v>
      </c>
      <c r="D2637" s="11" t="s">
        <v>64</v>
      </c>
      <c r="E2637" s="11" t="s">
        <v>6030</v>
      </c>
      <c r="F2637" s="11" t="s">
        <v>9215</v>
      </c>
      <c r="G2637" s="11" t="s">
        <v>67</v>
      </c>
      <c r="H2637" s="11" t="s">
        <v>34</v>
      </c>
      <c r="L2637" s="82" t="s">
        <v>8448</v>
      </c>
      <c r="M2637" s="94">
        <v>44804</v>
      </c>
    </row>
    <row r="2638" customHeight="1" spans="1:13">
      <c r="A2638" s="11">
        <v>25</v>
      </c>
      <c r="B2638" s="11" t="s">
        <v>6029</v>
      </c>
      <c r="C2638" s="11" t="s">
        <v>6029</v>
      </c>
      <c r="D2638" s="11" t="s">
        <v>64</v>
      </c>
      <c r="E2638" s="11" t="s">
        <v>6030</v>
      </c>
      <c r="F2638" s="11" t="s">
        <v>9216</v>
      </c>
      <c r="G2638" s="11" t="s">
        <v>67</v>
      </c>
      <c r="H2638" s="11" t="s">
        <v>34</v>
      </c>
      <c r="L2638" s="82" t="s">
        <v>8448</v>
      </c>
      <c r="M2638" s="94">
        <v>44804</v>
      </c>
    </row>
    <row r="2639" customHeight="1" spans="1:13">
      <c r="A2639" s="18">
        <v>38</v>
      </c>
      <c r="B2639" s="11" t="s">
        <v>9217</v>
      </c>
      <c r="C2639" s="11" t="s">
        <v>9217</v>
      </c>
      <c r="D2639" s="11" t="s">
        <v>98</v>
      </c>
      <c r="E2639" s="11" t="s">
        <v>9218</v>
      </c>
      <c r="F2639" s="11" t="s">
        <v>9217</v>
      </c>
      <c r="G2639" s="11" t="s">
        <v>67</v>
      </c>
      <c r="H2639" s="11" t="s">
        <v>4</v>
      </c>
      <c r="L2639" s="82" t="s">
        <v>8448</v>
      </c>
      <c r="M2639" s="94">
        <v>44804</v>
      </c>
    </row>
    <row r="2640" customHeight="1" spans="1:13">
      <c r="A2640" s="18">
        <v>147</v>
      </c>
      <c r="B2640" s="11" t="s">
        <v>9219</v>
      </c>
      <c r="C2640" s="11" t="s">
        <v>9219</v>
      </c>
      <c r="D2640" s="11" t="s">
        <v>98</v>
      </c>
      <c r="E2640" s="11" t="s">
        <v>9220</v>
      </c>
      <c r="F2640" s="11" t="s">
        <v>9219</v>
      </c>
      <c r="G2640" s="18" t="s">
        <v>67</v>
      </c>
      <c r="H2640" s="11" t="s">
        <v>5</v>
      </c>
      <c r="L2640" s="82" t="s">
        <v>8448</v>
      </c>
      <c r="M2640" s="94">
        <v>44804</v>
      </c>
    </row>
    <row r="2641" customHeight="1" spans="1:21">
      <c r="A2641" s="18">
        <v>135</v>
      </c>
      <c r="B2641" s="23" t="s">
        <v>1907</v>
      </c>
      <c r="C2641" s="23" t="s">
        <v>1907</v>
      </c>
      <c r="D2641" s="23" t="s">
        <v>64</v>
      </c>
      <c r="E2641" s="23" t="s">
        <v>1908</v>
      </c>
      <c r="F2641" s="23" t="s">
        <v>1909</v>
      </c>
      <c r="G2641" s="95" t="s">
        <v>67</v>
      </c>
      <c r="H2641" s="23" t="s">
        <v>5</v>
      </c>
      <c r="L2641" s="83" t="s">
        <v>7777</v>
      </c>
      <c r="M2641" s="94">
        <v>44804</v>
      </c>
      <c r="O2641" s="11" t="s">
        <v>1907</v>
      </c>
      <c r="P2641" s="11" t="s">
        <v>1907</v>
      </c>
      <c r="Q2641" s="11" t="s">
        <v>64</v>
      </c>
      <c r="R2641" s="11" t="s">
        <v>1908</v>
      </c>
      <c r="S2641" s="11" t="s">
        <v>9221</v>
      </c>
      <c r="T2641" s="18" t="s">
        <v>67</v>
      </c>
      <c r="U2641" s="11" t="s">
        <v>5</v>
      </c>
    </row>
    <row r="2642" customHeight="1" spans="1:21">
      <c r="A2642" s="18">
        <v>136</v>
      </c>
      <c r="B2642" s="23" t="s">
        <v>1907</v>
      </c>
      <c r="C2642" s="23" t="s">
        <v>1907</v>
      </c>
      <c r="D2642" s="23" t="s">
        <v>64</v>
      </c>
      <c r="E2642" s="23" t="s">
        <v>1908</v>
      </c>
      <c r="F2642" s="23" t="s">
        <v>1910</v>
      </c>
      <c r="G2642" s="95" t="s">
        <v>67</v>
      </c>
      <c r="H2642" s="23" t="s">
        <v>5</v>
      </c>
      <c r="L2642" s="86"/>
      <c r="M2642" s="94">
        <v>44804</v>
      </c>
    </row>
    <row r="2643" customHeight="1" spans="1:21">
      <c r="A2643" s="18">
        <v>146</v>
      </c>
      <c r="B2643" s="23" t="s">
        <v>1907</v>
      </c>
      <c r="C2643" s="23" t="s">
        <v>1907</v>
      </c>
      <c r="D2643" s="23" t="s">
        <v>64</v>
      </c>
      <c r="E2643" s="23" t="s">
        <v>1908</v>
      </c>
      <c r="F2643" s="23" t="s">
        <v>1920</v>
      </c>
      <c r="G2643" s="95" t="s">
        <v>67</v>
      </c>
      <c r="H2643" s="23" t="s">
        <v>5</v>
      </c>
      <c r="L2643" s="83" t="s">
        <v>7777</v>
      </c>
      <c r="M2643" s="94">
        <v>44804</v>
      </c>
      <c r="O2643" s="23" t="s">
        <v>1907</v>
      </c>
      <c r="P2643" s="23" t="s">
        <v>1907</v>
      </c>
      <c r="Q2643" s="23" t="s">
        <v>64</v>
      </c>
      <c r="R2643" s="23" t="s">
        <v>1908</v>
      </c>
      <c r="S2643" s="23" t="s">
        <v>9222</v>
      </c>
      <c r="T2643" s="95" t="s">
        <v>67</v>
      </c>
      <c r="U2643" s="23" t="s">
        <v>5</v>
      </c>
    </row>
    <row r="2644" customHeight="1" spans="1:21">
      <c r="A2644" s="18">
        <v>147</v>
      </c>
      <c r="B2644" s="23" t="s">
        <v>1907</v>
      </c>
      <c r="C2644" s="23" t="s">
        <v>1907</v>
      </c>
      <c r="D2644" s="23" t="s">
        <v>64</v>
      </c>
      <c r="E2644" s="23" t="s">
        <v>1908</v>
      </c>
      <c r="F2644" s="23" t="s">
        <v>1921</v>
      </c>
      <c r="G2644" s="95" t="s">
        <v>67</v>
      </c>
      <c r="H2644" s="23" t="s">
        <v>5</v>
      </c>
      <c r="L2644" s="86"/>
      <c r="M2644" s="94">
        <v>44804</v>
      </c>
    </row>
    <row r="2645" customHeight="1" spans="1:21">
      <c r="A2645" s="11">
        <v>218</v>
      </c>
      <c r="B2645" s="11" t="s">
        <v>6486</v>
      </c>
      <c r="C2645" s="11" t="s">
        <v>6486</v>
      </c>
      <c r="D2645" s="11" t="s">
        <v>64</v>
      </c>
      <c r="E2645" s="11" t="s">
        <v>6487</v>
      </c>
      <c r="F2645" s="11" t="s">
        <v>6488</v>
      </c>
      <c r="G2645" s="11" t="s">
        <v>67</v>
      </c>
      <c r="H2645" s="11" t="s">
        <v>43</v>
      </c>
      <c r="L2645" s="82" t="s">
        <v>7910</v>
      </c>
      <c r="M2645" s="94">
        <v>44804</v>
      </c>
      <c r="O2645" s="11" t="s">
        <v>6486</v>
      </c>
      <c r="P2645" s="11" t="s">
        <v>6486</v>
      </c>
      <c r="Q2645" s="11" t="s">
        <v>64</v>
      </c>
      <c r="R2645" s="11" t="s">
        <v>6487</v>
      </c>
      <c r="S2645" s="11" t="s">
        <v>7899</v>
      </c>
      <c r="T2645" s="11" t="s">
        <v>67</v>
      </c>
      <c r="U2645" s="11" t="s">
        <v>43</v>
      </c>
    </row>
    <row r="2646" customHeight="1" spans="1:21">
      <c r="A2646" s="11">
        <v>219</v>
      </c>
      <c r="B2646" s="11" t="s">
        <v>6486</v>
      </c>
      <c r="C2646" s="11" t="s">
        <v>6486</v>
      </c>
      <c r="D2646" s="11" t="s">
        <v>64</v>
      </c>
      <c r="E2646" s="11" t="s">
        <v>6489</v>
      </c>
      <c r="F2646" s="11" t="s">
        <v>6490</v>
      </c>
      <c r="G2646" s="11" t="s">
        <v>67</v>
      </c>
      <c r="H2646" s="11" t="s">
        <v>43</v>
      </c>
      <c r="L2646" s="82" t="s">
        <v>7910</v>
      </c>
      <c r="M2646" s="94">
        <v>44804</v>
      </c>
      <c r="O2646" s="11" t="s">
        <v>6486</v>
      </c>
      <c r="P2646" s="11" t="s">
        <v>6486</v>
      </c>
      <c r="Q2646" s="11" t="s">
        <v>64</v>
      </c>
      <c r="R2646" s="11" t="s">
        <v>6489</v>
      </c>
      <c r="S2646" s="11" t="s">
        <v>7901</v>
      </c>
      <c r="T2646" s="11" t="s">
        <v>67</v>
      </c>
      <c r="U2646" s="11" t="s">
        <v>43</v>
      </c>
    </row>
    <row r="2647" customHeight="1" spans="1:21">
      <c r="A2647" s="11">
        <v>220</v>
      </c>
      <c r="B2647" s="11" t="s">
        <v>6486</v>
      </c>
      <c r="C2647" s="11" t="s">
        <v>6486</v>
      </c>
      <c r="D2647" s="11" t="s">
        <v>64</v>
      </c>
      <c r="E2647" s="11" t="s">
        <v>6491</v>
      </c>
      <c r="F2647" s="23" t="s">
        <v>6492</v>
      </c>
      <c r="G2647" s="11" t="s">
        <v>67</v>
      </c>
      <c r="H2647" s="11" t="s">
        <v>43</v>
      </c>
      <c r="L2647" s="82" t="s">
        <v>7910</v>
      </c>
      <c r="M2647" s="94">
        <v>44804</v>
      </c>
      <c r="O2647" s="11" t="s">
        <v>6486</v>
      </c>
      <c r="P2647" s="11" t="s">
        <v>6486</v>
      </c>
      <c r="Q2647" s="11" t="s">
        <v>64</v>
      </c>
      <c r="R2647" s="11" t="s">
        <v>6491</v>
      </c>
      <c r="S2647" s="11" t="s">
        <v>7902</v>
      </c>
      <c r="T2647" s="11" t="s">
        <v>67</v>
      </c>
      <c r="U2647" s="11" t="s">
        <v>43</v>
      </c>
    </row>
    <row r="2648" customHeight="1" spans="1:21">
      <c r="A2648" s="11">
        <v>221</v>
      </c>
      <c r="B2648" s="11" t="s">
        <v>6486</v>
      </c>
      <c r="C2648" s="11" t="s">
        <v>6486</v>
      </c>
      <c r="D2648" s="11" t="s">
        <v>64</v>
      </c>
      <c r="E2648" s="11" t="s">
        <v>6493</v>
      </c>
      <c r="F2648" s="23" t="s">
        <v>6494</v>
      </c>
      <c r="G2648" s="11" t="s">
        <v>67</v>
      </c>
      <c r="H2648" s="11" t="s">
        <v>43</v>
      </c>
      <c r="L2648" s="82" t="s">
        <v>7910</v>
      </c>
      <c r="M2648" s="94">
        <v>44804</v>
      </c>
      <c r="O2648" s="11" t="s">
        <v>6486</v>
      </c>
      <c r="P2648" s="11" t="s">
        <v>6486</v>
      </c>
      <c r="Q2648" s="11" t="s">
        <v>64</v>
      </c>
      <c r="R2648" s="11" t="s">
        <v>6493</v>
      </c>
      <c r="S2648" s="11" t="s">
        <v>7903</v>
      </c>
      <c r="T2648" s="11" t="s">
        <v>67</v>
      </c>
      <c r="U2648" s="11" t="s">
        <v>43</v>
      </c>
    </row>
    <row r="2649" customHeight="1" spans="1:21">
      <c r="A2649" s="11">
        <v>223</v>
      </c>
      <c r="B2649" s="11" t="s">
        <v>6486</v>
      </c>
      <c r="C2649" s="11" t="s">
        <v>6486</v>
      </c>
      <c r="D2649" s="11" t="s">
        <v>64</v>
      </c>
      <c r="E2649" s="11" t="s">
        <v>6497</v>
      </c>
      <c r="F2649" s="23" t="s">
        <v>6498</v>
      </c>
      <c r="G2649" s="11" t="s">
        <v>67</v>
      </c>
      <c r="H2649" s="11" t="s">
        <v>43</v>
      </c>
      <c r="L2649" s="82" t="s">
        <v>7910</v>
      </c>
      <c r="M2649" s="94">
        <v>44804</v>
      </c>
      <c r="O2649" s="11" t="s">
        <v>6486</v>
      </c>
      <c r="P2649" s="11" t="s">
        <v>6486</v>
      </c>
      <c r="Q2649" s="11" t="s">
        <v>64</v>
      </c>
      <c r="R2649" s="11" t="s">
        <v>6497</v>
      </c>
      <c r="S2649" s="11" t="s">
        <v>7904</v>
      </c>
      <c r="T2649" s="11" t="s">
        <v>67</v>
      </c>
      <c r="U2649" s="11" t="s">
        <v>43</v>
      </c>
    </row>
    <row r="2650" customHeight="1" spans="1:21">
      <c r="A2650" s="11">
        <v>224</v>
      </c>
      <c r="B2650" s="11" t="s">
        <v>6486</v>
      </c>
      <c r="C2650" s="11" t="s">
        <v>6486</v>
      </c>
      <c r="D2650" s="11" t="s">
        <v>64</v>
      </c>
      <c r="E2650" s="11" t="s">
        <v>6499</v>
      </c>
      <c r="F2650" s="23" t="s">
        <v>6500</v>
      </c>
      <c r="G2650" s="11" t="s">
        <v>67</v>
      </c>
      <c r="H2650" s="11" t="s">
        <v>43</v>
      </c>
      <c r="L2650" s="82" t="s">
        <v>7910</v>
      </c>
      <c r="M2650" s="94">
        <v>44804</v>
      </c>
      <c r="O2650" s="11" t="s">
        <v>6486</v>
      </c>
      <c r="P2650" s="11" t="s">
        <v>6486</v>
      </c>
      <c r="Q2650" s="11" t="s">
        <v>64</v>
      </c>
      <c r="R2650" s="11" t="s">
        <v>6499</v>
      </c>
      <c r="S2650" s="11" t="s">
        <v>7905</v>
      </c>
      <c r="T2650" s="11" t="s">
        <v>67</v>
      </c>
      <c r="U2650" s="11" t="s">
        <v>43</v>
      </c>
    </row>
    <row r="2651" customHeight="1" spans="1:21">
      <c r="A2651" s="11">
        <v>225</v>
      </c>
      <c r="B2651" s="11" t="s">
        <v>6501</v>
      </c>
      <c r="C2651" s="11" t="s">
        <v>6501</v>
      </c>
      <c r="D2651" s="11" t="s">
        <v>64</v>
      </c>
      <c r="E2651" s="11" t="s">
        <v>6502</v>
      </c>
      <c r="F2651" s="11" t="s">
        <v>6503</v>
      </c>
      <c r="G2651" s="11" t="s">
        <v>67</v>
      </c>
      <c r="H2651" s="11" t="s">
        <v>43</v>
      </c>
      <c r="L2651" s="82" t="s">
        <v>7910</v>
      </c>
      <c r="M2651" s="94">
        <v>44804</v>
      </c>
      <c r="O2651" s="11" t="s">
        <v>6501</v>
      </c>
      <c r="P2651" s="11" t="s">
        <v>6501</v>
      </c>
      <c r="Q2651" s="11" t="s">
        <v>64</v>
      </c>
      <c r="R2651" s="11" t="s">
        <v>6502</v>
      </c>
      <c r="S2651" s="11" t="s">
        <v>9223</v>
      </c>
      <c r="T2651" s="11" t="s">
        <v>67</v>
      </c>
      <c r="U2651" s="11" t="s">
        <v>43</v>
      </c>
    </row>
    <row r="2652" customHeight="1" spans="1:21">
      <c r="A2652" s="18">
        <v>106</v>
      </c>
      <c r="B2652" s="11" t="s">
        <v>1871</v>
      </c>
      <c r="C2652" s="11" t="s">
        <v>1871</v>
      </c>
      <c r="D2652" s="18" t="s">
        <v>64</v>
      </c>
      <c r="E2652" s="11" t="s">
        <v>1872</v>
      </c>
      <c r="F2652" s="11" t="s">
        <v>1875</v>
      </c>
      <c r="G2652" s="18" t="s">
        <v>67</v>
      </c>
      <c r="H2652" s="11" t="s">
        <v>5</v>
      </c>
      <c r="L2652" s="83" t="s">
        <v>8890</v>
      </c>
      <c r="M2652" s="94">
        <v>44804</v>
      </c>
      <c r="O2652" s="11" t="s">
        <v>1871</v>
      </c>
      <c r="P2652" s="11" t="s">
        <v>1871</v>
      </c>
      <c r="Q2652" s="18" t="s">
        <v>64</v>
      </c>
      <c r="R2652" s="11" t="s">
        <v>1872</v>
      </c>
      <c r="S2652" s="11" t="s">
        <v>9224</v>
      </c>
      <c r="T2652" s="18" t="s">
        <v>67</v>
      </c>
      <c r="U2652" s="11" t="s">
        <v>5</v>
      </c>
    </row>
    <row r="2653" customHeight="1" spans="1:21">
      <c r="L2653" s="86"/>
      <c r="M2653" s="94">
        <v>44804</v>
      </c>
      <c r="O2653" s="11" t="s">
        <v>1871</v>
      </c>
      <c r="P2653" s="11" t="s">
        <v>1871</v>
      </c>
      <c r="Q2653" s="18" t="s">
        <v>64</v>
      </c>
      <c r="R2653" s="11" t="s">
        <v>1872</v>
      </c>
      <c r="S2653" s="11" t="s">
        <v>9225</v>
      </c>
      <c r="T2653" s="18" t="s">
        <v>67</v>
      </c>
      <c r="U2653" s="11" t="s">
        <v>5</v>
      </c>
    </row>
    <row r="2654" customHeight="1" spans="1:21">
      <c r="A2654" s="18">
        <v>109</v>
      </c>
      <c r="B2654" s="11" t="s">
        <v>1871</v>
      </c>
      <c r="C2654" s="11" t="s">
        <v>1871</v>
      </c>
      <c r="D2654" s="18" t="s">
        <v>64</v>
      </c>
      <c r="E2654" s="11" t="s">
        <v>1872</v>
      </c>
      <c r="F2654" s="11" t="s">
        <v>1878</v>
      </c>
      <c r="G2654" s="18" t="s">
        <v>67</v>
      </c>
      <c r="H2654" s="11" t="s">
        <v>5</v>
      </c>
      <c r="L2654" s="82" t="s">
        <v>7910</v>
      </c>
      <c r="M2654" s="94">
        <v>44804</v>
      </c>
      <c r="O2654" s="11" t="s">
        <v>1871</v>
      </c>
      <c r="P2654" s="11" t="s">
        <v>1871</v>
      </c>
      <c r="Q2654" s="18" t="s">
        <v>64</v>
      </c>
      <c r="R2654" s="11" t="s">
        <v>1872</v>
      </c>
      <c r="S2654" s="11" t="s">
        <v>8664</v>
      </c>
      <c r="T2654" s="18" t="s">
        <v>67</v>
      </c>
      <c r="U2654" s="11" t="s">
        <v>5</v>
      </c>
    </row>
    <row r="2655" customHeight="1" spans="1:21">
      <c r="A2655" s="18">
        <v>111</v>
      </c>
      <c r="B2655" s="11" t="s">
        <v>1871</v>
      </c>
      <c r="C2655" s="11" t="s">
        <v>1871</v>
      </c>
      <c r="D2655" s="18" t="s">
        <v>64</v>
      </c>
      <c r="E2655" s="11" t="s">
        <v>1872</v>
      </c>
      <c r="F2655" s="11" t="s">
        <v>1880</v>
      </c>
      <c r="G2655" s="18" t="s">
        <v>67</v>
      </c>
      <c r="H2655" s="11" t="s">
        <v>5</v>
      </c>
      <c r="L2655" s="82" t="s">
        <v>7910</v>
      </c>
      <c r="M2655" s="94">
        <v>44804</v>
      </c>
      <c r="O2655" s="11" t="s">
        <v>1871</v>
      </c>
      <c r="P2655" s="11" t="s">
        <v>1871</v>
      </c>
      <c r="Q2655" s="18" t="s">
        <v>64</v>
      </c>
      <c r="R2655" s="11" t="s">
        <v>1872</v>
      </c>
      <c r="S2655" s="11" t="s">
        <v>9226</v>
      </c>
      <c r="T2655" s="18" t="s">
        <v>67</v>
      </c>
      <c r="U2655" s="11" t="s">
        <v>5</v>
      </c>
    </row>
    <row r="2656" customHeight="1" spans="1:21">
      <c r="A2656" s="18">
        <v>113</v>
      </c>
      <c r="B2656" s="11" t="s">
        <v>1871</v>
      </c>
      <c r="C2656" s="11" t="s">
        <v>1871</v>
      </c>
      <c r="D2656" s="18" t="s">
        <v>64</v>
      </c>
      <c r="E2656" s="11" t="s">
        <v>1872</v>
      </c>
      <c r="F2656" s="11" t="s">
        <v>1882</v>
      </c>
      <c r="G2656" s="18" t="s">
        <v>67</v>
      </c>
      <c r="H2656" s="11" t="s">
        <v>5</v>
      </c>
      <c r="L2656" s="82" t="s">
        <v>7910</v>
      </c>
      <c r="M2656" s="94">
        <v>44804</v>
      </c>
      <c r="O2656" s="11" t="s">
        <v>1871</v>
      </c>
      <c r="P2656" s="11" t="s">
        <v>1871</v>
      </c>
      <c r="Q2656" s="18" t="s">
        <v>64</v>
      </c>
      <c r="R2656" s="11" t="s">
        <v>1872</v>
      </c>
      <c r="S2656" s="11" t="s">
        <v>9227</v>
      </c>
      <c r="T2656" s="18" t="s">
        <v>67</v>
      </c>
      <c r="U2656" s="11" t="s">
        <v>5</v>
      </c>
    </row>
    <row r="2657" customHeight="1" spans="1:21">
      <c r="A2657" s="18">
        <v>115</v>
      </c>
      <c r="B2657" s="11" t="s">
        <v>1871</v>
      </c>
      <c r="C2657" s="11" t="s">
        <v>1871</v>
      </c>
      <c r="D2657" s="18" t="s">
        <v>64</v>
      </c>
      <c r="E2657" s="11" t="s">
        <v>1872</v>
      </c>
      <c r="F2657" s="11" t="s">
        <v>1885</v>
      </c>
      <c r="G2657" s="18" t="s">
        <v>67</v>
      </c>
      <c r="H2657" s="11" t="s">
        <v>5</v>
      </c>
      <c r="L2657" s="82" t="s">
        <v>7910</v>
      </c>
      <c r="M2657" s="94">
        <v>44804</v>
      </c>
      <c r="O2657" s="11" t="s">
        <v>1871</v>
      </c>
      <c r="P2657" s="11" t="s">
        <v>1871</v>
      </c>
      <c r="Q2657" s="18" t="s">
        <v>64</v>
      </c>
      <c r="R2657" s="11" t="s">
        <v>1872</v>
      </c>
      <c r="S2657" s="11" t="s">
        <v>9228</v>
      </c>
      <c r="T2657" s="18" t="s">
        <v>67</v>
      </c>
      <c r="U2657" s="11" t="s">
        <v>5</v>
      </c>
    </row>
    <row r="2658" customHeight="1" spans="1:21">
      <c r="A2658" s="18">
        <v>117</v>
      </c>
      <c r="B2658" s="11" t="s">
        <v>1871</v>
      </c>
      <c r="C2658" s="11" t="s">
        <v>1871</v>
      </c>
      <c r="D2658" s="18" t="s">
        <v>64</v>
      </c>
      <c r="E2658" s="11" t="s">
        <v>1872</v>
      </c>
      <c r="F2658" s="11" t="s">
        <v>1887</v>
      </c>
      <c r="G2658" s="18" t="s">
        <v>67</v>
      </c>
      <c r="H2658" s="11" t="s">
        <v>5</v>
      </c>
      <c r="L2658" s="82" t="s">
        <v>7910</v>
      </c>
      <c r="M2658" s="94">
        <v>44804</v>
      </c>
      <c r="O2658" s="11" t="s">
        <v>1871</v>
      </c>
      <c r="P2658" s="11" t="s">
        <v>1871</v>
      </c>
      <c r="Q2658" s="18" t="s">
        <v>64</v>
      </c>
      <c r="R2658" s="11" t="s">
        <v>1872</v>
      </c>
      <c r="S2658" s="11" t="s">
        <v>9229</v>
      </c>
      <c r="T2658" s="18" t="s">
        <v>67</v>
      </c>
      <c r="U2658" s="11" t="s">
        <v>5</v>
      </c>
    </row>
    <row r="2659" customHeight="1" spans="1:21">
      <c r="A2659" s="18">
        <v>118</v>
      </c>
      <c r="B2659" s="11" t="s">
        <v>1871</v>
      </c>
      <c r="C2659" s="11" t="s">
        <v>1871</v>
      </c>
      <c r="D2659" s="18" t="s">
        <v>64</v>
      </c>
      <c r="E2659" s="11" t="s">
        <v>1872</v>
      </c>
      <c r="F2659" s="11" t="s">
        <v>1888</v>
      </c>
      <c r="G2659" s="18" t="s">
        <v>67</v>
      </c>
      <c r="H2659" s="11" t="s">
        <v>5</v>
      </c>
      <c r="L2659" s="83" t="s">
        <v>7777</v>
      </c>
      <c r="M2659" s="94">
        <v>44804</v>
      </c>
      <c r="O2659" s="11" t="s">
        <v>1871</v>
      </c>
      <c r="P2659" s="11" t="s">
        <v>1871</v>
      </c>
      <c r="Q2659" s="18" t="s">
        <v>64</v>
      </c>
      <c r="R2659" s="11" t="s">
        <v>1872</v>
      </c>
      <c r="S2659" s="11" t="s">
        <v>9230</v>
      </c>
      <c r="T2659" s="18" t="s">
        <v>67</v>
      </c>
      <c r="U2659" s="11" t="s">
        <v>5</v>
      </c>
    </row>
    <row r="2660" customHeight="1" spans="1:21">
      <c r="A2660" s="18">
        <v>116</v>
      </c>
      <c r="B2660" s="11" t="s">
        <v>1871</v>
      </c>
      <c r="C2660" s="11" t="s">
        <v>1871</v>
      </c>
      <c r="D2660" s="18" t="s">
        <v>64</v>
      </c>
      <c r="E2660" s="11" t="s">
        <v>1872</v>
      </c>
      <c r="F2660" s="11" t="s">
        <v>1886</v>
      </c>
      <c r="G2660" s="18" t="s">
        <v>67</v>
      </c>
      <c r="H2660" s="11" t="s">
        <v>5</v>
      </c>
      <c r="L2660" s="85"/>
      <c r="M2660" s="94">
        <v>44804</v>
      </c>
    </row>
    <row r="2661" customHeight="1" spans="1:21">
      <c r="A2661" s="18">
        <v>54</v>
      </c>
      <c r="B2661" s="11" t="s">
        <v>3447</v>
      </c>
      <c r="C2661" s="11" t="s">
        <v>3452</v>
      </c>
      <c r="D2661" s="11" t="s">
        <v>64</v>
      </c>
      <c r="E2661" s="11" t="s">
        <v>3453</v>
      </c>
      <c r="F2661" s="11" t="s">
        <v>3454</v>
      </c>
      <c r="G2661" s="11" t="s">
        <v>67</v>
      </c>
      <c r="H2661" s="11" t="s">
        <v>24</v>
      </c>
      <c r="L2661" s="82" t="s">
        <v>7910</v>
      </c>
      <c r="M2661" s="94">
        <v>44804</v>
      </c>
      <c r="O2661" s="11" t="s">
        <v>3447</v>
      </c>
      <c r="P2661" s="11" t="s">
        <v>3452</v>
      </c>
      <c r="Q2661" s="11" t="s">
        <v>64</v>
      </c>
      <c r="R2661" s="11" t="s">
        <v>3453</v>
      </c>
      <c r="S2661" s="11" t="s">
        <v>8875</v>
      </c>
      <c r="T2661" s="11" t="s">
        <v>67</v>
      </c>
      <c r="U2661" s="11" t="s">
        <v>24</v>
      </c>
    </row>
    <row r="2662" customHeight="1" spans="1:21">
      <c r="A2662" s="11">
        <v>108</v>
      </c>
      <c r="B2662" s="15" t="s">
        <v>7723</v>
      </c>
      <c r="C2662" s="15" t="s">
        <v>7724</v>
      </c>
      <c r="D2662" s="15" t="s">
        <v>114</v>
      </c>
      <c r="E2662" s="15" t="s">
        <v>7725</v>
      </c>
      <c r="F2662" s="15" t="s">
        <v>8564</v>
      </c>
      <c r="G2662" s="15" t="s">
        <v>67</v>
      </c>
      <c r="H2662" s="15" t="s">
        <v>31</v>
      </c>
      <c r="L2662" s="82" t="s">
        <v>8448</v>
      </c>
      <c r="M2662" s="94">
        <v>44804</v>
      </c>
    </row>
    <row r="2663" customHeight="1" spans="1:21">
      <c r="A2663" s="11">
        <v>20</v>
      </c>
      <c r="B2663" s="11" t="s">
        <v>2165</v>
      </c>
      <c r="C2663" s="11" t="s">
        <v>2165</v>
      </c>
      <c r="D2663" s="11" t="s">
        <v>64</v>
      </c>
      <c r="E2663" s="11" t="s">
        <v>2166</v>
      </c>
      <c r="F2663" s="11" t="s">
        <v>8528</v>
      </c>
      <c r="G2663" s="11" t="s">
        <v>89</v>
      </c>
      <c r="H2663" s="11" t="s">
        <v>13</v>
      </c>
      <c r="L2663" s="82" t="s">
        <v>8448</v>
      </c>
      <c r="M2663" s="94">
        <v>44804</v>
      </c>
    </row>
    <row r="2664" customHeight="1" spans="1:21">
      <c r="A2664" s="11">
        <v>31</v>
      </c>
      <c r="B2664" s="11" t="s">
        <v>2189</v>
      </c>
      <c r="C2664" s="11" t="s">
        <v>9231</v>
      </c>
      <c r="D2664" s="11" t="s">
        <v>98</v>
      </c>
      <c r="E2664" s="11" t="s">
        <v>9232</v>
      </c>
      <c r="F2664" s="11" t="s">
        <v>9231</v>
      </c>
      <c r="G2664" s="11" t="s">
        <v>67</v>
      </c>
      <c r="H2664" s="11" t="s">
        <v>13</v>
      </c>
      <c r="L2664" s="82" t="s">
        <v>8448</v>
      </c>
      <c r="M2664" s="94">
        <v>44804</v>
      </c>
    </row>
    <row r="2665" customHeight="1" spans="1:21">
      <c r="A2665" s="11">
        <v>32</v>
      </c>
      <c r="B2665" s="11" t="s">
        <v>2189</v>
      </c>
      <c r="C2665" s="11" t="s">
        <v>9233</v>
      </c>
      <c r="D2665" s="11" t="s">
        <v>98</v>
      </c>
      <c r="E2665" s="11" t="s">
        <v>9234</v>
      </c>
      <c r="F2665" s="11" t="s">
        <v>9233</v>
      </c>
      <c r="G2665" s="11" t="s">
        <v>67</v>
      </c>
      <c r="H2665" s="11" t="s">
        <v>13</v>
      </c>
      <c r="L2665" s="82" t="s">
        <v>8448</v>
      </c>
      <c r="M2665" s="94">
        <v>44804</v>
      </c>
    </row>
    <row r="2666" customHeight="1" spans="1:21">
      <c r="A2666" s="11">
        <v>33</v>
      </c>
      <c r="B2666" s="11" t="s">
        <v>2192</v>
      </c>
      <c r="C2666" s="11" t="s">
        <v>2192</v>
      </c>
      <c r="D2666" s="11" t="s">
        <v>98</v>
      </c>
      <c r="E2666" s="11" t="s">
        <v>2193</v>
      </c>
      <c r="F2666" s="11" t="s">
        <v>2195</v>
      </c>
      <c r="G2666" s="11" t="s">
        <v>126</v>
      </c>
      <c r="H2666" s="11" t="s">
        <v>13</v>
      </c>
      <c r="L2666" s="82" t="s">
        <v>8223</v>
      </c>
      <c r="M2666" s="94">
        <v>44804</v>
      </c>
      <c r="O2666" s="11" t="s">
        <v>2192</v>
      </c>
      <c r="P2666" s="11" t="s">
        <v>2192</v>
      </c>
      <c r="Q2666" s="11" t="s">
        <v>98</v>
      </c>
      <c r="R2666" s="11" t="s">
        <v>2193</v>
      </c>
      <c r="S2666" s="11" t="s">
        <v>2195</v>
      </c>
      <c r="T2666" s="11" t="s">
        <v>89</v>
      </c>
      <c r="U2666" s="11" t="s">
        <v>13</v>
      </c>
    </row>
    <row r="2667" customHeight="1" spans="1:21">
      <c r="A2667" s="11">
        <v>202</v>
      </c>
      <c r="B2667" s="11" t="s">
        <v>8975</v>
      </c>
      <c r="C2667" s="11" t="s">
        <v>8975</v>
      </c>
      <c r="D2667" s="11" t="s">
        <v>611</v>
      </c>
      <c r="E2667" s="11" t="s">
        <v>8976</v>
      </c>
      <c r="F2667" s="11" t="s">
        <v>8975</v>
      </c>
      <c r="G2667" s="11" t="s">
        <v>89</v>
      </c>
      <c r="H2667" s="11" t="s">
        <v>43</v>
      </c>
      <c r="L2667" s="82" t="s">
        <v>8448</v>
      </c>
      <c r="M2667" s="94">
        <v>44804</v>
      </c>
    </row>
    <row r="2668" customHeight="1" spans="1:21">
      <c r="A2668" s="11">
        <v>239</v>
      </c>
      <c r="B2668" s="11" t="s">
        <v>9235</v>
      </c>
      <c r="C2668" s="11" t="s">
        <v>9235</v>
      </c>
      <c r="D2668" s="11" t="s">
        <v>98</v>
      </c>
      <c r="E2668" s="11" t="s">
        <v>9236</v>
      </c>
      <c r="F2668" s="11" t="s">
        <v>9237</v>
      </c>
      <c r="G2668" s="11" t="s">
        <v>89</v>
      </c>
      <c r="H2668" s="11" t="s">
        <v>43</v>
      </c>
      <c r="L2668" s="82" t="s">
        <v>8448</v>
      </c>
      <c r="M2668" s="94">
        <v>44804</v>
      </c>
    </row>
    <row r="2669" customHeight="1" spans="1:21">
      <c r="A2669" s="11">
        <v>78</v>
      </c>
      <c r="B2669" s="11" t="s">
        <v>9238</v>
      </c>
      <c r="C2669" s="11" t="s">
        <v>9238</v>
      </c>
      <c r="D2669" s="11" t="s">
        <v>64</v>
      </c>
      <c r="E2669" s="11" t="s">
        <v>9239</v>
      </c>
      <c r="F2669" s="11" t="s">
        <v>9238</v>
      </c>
      <c r="G2669" s="11" t="s">
        <v>67</v>
      </c>
      <c r="H2669" s="11" t="s">
        <v>46</v>
      </c>
      <c r="L2669" s="82" t="s">
        <v>8448</v>
      </c>
      <c r="M2669" s="94">
        <v>44804</v>
      </c>
    </row>
    <row r="2670" customHeight="1" spans="1:21">
      <c r="A2670" s="11">
        <v>196</v>
      </c>
      <c r="B2670" s="11" t="s">
        <v>3863</v>
      </c>
      <c r="C2670" s="11" t="s">
        <v>3863</v>
      </c>
      <c r="D2670" s="11" t="s">
        <v>64</v>
      </c>
      <c r="E2670" s="11" t="s">
        <v>3864</v>
      </c>
      <c r="F2670" s="11" t="s">
        <v>3863</v>
      </c>
      <c r="G2670" s="11" t="s">
        <v>300</v>
      </c>
      <c r="H2670" s="11" t="s">
        <v>32</v>
      </c>
      <c r="L2670" s="82" t="s">
        <v>8223</v>
      </c>
      <c r="M2670" s="94">
        <v>44804</v>
      </c>
      <c r="O2670" s="11" t="s">
        <v>3863</v>
      </c>
      <c r="P2670" s="11" t="s">
        <v>3863</v>
      </c>
      <c r="Q2670" s="11" t="s">
        <v>64</v>
      </c>
      <c r="R2670" s="11" t="s">
        <v>3864</v>
      </c>
      <c r="S2670" s="11" t="s">
        <v>3863</v>
      </c>
      <c r="T2670" s="11" t="s">
        <v>2127</v>
      </c>
      <c r="U2670" s="11" t="s">
        <v>32</v>
      </c>
    </row>
    <row r="2671" customHeight="1" spans="1:21">
      <c r="A2671" s="11">
        <v>199</v>
      </c>
      <c r="B2671" s="11" t="s">
        <v>3866</v>
      </c>
      <c r="C2671" s="11" t="s">
        <v>3866</v>
      </c>
      <c r="D2671" s="11" t="s">
        <v>64</v>
      </c>
      <c r="E2671" s="11" t="s">
        <v>3867</v>
      </c>
      <c r="F2671" s="11" t="s">
        <v>3866</v>
      </c>
      <c r="G2671" s="11" t="s">
        <v>3831</v>
      </c>
      <c r="H2671" s="11" t="s">
        <v>32</v>
      </c>
      <c r="L2671" s="82" t="s">
        <v>8223</v>
      </c>
      <c r="M2671" s="94">
        <v>44804</v>
      </c>
      <c r="O2671" s="11" t="s">
        <v>3866</v>
      </c>
      <c r="P2671" s="11" t="s">
        <v>3866</v>
      </c>
      <c r="Q2671" s="11" t="s">
        <v>64</v>
      </c>
      <c r="R2671" s="11" t="s">
        <v>3867</v>
      </c>
      <c r="S2671" s="11" t="s">
        <v>3866</v>
      </c>
      <c r="T2671" s="11" t="s">
        <v>3669</v>
      </c>
      <c r="U2671" s="11" t="s">
        <v>32</v>
      </c>
    </row>
    <row r="2672" customHeight="1" spans="1:21">
      <c r="A2672" s="11">
        <v>246</v>
      </c>
      <c r="B2672" s="11" t="s">
        <v>3946</v>
      </c>
      <c r="C2672" s="11" t="s">
        <v>3946</v>
      </c>
      <c r="D2672" s="11" t="s">
        <v>87</v>
      </c>
      <c r="E2672" s="11" t="s">
        <v>3947</v>
      </c>
      <c r="F2672" s="11" t="s">
        <v>3946</v>
      </c>
      <c r="G2672" s="11" t="s">
        <v>3669</v>
      </c>
      <c r="H2672" s="11" t="s">
        <v>32</v>
      </c>
      <c r="L2672" s="82" t="s">
        <v>8223</v>
      </c>
      <c r="M2672" s="94">
        <v>44804</v>
      </c>
      <c r="O2672" s="11" t="s">
        <v>3946</v>
      </c>
      <c r="P2672" s="11" t="s">
        <v>3946</v>
      </c>
      <c r="Q2672" s="11" t="s">
        <v>87</v>
      </c>
      <c r="R2672" s="11" t="s">
        <v>3947</v>
      </c>
      <c r="S2672" s="11" t="s">
        <v>3946</v>
      </c>
      <c r="T2672" s="11" t="s">
        <v>3831</v>
      </c>
      <c r="U2672" s="11" t="s">
        <v>32</v>
      </c>
    </row>
    <row r="2673" customHeight="1" spans="1:21">
      <c r="A2673" s="11">
        <v>322</v>
      </c>
      <c r="B2673" s="11" t="s">
        <v>4103</v>
      </c>
      <c r="C2673" s="11" t="s">
        <v>4103</v>
      </c>
      <c r="D2673" s="11" t="s">
        <v>98</v>
      </c>
      <c r="E2673" s="11" t="s">
        <v>4104</v>
      </c>
      <c r="F2673" s="11" t="s">
        <v>4106</v>
      </c>
      <c r="G2673" s="11" t="s">
        <v>3831</v>
      </c>
      <c r="H2673" s="11" t="s">
        <v>32</v>
      </c>
      <c r="L2673" s="82" t="s">
        <v>8223</v>
      </c>
      <c r="M2673" s="94">
        <v>44804</v>
      </c>
      <c r="O2673" s="11" t="s">
        <v>4103</v>
      </c>
      <c r="P2673" s="11" t="s">
        <v>4103</v>
      </c>
      <c r="Q2673" s="11" t="s">
        <v>98</v>
      </c>
      <c r="R2673" s="11" t="s">
        <v>4104</v>
      </c>
      <c r="S2673" s="11" t="s">
        <v>4106</v>
      </c>
      <c r="T2673" s="11" t="s">
        <v>3669</v>
      </c>
      <c r="U2673" s="11" t="s">
        <v>32</v>
      </c>
    </row>
    <row r="2674" customHeight="1" spans="1:21">
      <c r="A2674" s="11">
        <v>255</v>
      </c>
      <c r="B2674" s="11" t="s">
        <v>3971</v>
      </c>
      <c r="C2674" s="11" t="s">
        <v>3971</v>
      </c>
      <c r="D2674" s="11" t="s">
        <v>87</v>
      </c>
      <c r="E2674" s="11" t="s">
        <v>3972</v>
      </c>
      <c r="F2674" s="11" t="s">
        <v>3973</v>
      </c>
      <c r="G2674" s="11" t="s">
        <v>126</v>
      </c>
      <c r="H2674" s="11" t="s">
        <v>32</v>
      </c>
      <c r="L2674" s="82" t="s">
        <v>8223</v>
      </c>
      <c r="M2674" s="94">
        <v>44804</v>
      </c>
      <c r="O2674" s="11" t="s">
        <v>3971</v>
      </c>
      <c r="P2674" s="11" t="s">
        <v>3971</v>
      </c>
      <c r="Q2674" s="11" t="s">
        <v>87</v>
      </c>
      <c r="R2674" s="11" t="s">
        <v>3972</v>
      </c>
      <c r="S2674" s="11" t="s">
        <v>3973</v>
      </c>
      <c r="T2674" s="11" t="s">
        <v>89</v>
      </c>
      <c r="U2674" s="11" t="s">
        <v>32</v>
      </c>
    </row>
    <row r="2675" customHeight="1" spans="1:21">
      <c r="A2675" s="11">
        <v>256</v>
      </c>
      <c r="B2675" s="11" t="s">
        <v>3971</v>
      </c>
      <c r="C2675" s="11" t="s">
        <v>3971</v>
      </c>
      <c r="D2675" s="11" t="s">
        <v>87</v>
      </c>
      <c r="E2675" s="11" t="s">
        <v>3972</v>
      </c>
      <c r="F2675" s="11" t="s">
        <v>3974</v>
      </c>
      <c r="G2675" s="11" t="s">
        <v>126</v>
      </c>
      <c r="H2675" s="11" t="s">
        <v>32</v>
      </c>
      <c r="L2675" s="82" t="s">
        <v>8223</v>
      </c>
      <c r="M2675" s="94">
        <v>44804</v>
      </c>
      <c r="O2675" s="11" t="s">
        <v>3971</v>
      </c>
      <c r="P2675" s="11" t="s">
        <v>3971</v>
      </c>
      <c r="Q2675" s="11" t="s">
        <v>87</v>
      </c>
      <c r="R2675" s="11" t="s">
        <v>3972</v>
      </c>
      <c r="S2675" s="11" t="s">
        <v>3974</v>
      </c>
      <c r="T2675" s="11" t="s">
        <v>89</v>
      </c>
      <c r="U2675" s="11" t="s">
        <v>32</v>
      </c>
    </row>
    <row r="2676" customHeight="1" spans="1:21">
      <c r="A2676" s="11">
        <v>257</v>
      </c>
      <c r="B2676" s="11" t="s">
        <v>3971</v>
      </c>
      <c r="C2676" s="11" t="s">
        <v>3971</v>
      </c>
      <c r="D2676" s="11" t="s">
        <v>87</v>
      </c>
      <c r="E2676" s="11" t="s">
        <v>3972</v>
      </c>
      <c r="F2676" s="11" t="s">
        <v>3975</v>
      </c>
      <c r="G2676" s="11" t="s">
        <v>126</v>
      </c>
      <c r="H2676" s="11" t="s">
        <v>32</v>
      </c>
      <c r="L2676" s="82" t="s">
        <v>8223</v>
      </c>
      <c r="M2676" s="94">
        <v>44804</v>
      </c>
      <c r="O2676" s="11" t="s">
        <v>3971</v>
      </c>
      <c r="P2676" s="11" t="s">
        <v>3971</v>
      </c>
      <c r="Q2676" s="11" t="s">
        <v>87</v>
      </c>
      <c r="R2676" s="11" t="s">
        <v>3972</v>
      </c>
      <c r="S2676" s="11" t="s">
        <v>3975</v>
      </c>
      <c r="T2676" s="11" t="s">
        <v>89</v>
      </c>
      <c r="U2676" s="11" t="s">
        <v>32</v>
      </c>
    </row>
    <row r="2677" customHeight="1" spans="1:21">
      <c r="A2677" s="11">
        <v>258</v>
      </c>
      <c r="B2677" s="11" t="s">
        <v>3971</v>
      </c>
      <c r="C2677" s="11" t="s">
        <v>3971</v>
      </c>
      <c r="D2677" s="11" t="s">
        <v>87</v>
      </c>
      <c r="E2677" s="11" t="s">
        <v>3972</v>
      </c>
      <c r="F2677" s="11" t="s">
        <v>3976</v>
      </c>
      <c r="G2677" s="11" t="s">
        <v>126</v>
      </c>
      <c r="H2677" s="11" t="s">
        <v>32</v>
      </c>
      <c r="L2677" s="82" t="s">
        <v>8223</v>
      </c>
      <c r="M2677" s="94">
        <v>44804</v>
      </c>
      <c r="O2677" s="11" t="s">
        <v>3971</v>
      </c>
      <c r="P2677" s="11" t="s">
        <v>3971</v>
      </c>
      <c r="Q2677" s="11" t="s">
        <v>87</v>
      </c>
      <c r="R2677" s="11" t="s">
        <v>3972</v>
      </c>
      <c r="S2677" s="11" t="s">
        <v>3976</v>
      </c>
      <c r="T2677" s="11" t="s">
        <v>89</v>
      </c>
      <c r="U2677" s="11" t="s">
        <v>32</v>
      </c>
    </row>
    <row r="2678" customHeight="1" spans="1:21">
      <c r="A2678" s="11">
        <v>259</v>
      </c>
      <c r="B2678" s="11" t="s">
        <v>3971</v>
      </c>
      <c r="C2678" s="11" t="s">
        <v>3971</v>
      </c>
      <c r="D2678" s="11" t="s">
        <v>87</v>
      </c>
      <c r="E2678" s="11" t="s">
        <v>3972</v>
      </c>
      <c r="F2678" s="11" t="s">
        <v>3977</v>
      </c>
      <c r="G2678" s="11" t="s">
        <v>126</v>
      </c>
      <c r="H2678" s="11" t="s">
        <v>32</v>
      </c>
      <c r="L2678" s="82" t="s">
        <v>8223</v>
      </c>
      <c r="M2678" s="94">
        <v>44804</v>
      </c>
      <c r="O2678" s="11" t="s">
        <v>3971</v>
      </c>
      <c r="P2678" s="11" t="s">
        <v>3971</v>
      </c>
      <c r="Q2678" s="11" t="s">
        <v>87</v>
      </c>
      <c r="R2678" s="11" t="s">
        <v>3972</v>
      </c>
      <c r="S2678" s="11" t="s">
        <v>3977</v>
      </c>
      <c r="T2678" s="11" t="s">
        <v>89</v>
      </c>
      <c r="U2678" s="11" t="s">
        <v>32</v>
      </c>
    </row>
    <row r="2679" customHeight="1" spans="1:21">
      <c r="A2679" s="11">
        <v>260</v>
      </c>
      <c r="B2679" s="11" t="s">
        <v>3971</v>
      </c>
      <c r="C2679" s="11" t="s">
        <v>3971</v>
      </c>
      <c r="D2679" s="11" t="s">
        <v>87</v>
      </c>
      <c r="E2679" s="11" t="s">
        <v>3972</v>
      </c>
      <c r="F2679" s="11" t="s">
        <v>3978</v>
      </c>
      <c r="G2679" s="11" t="s">
        <v>126</v>
      </c>
      <c r="H2679" s="11" t="s">
        <v>32</v>
      </c>
      <c r="L2679" s="82" t="s">
        <v>8223</v>
      </c>
      <c r="M2679" s="94">
        <v>44804</v>
      </c>
      <c r="O2679" s="11" t="s">
        <v>3971</v>
      </c>
      <c r="P2679" s="11" t="s">
        <v>3971</v>
      </c>
      <c r="Q2679" s="11" t="s">
        <v>87</v>
      </c>
      <c r="R2679" s="11" t="s">
        <v>3972</v>
      </c>
      <c r="S2679" s="11" t="s">
        <v>3978</v>
      </c>
      <c r="T2679" s="11" t="s">
        <v>89</v>
      </c>
      <c r="U2679" s="11" t="s">
        <v>32</v>
      </c>
    </row>
    <row r="2680" customHeight="1" spans="1:21">
      <c r="A2680" s="11">
        <v>261</v>
      </c>
      <c r="B2680" s="11" t="s">
        <v>3971</v>
      </c>
      <c r="C2680" s="11" t="s">
        <v>3971</v>
      </c>
      <c r="D2680" s="11" t="s">
        <v>87</v>
      </c>
      <c r="E2680" s="11" t="s">
        <v>3972</v>
      </c>
      <c r="F2680" s="11" t="s">
        <v>3979</v>
      </c>
      <c r="G2680" s="11" t="s">
        <v>126</v>
      </c>
      <c r="H2680" s="11" t="s">
        <v>32</v>
      </c>
      <c r="L2680" s="82" t="s">
        <v>8223</v>
      </c>
      <c r="M2680" s="94">
        <v>44804</v>
      </c>
      <c r="O2680" s="11" t="s">
        <v>3971</v>
      </c>
      <c r="P2680" s="11" t="s">
        <v>3971</v>
      </c>
      <c r="Q2680" s="11" t="s">
        <v>87</v>
      </c>
      <c r="R2680" s="11" t="s">
        <v>3972</v>
      </c>
      <c r="S2680" s="11" t="s">
        <v>3979</v>
      </c>
      <c r="T2680" s="11" t="s">
        <v>89</v>
      </c>
      <c r="U2680" s="11" t="s">
        <v>32</v>
      </c>
    </row>
    <row r="2681" customHeight="1" spans="1:21">
      <c r="A2681" s="11">
        <v>262</v>
      </c>
      <c r="B2681" s="11" t="s">
        <v>3980</v>
      </c>
      <c r="C2681" s="11" t="s">
        <v>3980</v>
      </c>
      <c r="D2681" s="11" t="s">
        <v>87</v>
      </c>
      <c r="E2681" s="11" t="s">
        <v>3981</v>
      </c>
      <c r="F2681" s="11" t="s">
        <v>3980</v>
      </c>
      <c r="G2681" s="11" t="s">
        <v>3669</v>
      </c>
      <c r="H2681" s="11" t="s">
        <v>32</v>
      </c>
      <c r="L2681" s="82" t="s">
        <v>8223</v>
      </c>
      <c r="M2681" s="94">
        <v>44804</v>
      </c>
      <c r="O2681" s="11" t="s">
        <v>3980</v>
      </c>
      <c r="P2681" s="11" t="s">
        <v>3980</v>
      </c>
      <c r="Q2681" s="11" t="s">
        <v>87</v>
      </c>
      <c r="R2681" s="11" t="s">
        <v>3981</v>
      </c>
      <c r="S2681" s="11" t="s">
        <v>3980</v>
      </c>
      <c r="T2681" s="11" t="s">
        <v>3831</v>
      </c>
      <c r="U2681" s="11" t="s">
        <v>32</v>
      </c>
    </row>
    <row r="2682" customHeight="1" spans="1:21">
      <c r="A2682" s="11">
        <v>324</v>
      </c>
      <c r="B2682" s="11" t="s">
        <v>4109</v>
      </c>
      <c r="C2682" s="11" t="s">
        <v>4109</v>
      </c>
      <c r="D2682" s="11" t="s">
        <v>87</v>
      </c>
      <c r="E2682" s="11" t="s">
        <v>4110</v>
      </c>
      <c r="F2682" s="11" t="s">
        <v>4109</v>
      </c>
      <c r="G2682" s="11" t="s">
        <v>300</v>
      </c>
      <c r="H2682" s="11" t="s">
        <v>32</v>
      </c>
      <c r="L2682" s="82" t="s">
        <v>8223</v>
      </c>
      <c r="M2682" s="94">
        <v>44804</v>
      </c>
      <c r="O2682" s="11" t="s">
        <v>4109</v>
      </c>
      <c r="P2682" s="11" t="s">
        <v>4109</v>
      </c>
      <c r="Q2682" s="11" t="s">
        <v>87</v>
      </c>
      <c r="R2682" s="11" t="s">
        <v>4110</v>
      </c>
      <c r="S2682" s="11" t="s">
        <v>4109</v>
      </c>
      <c r="T2682" s="11" t="s">
        <v>2127</v>
      </c>
      <c r="U2682" s="11" t="s">
        <v>32</v>
      </c>
    </row>
    <row r="2683" customHeight="1" spans="1:21">
      <c r="A2683" s="11">
        <v>239</v>
      </c>
      <c r="B2683" s="11" t="s">
        <v>5960</v>
      </c>
      <c r="C2683" s="11" t="s">
        <v>5963</v>
      </c>
      <c r="D2683" s="11" t="s">
        <v>114</v>
      </c>
      <c r="E2683" s="11" t="s">
        <v>5964</v>
      </c>
      <c r="F2683" s="11" t="s">
        <v>5963</v>
      </c>
      <c r="G2683" s="11" t="s">
        <v>126</v>
      </c>
      <c r="H2683" s="11" t="s">
        <v>30</v>
      </c>
      <c r="L2683" s="82" t="s">
        <v>8223</v>
      </c>
      <c r="M2683" s="94">
        <v>44804</v>
      </c>
      <c r="O2683" s="11" t="s">
        <v>5960</v>
      </c>
      <c r="P2683" s="11" t="s">
        <v>5963</v>
      </c>
      <c r="Q2683" s="11" t="s">
        <v>114</v>
      </c>
      <c r="R2683" s="11" t="s">
        <v>5964</v>
      </c>
      <c r="S2683" s="11" t="s">
        <v>5963</v>
      </c>
      <c r="T2683" s="11" t="s">
        <v>89</v>
      </c>
      <c r="U2683" s="11" t="s">
        <v>30</v>
      </c>
    </row>
    <row r="2684" customHeight="1" spans="1:21">
      <c r="A2684" s="11">
        <v>102</v>
      </c>
      <c r="B2684" s="11" t="s">
        <v>5671</v>
      </c>
      <c r="C2684" s="11" t="s">
        <v>5718</v>
      </c>
      <c r="D2684" s="11" t="s">
        <v>114</v>
      </c>
      <c r="E2684" s="11" t="s">
        <v>210</v>
      </c>
      <c r="F2684" s="11" t="s">
        <v>8172</v>
      </c>
      <c r="G2684" s="11" t="s">
        <v>89</v>
      </c>
      <c r="H2684" s="11" t="s">
        <v>30</v>
      </c>
      <c r="L2684" s="82" t="s">
        <v>8448</v>
      </c>
      <c r="M2684" s="94">
        <v>44804</v>
      </c>
    </row>
    <row r="2685" customHeight="1" spans="1:21">
      <c r="A2685" s="11">
        <v>188</v>
      </c>
      <c r="B2685" s="11" t="s">
        <v>9240</v>
      </c>
      <c r="C2685" s="11" t="s">
        <v>9240</v>
      </c>
      <c r="D2685" s="11" t="s">
        <v>98</v>
      </c>
      <c r="E2685" s="11" t="s">
        <v>9241</v>
      </c>
      <c r="F2685" s="11" t="s">
        <v>9240</v>
      </c>
      <c r="G2685" s="11" t="s">
        <v>67</v>
      </c>
      <c r="H2685" s="11" t="s">
        <v>48</v>
      </c>
      <c r="L2685" s="82" t="s">
        <v>8448</v>
      </c>
      <c r="M2685" s="94">
        <v>44804</v>
      </c>
    </row>
    <row r="2686" customHeight="1" spans="1:21">
      <c r="A2686" s="11">
        <v>147</v>
      </c>
      <c r="B2686" s="11" t="s">
        <v>6941</v>
      </c>
      <c r="C2686" s="11" t="s">
        <v>6941</v>
      </c>
      <c r="D2686" s="11" t="s">
        <v>64</v>
      </c>
      <c r="E2686" s="11" t="s">
        <v>6942</v>
      </c>
      <c r="F2686" s="11" t="s">
        <v>6949</v>
      </c>
      <c r="G2686" s="11" t="s">
        <v>67</v>
      </c>
      <c r="H2686" s="11" t="s">
        <v>48</v>
      </c>
      <c r="L2686" s="82" t="s">
        <v>7910</v>
      </c>
      <c r="M2686" s="94">
        <v>44804</v>
      </c>
      <c r="O2686" s="11" t="s">
        <v>6941</v>
      </c>
      <c r="P2686" s="11" t="s">
        <v>6941</v>
      </c>
      <c r="Q2686" s="11" t="s">
        <v>64</v>
      </c>
      <c r="R2686" s="11" t="s">
        <v>6942</v>
      </c>
      <c r="S2686" s="11" t="s">
        <v>8986</v>
      </c>
      <c r="T2686" s="11" t="s">
        <v>67</v>
      </c>
      <c r="U2686" s="11" t="s">
        <v>48</v>
      </c>
    </row>
    <row r="2687" customHeight="1" spans="1:21">
      <c r="A2687" s="11">
        <v>167</v>
      </c>
      <c r="B2687" s="11" t="s">
        <v>5822</v>
      </c>
      <c r="C2687" s="11" t="s">
        <v>5822</v>
      </c>
      <c r="D2687" s="11" t="s">
        <v>64</v>
      </c>
      <c r="E2687" s="11" t="s">
        <v>5826</v>
      </c>
      <c r="F2687" s="11" t="s">
        <v>5833</v>
      </c>
      <c r="G2687" s="11" t="s">
        <v>89</v>
      </c>
      <c r="H2687" s="11" t="s">
        <v>30</v>
      </c>
      <c r="L2687" s="82" t="s">
        <v>7726</v>
      </c>
      <c r="M2687" s="94">
        <v>44804</v>
      </c>
    </row>
    <row r="2688" customHeight="1" spans="1:21">
      <c r="A2688" s="11">
        <v>3</v>
      </c>
      <c r="B2688" s="11" t="s">
        <v>2848</v>
      </c>
      <c r="C2688" s="11" t="s">
        <v>2848</v>
      </c>
      <c r="D2688" s="11" t="s">
        <v>64</v>
      </c>
      <c r="E2688" s="11" t="s">
        <v>9242</v>
      </c>
      <c r="F2688" s="11" t="s">
        <v>2850</v>
      </c>
      <c r="G2688" s="11" t="s">
        <v>520</v>
      </c>
      <c r="H2688" s="11" t="s">
        <v>27</v>
      </c>
      <c r="L2688" s="82" t="s">
        <v>7910</v>
      </c>
      <c r="M2688" s="94">
        <v>44804</v>
      </c>
      <c r="O2688" s="72" t="s">
        <v>2848</v>
      </c>
      <c r="P2688" s="72" t="s">
        <v>2848</v>
      </c>
      <c r="Q2688" s="89" t="s">
        <v>64</v>
      </c>
      <c r="R2688" s="72" t="s">
        <v>9242</v>
      </c>
      <c r="S2688" s="72" t="s">
        <v>9243</v>
      </c>
      <c r="T2688" s="89" t="s">
        <v>520</v>
      </c>
      <c r="U2688" s="73" t="s">
        <v>27</v>
      </c>
    </row>
    <row r="2689" customHeight="1" spans="1:21">
      <c r="A2689" s="11">
        <v>4</v>
      </c>
      <c r="B2689" s="11" t="s">
        <v>2848</v>
      </c>
      <c r="C2689" s="11" t="s">
        <v>2848</v>
      </c>
      <c r="D2689" s="11" t="s">
        <v>64</v>
      </c>
      <c r="E2689" s="11" t="s">
        <v>2849</v>
      </c>
      <c r="F2689" s="11" t="s">
        <v>2851</v>
      </c>
      <c r="G2689" s="11" t="s">
        <v>67</v>
      </c>
      <c r="H2689" s="11" t="s">
        <v>27</v>
      </c>
      <c r="L2689" s="82" t="s">
        <v>7910</v>
      </c>
      <c r="M2689" s="94">
        <v>44804</v>
      </c>
      <c r="O2689" s="72" t="s">
        <v>2848</v>
      </c>
      <c r="P2689" s="72" t="s">
        <v>2848</v>
      </c>
      <c r="Q2689" s="89" t="s">
        <v>64</v>
      </c>
      <c r="R2689" s="72" t="s">
        <v>2849</v>
      </c>
      <c r="S2689" s="72" t="s">
        <v>9244</v>
      </c>
      <c r="T2689" s="89" t="s">
        <v>67</v>
      </c>
      <c r="U2689" s="73" t="s">
        <v>27</v>
      </c>
    </row>
    <row r="2690" customHeight="1" spans="1:21">
      <c r="A2690" s="11">
        <v>3</v>
      </c>
      <c r="B2690" s="11" t="s">
        <v>4142</v>
      </c>
      <c r="C2690" s="11" t="s">
        <v>4142</v>
      </c>
      <c r="D2690" s="11" t="s">
        <v>64</v>
      </c>
      <c r="E2690" s="11" t="s">
        <v>4146</v>
      </c>
      <c r="F2690" s="11" t="s">
        <v>4147</v>
      </c>
      <c r="G2690" s="11" t="s">
        <v>67</v>
      </c>
      <c r="H2690" s="11" t="s">
        <v>36</v>
      </c>
      <c r="L2690" s="82" t="s">
        <v>7726</v>
      </c>
      <c r="M2690" s="94">
        <v>44804</v>
      </c>
    </row>
    <row r="2691" customHeight="1" spans="1:21">
      <c r="A2691" s="11">
        <v>4</v>
      </c>
      <c r="B2691" s="11" t="s">
        <v>4142</v>
      </c>
      <c r="C2691" s="11" t="s">
        <v>4142</v>
      </c>
      <c r="D2691" s="11" t="s">
        <v>64</v>
      </c>
      <c r="E2691" s="11" t="s">
        <v>4146</v>
      </c>
      <c r="F2691" s="11" t="s">
        <v>4148</v>
      </c>
      <c r="G2691" s="11" t="s">
        <v>67</v>
      </c>
      <c r="H2691" s="11" t="s">
        <v>36</v>
      </c>
      <c r="L2691" s="82" t="s">
        <v>7726</v>
      </c>
      <c r="M2691" s="94">
        <v>44804</v>
      </c>
    </row>
    <row r="2692" customHeight="1" spans="1:21">
      <c r="A2692" s="18">
        <v>189</v>
      </c>
      <c r="B2692" s="11" t="s">
        <v>1716</v>
      </c>
      <c r="C2692" s="11" t="s">
        <v>1716</v>
      </c>
      <c r="D2692" s="11" t="s">
        <v>98</v>
      </c>
      <c r="E2692" s="11" t="s">
        <v>1717</v>
      </c>
      <c r="F2692" s="11" t="s">
        <v>1718</v>
      </c>
      <c r="G2692" s="11" t="s">
        <v>67</v>
      </c>
      <c r="H2692" s="11" t="s">
        <v>4</v>
      </c>
      <c r="L2692" s="82" t="s">
        <v>7910</v>
      </c>
      <c r="M2692" s="94">
        <v>44804</v>
      </c>
      <c r="O2692" s="11" t="s">
        <v>1716</v>
      </c>
      <c r="P2692" s="11" t="s">
        <v>1716</v>
      </c>
      <c r="Q2692" s="11" t="s">
        <v>98</v>
      </c>
      <c r="R2692" s="11" t="s">
        <v>1717</v>
      </c>
      <c r="S2692" s="11" t="s">
        <v>1716</v>
      </c>
      <c r="T2692" s="11" t="s">
        <v>67</v>
      </c>
      <c r="U2692" s="11" t="s">
        <v>4</v>
      </c>
    </row>
    <row r="2693" customHeight="1" spans="1:21">
      <c r="A2693" s="18">
        <v>206</v>
      </c>
      <c r="B2693" s="11" t="s">
        <v>7403</v>
      </c>
      <c r="C2693" s="11" t="s">
        <v>7403</v>
      </c>
      <c r="D2693" s="11" t="s">
        <v>98</v>
      </c>
      <c r="E2693" s="11" t="s">
        <v>7404</v>
      </c>
      <c r="F2693" s="11" t="s">
        <v>9245</v>
      </c>
      <c r="G2693" s="11" t="s">
        <v>520</v>
      </c>
      <c r="H2693" s="11" t="s">
        <v>44</v>
      </c>
      <c r="L2693" s="82" t="s">
        <v>8448</v>
      </c>
      <c r="M2693" s="94">
        <v>44810</v>
      </c>
    </row>
    <row r="2694" customHeight="1" spans="1:21">
      <c r="A2694" s="18">
        <v>207</v>
      </c>
      <c r="B2694" s="11" t="s">
        <v>7403</v>
      </c>
      <c r="C2694" s="11" t="s">
        <v>7403</v>
      </c>
      <c r="D2694" s="11" t="s">
        <v>98</v>
      </c>
      <c r="E2694" s="11" t="s">
        <v>7404</v>
      </c>
      <c r="F2694" s="11" t="s">
        <v>9246</v>
      </c>
      <c r="G2694" s="11" t="s">
        <v>78</v>
      </c>
      <c r="H2694" s="11" t="s">
        <v>44</v>
      </c>
      <c r="L2694" s="82" t="s">
        <v>8448</v>
      </c>
      <c r="M2694" s="94">
        <v>44810</v>
      </c>
    </row>
    <row r="2695" customHeight="1" spans="1:21">
      <c r="A2695" s="11">
        <v>82</v>
      </c>
      <c r="B2695" s="11" t="s">
        <v>3254</v>
      </c>
      <c r="C2695" s="11" t="s">
        <v>3254</v>
      </c>
      <c r="D2695" s="11" t="s">
        <v>87</v>
      </c>
      <c r="E2695" s="11" t="s">
        <v>3255</v>
      </c>
      <c r="F2695" s="11" t="s">
        <v>3256</v>
      </c>
      <c r="G2695" s="11" t="s">
        <v>67</v>
      </c>
      <c r="H2695" s="11" t="s">
        <v>31</v>
      </c>
      <c r="L2695" s="83" t="s">
        <v>7777</v>
      </c>
      <c r="M2695" s="94">
        <v>44810</v>
      </c>
      <c r="O2695" s="11" t="s">
        <v>3254</v>
      </c>
      <c r="P2695" s="11" t="s">
        <v>3254</v>
      </c>
      <c r="Q2695" s="11" t="s">
        <v>87</v>
      </c>
      <c r="R2695" s="11" t="s">
        <v>3249</v>
      </c>
      <c r="S2695" s="11" t="s">
        <v>3254</v>
      </c>
      <c r="T2695" s="11" t="s">
        <v>67</v>
      </c>
      <c r="U2695" s="11" t="s">
        <v>31</v>
      </c>
    </row>
    <row r="2696" customHeight="1" spans="1:21">
      <c r="A2696" s="11">
        <v>83</v>
      </c>
      <c r="B2696" s="11" t="s">
        <v>3254</v>
      </c>
      <c r="C2696" s="11" t="s">
        <v>3254</v>
      </c>
      <c r="D2696" s="11" t="s">
        <v>87</v>
      </c>
      <c r="E2696" s="11" t="s">
        <v>3255</v>
      </c>
      <c r="F2696" s="11" t="s">
        <v>3257</v>
      </c>
      <c r="G2696" s="11" t="s">
        <v>67</v>
      </c>
      <c r="H2696" s="11" t="s">
        <v>31</v>
      </c>
      <c r="L2696" s="85"/>
      <c r="M2696" s="94">
        <v>44810</v>
      </c>
    </row>
    <row r="2697" customHeight="1" spans="1:21">
      <c r="A2697" s="11">
        <v>42</v>
      </c>
      <c r="B2697" s="11" t="s">
        <v>3182</v>
      </c>
      <c r="C2697" s="11" t="s">
        <v>3182</v>
      </c>
      <c r="D2697" s="11" t="s">
        <v>64</v>
      </c>
      <c r="E2697" s="11" t="s">
        <v>3183</v>
      </c>
      <c r="F2697" s="11" t="s">
        <v>3184</v>
      </c>
      <c r="G2697" s="11" t="s">
        <v>67</v>
      </c>
      <c r="H2697" s="11" t="s">
        <v>31</v>
      </c>
      <c r="L2697" s="83" t="s">
        <v>7777</v>
      </c>
      <c r="M2697" s="94">
        <v>44810</v>
      </c>
      <c r="O2697" s="11" t="s">
        <v>3182</v>
      </c>
      <c r="P2697" s="11" t="s">
        <v>3182</v>
      </c>
      <c r="Q2697" s="11" t="s">
        <v>64</v>
      </c>
      <c r="R2697" s="11" t="s">
        <v>3191</v>
      </c>
      <c r="S2697" s="11" t="s">
        <v>9247</v>
      </c>
      <c r="T2697" s="11" t="s">
        <v>67</v>
      </c>
      <c r="U2697" s="11" t="s">
        <v>31</v>
      </c>
    </row>
    <row r="2698" customHeight="1" spans="1:21">
      <c r="A2698" s="11">
        <v>43</v>
      </c>
      <c r="B2698" s="11" t="s">
        <v>3182</v>
      </c>
      <c r="C2698" s="11" t="s">
        <v>3182</v>
      </c>
      <c r="D2698" s="11" t="s">
        <v>64</v>
      </c>
      <c r="E2698" s="11" t="s">
        <v>3183</v>
      </c>
      <c r="F2698" s="11" t="s">
        <v>3185</v>
      </c>
      <c r="G2698" s="11" t="s">
        <v>67</v>
      </c>
      <c r="H2698" s="11" t="s">
        <v>31</v>
      </c>
      <c r="L2698" s="84"/>
      <c r="M2698" s="94">
        <v>44810</v>
      </c>
    </row>
    <row r="2699" customHeight="1" spans="1:21">
      <c r="A2699" s="11">
        <v>44</v>
      </c>
      <c r="B2699" s="11" t="s">
        <v>3182</v>
      </c>
      <c r="C2699" s="11" t="s">
        <v>3182</v>
      </c>
      <c r="D2699" s="11" t="s">
        <v>64</v>
      </c>
      <c r="E2699" s="11" t="s">
        <v>3183</v>
      </c>
      <c r="F2699" s="11" t="s">
        <v>3186</v>
      </c>
      <c r="G2699" s="11" t="s">
        <v>67</v>
      </c>
      <c r="H2699" s="11" t="s">
        <v>31</v>
      </c>
      <c r="L2699" s="85"/>
      <c r="M2699" s="94">
        <v>44810</v>
      </c>
    </row>
    <row r="2700" customHeight="1" spans="1:21">
      <c r="A2700" s="11">
        <v>165</v>
      </c>
      <c r="B2700" s="11" t="s">
        <v>6976</v>
      </c>
      <c r="C2700" s="11" t="s">
        <v>6976</v>
      </c>
      <c r="D2700" s="11" t="s">
        <v>64</v>
      </c>
      <c r="E2700" s="11" t="s">
        <v>6977</v>
      </c>
      <c r="F2700" s="11" t="s">
        <v>6978</v>
      </c>
      <c r="G2700" s="11" t="s">
        <v>67</v>
      </c>
      <c r="H2700" s="11" t="s">
        <v>48</v>
      </c>
      <c r="L2700" s="82" t="s">
        <v>7726</v>
      </c>
      <c r="M2700" s="94">
        <v>44810</v>
      </c>
    </row>
    <row r="2701" customHeight="1" spans="1:21">
      <c r="A2701" s="11">
        <v>166</v>
      </c>
      <c r="B2701" s="11" t="s">
        <v>6976</v>
      </c>
      <c r="C2701" s="11" t="s">
        <v>6976</v>
      </c>
      <c r="D2701" s="11" t="s">
        <v>64</v>
      </c>
      <c r="E2701" s="11" t="s">
        <v>6979</v>
      </c>
      <c r="F2701" s="11" t="s">
        <v>6980</v>
      </c>
      <c r="G2701" s="11" t="s">
        <v>67</v>
      </c>
      <c r="H2701" s="11" t="s">
        <v>48</v>
      </c>
      <c r="L2701" s="82" t="s">
        <v>7726</v>
      </c>
      <c r="M2701" s="94">
        <v>44810</v>
      </c>
    </row>
    <row r="2702" customHeight="1" spans="1:21">
      <c r="A2702" s="11">
        <v>167</v>
      </c>
      <c r="B2702" s="11" t="s">
        <v>6976</v>
      </c>
      <c r="C2702" s="11" t="s">
        <v>6976</v>
      </c>
      <c r="D2702" s="11" t="s">
        <v>64</v>
      </c>
      <c r="E2702" s="11" t="s">
        <v>6981</v>
      </c>
      <c r="F2702" s="11" t="s">
        <v>6982</v>
      </c>
      <c r="G2702" s="11" t="s">
        <v>67</v>
      </c>
      <c r="H2702" s="11" t="s">
        <v>48</v>
      </c>
      <c r="L2702" s="82" t="s">
        <v>7726</v>
      </c>
      <c r="M2702" s="94">
        <v>44810</v>
      </c>
    </row>
    <row r="2703" customHeight="1" spans="1:21">
      <c r="A2703" s="11">
        <v>168</v>
      </c>
      <c r="B2703" s="11" t="s">
        <v>6976</v>
      </c>
      <c r="C2703" s="11" t="s">
        <v>6976</v>
      </c>
      <c r="D2703" s="11" t="s">
        <v>64</v>
      </c>
      <c r="E2703" s="11" t="s">
        <v>6983</v>
      </c>
      <c r="F2703" s="11" t="s">
        <v>6984</v>
      </c>
      <c r="G2703" s="11" t="s">
        <v>67</v>
      </c>
      <c r="H2703" s="11" t="s">
        <v>48</v>
      </c>
      <c r="L2703" s="82" t="s">
        <v>7726</v>
      </c>
      <c r="M2703" s="94">
        <v>44810</v>
      </c>
    </row>
    <row r="2704" customHeight="1" spans="1:21">
      <c r="A2704" s="11">
        <v>34</v>
      </c>
      <c r="B2704" s="11" t="s">
        <v>8980</v>
      </c>
      <c r="C2704" s="11" t="s">
        <v>8980</v>
      </c>
      <c r="D2704" s="11" t="s">
        <v>611</v>
      </c>
      <c r="E2704" s="11" t="s">
        <v>8981</v>
      </c>
      <c r="F2704" s="11" t="s">
        <v>8980</v>
      </c>
      <c r="G2704" s="11" t="s">
        <v>89</v>
      </c>
      <c r="H2704" s="11" t="s">
        <v>8982</v>
      </c>
      <c r="L2704" s="82" t="s">
        <v>8448</v>
      </c>
      <c r="M2704" s="94">
        <v>44810</v>
      </c>
    </row>
    <row r="2705" customHeight="1" spans="1:21">
      <c r="A2705" s="11">
        <v>42</v>
      </c>
      <c r="B2705" s="11" t="s">
        <v>9248</v>
      </c>
      <c r="C2705" s="11" t="s">
        <v>9248</v>
      </c>
      <c r="D2705" s="11" t="s">
        <v>98</v>
      </c>
      <c r="E2705" s="11" t="s">
        <v>9249</v>
      </c>
      <c r="F2705" s="11" t="s">
        <v>9250</v>
      </c>
      <c r="G2705" s="11" t="s">
        <v>67</v>
      </c>
      <c r="H2705" s="11" t="s">
        <v>48</v>
      </c>
      <c r="L2705" s="82" t="s">
        <v>8448</v>
      </c>
      <c r="M2705" s="94">
        <v>44810</v>
      </c>
    </row>
    <row r="2706" customHeight="1" spans="1:21">
      <c r="A2706" s="11">
        <v>43</v>
      </c>
      <c r="B2706" s="11" t="s">
        <v>9248</v>
      </c>
      <c r="C2706" s="11" t="s">
        <v>9248</v>
      </c>
      <c r="D2706" s="11" t="s">
        <v>98</v>
      </c>
      <c r="E2706" s="11" t="s">
        <v>9249</v>
      </c>
      <c r="F2706" s="11" t="s">
        <v>9251</v>
      </c>
      <c r="G2706" s="11" t="s">
        <v>67</v>
      </c>
      <c r="H2706" s="11" t="s">
        <v>48</v>
      </c>
      <c r="L2706" s="82" t="s">
        <v>8448</v>
      </c>
      <c r="M2706" s="94">
        <v>44810</v>
      </c>
    </row>
    <row r="2707" customHeight="1" spans="1:21">
      <c r="A2707" s="11">
        <v>44</v>
      </c>
      <c r="B2707" s="11" t="s">
        <v>9248</v>
      </c>
      <c r="C2707" s="11" t="s">
        <v>9248</v>
      </c>
      <c r="D2707" s="11" t="s">
        <v>98</v>
      </c>
      <c r="E2707" s="11" t="s">
        <v>9249</v>
      </c>
      <c r="F2707" s="11" t="s">
        <v>9252</v>
      </c>
      <c r="G2707" s="11" t="s">
        <v>67</v>
      </c>
      <c r="H2707" s="11" t="s">
        <v>48</v>
      </c>
      <c r="L2707" s="82" t="s">
        <v>8448</v>
      </c>
      <c r="M2707" s="94">
        <v>44810</v>
      </c>
    </row>
    <row r="2708" customHeight="1" spans="1:21">
      <c r="A2708" s="11">
        <v>45</v>
      </c>
      <c r="B2708" s="11" t="s">
        <v>9248</v>
      </c>
      <c r="C2708" s="11" t="s">
        <v>9248</v>
      </c>
      <c r="D2708" s="11" t="s">
        <v>98</v>
      </c>
      <c r="E2708" s="11" t="s">
        <v>9249</v>
      </c>
      <c r="F2708" s="11" t="s">
        <v>9253</v>
      </c>
      <c r="G2708" s="11" t="s">
        <v>67</v>
      </c>
      <c r="H2708" s="11" t="s">
        <v>48</v>
      </c>
      <c r="L2708" s="82" t="s">
        <v>8448</v>
      </c>
      <c r="M2708" s="94">
        <v>44810</v>
      </c>
    </row>
    <row r="2709" customHeight="1" spans="1:21">
      <c r="A2709" s="11">
        <v>42</v>
      </c>
      <c r="B2709" s="11" t="s">
        <v>6813</v>
      </c>
      <c r="C2709" s="11" t="s">
        <v>6813</v>
      </c>
      <c r="D2709" s="11" t="s">
        <v>64</v>
      </c>
      <c r="E2709" s="11" t="s">
        <v>6814</v>
      </c>
      <c r="F2709" s="11" t="s">
        <v>6815</v>
      </c>
      <c r="G2709" s="11" t="s">
        <v>67</v>
      </c>
      <c r="H2709" s="11" t="s">
        <v>48</v>
      </c>
      <c r="L2709" s="82" t="s">
        <v>7726</v>
      </c>
      <c r="M2709" s="94">
        <v>44810</v>
      </c>
    </row>
    <row r="2710" customHeight="1" spans="1:21">
      <c r="A2710" s="11">
        <v>43</v>
      </c>
      <c r="B2710" s="11" t="s">
        <v>6813</v>
      </c>
      <c r="C2710" s="11" t="s">
        <v>6813</v>
      </c>
      <c r="D2710" s="11" t="s">
        <v>64</v>
      </c>
      <c r="E2710" s="11" t="s">
        <v>6816</v>
      </c>
      <c r="F2710" s="11" t="s">
        <v>6817</v>
      </c>
      <c r="G2710" s="11" t="s">
        <v>67</v>
      </c>
      <c r="H2710" s="11" t="s">
        <v>48</v>
      </c>
      <c r="L2710" s="82" t="s">
        <v>7726</v>
      </c>
      <c r="M2710" s="94">
        <v>44810</v>
      </c>
    </row>
    <row r="2711" customHeight="1" spans="1:21">
      <c r="A2711" s="11">
        <v>44</v>
      </c>
      <c r="B2711" s="11" t="s">
        <v>6813</v>
      </c>
      <c r="C2711" s="11" t="s">
        <v>6813</v>
      </c>
      <c r="D2711" s="11" t="s">
        <v>64</v>
      </c>
      <c r="E2711" s="11" t="s">
        <v>6818</v>
      </c>
      <c r="F2711" s="11" t="s">
        <v>6819</v>
      </c>
      <c r="G2711" s="11" t="s">
        <v>67</v>
      </c>
      <c r="H2711" s="11" t="s">
        <v>48</v>
      </c>
      <c r="L2711" s="82" t="s">
        <v>7726</v>
      </c>
      <c r="M2711" s="94">
        <v>44810</v>
      </c>
    </row>
    <row r="2712" customHeight="1" spans="1:21">
      <c r="A2712" s="11">
        <v>45</v>
      </c>
      <c r="B2712" s="11" t="s">
        <v>6813</v>
      </c>
      <c r="C2712" s="11" t="s">
        <v>6813</v>
      </c>
      <c r="D2712" s="11" t="s">
        <v>64</v>
      </c>
      <c r="E2712" s="11" t="s">
        <v>6820</v>
      </c>
      <c r="F2712" s="11" t="s">
        <v>6821</v>
      </c>
      <c r="G2712" s="11" t="s">
        <v>67</v>
      </c>
      <c r="H2712" s="11" t="s">
        <v>48</v>
      </c>
      <c r="L2712" s="82" t="s">
        <v>7726</v>
      </c>
      <c r="M2712" s="94">
        <v>44810</v>
      </c>
    </row>
    <row r="2713" customHeight="1" spans="1:21">
      <c r="A2713" s="11">
        <v>183</v>
      </c>
      <c r="B2713" s="11" t="s">
        <v>7002</v>
      </c>
      <c r="C2713" s="11" t="s">
        <v>7002</v>
      </c>
      <c r="D2713" s="11" t="s">
        <v>64</v>
      </c>
      <c r="E2713" s="11" t="s">
        <v>7003</v>
      </c>
      <c r="F2713" s="11" t="s">
        <v>7004</v>
      </c>
      <c r="G2713" s="11" t="s">
        <v>67</v>
      </c>
      <c r="H2713" s="11" t="s">
        <v>48</v>
      </c>
      <c r="L2713" s="82" t="s">
        <v>7910</v>
      </c>
      <c r="M2713" s="94">
        <v>44810</v>
      </c>
      <c r="O2713" s="11" t="s">
        <v>7002</v>
      </c>
      <c r="P2713" s="11" t="s">
        <v>7002</v>
      </c>
      <c r="Q2713" s="11" t="s">
        <v>64</v>
      </c>
      <c r="R2713" s="11" t="s">
        <v>7003</v>
      </c>
      <c r="S2713" s="11" t="s">
        <v>9254</v>
      </c>
      <c r="T2713" s="11" t="s">
        <v>67</v>
      </c>
      <c r="U2713" s="11" t="s">
        <v>48</v>
      </c>
    </row>
    <row r="2714" customHeight="1" spans="1:21">
      <c r="A2714" s="11">
        <v>184</v>
      </c>
      <c r="B2714" s="11" t="s">
        <v>7002</v>
      </c>
      <c r="C2714" s="11" t="s">
        <v>7002</v>
      </c>
      <c r="D2714" s="11" t="s">
        <v>64</v>
      </c>
      <c r="E2714" s="11" t="s">
        <v>7003</v>
      </c>
      <c r="F2714" s="11" t="s">
        <v>7005</v>
      </c>
      <c r="G2714" s="11" t="s">
        <v>67</v>
      </c>
      <c r="H2714" s="11" t="s">
        <v>48</v>
      </c>
      <c r="L2714" s="82" t="s">
        <v>7910</v>
      </c>
      <c r="M2714" s="94">
        <v>44810</v>
      </c>
      <c r="O2714" s="11" t="s">
        <v>7002</v>
      </c>
      <c r="P2714" s="11" t="s">
        <v>7002</v>
      </c>
      <c r="Q2714" s="11" t="s">
        <v>64</v>
      </c>
      <c r="R2714" s="11" t="s">
        <v>7003</v>
      </c>
      <c r="S2714" s="11" t="s">
        <v>7005</v>
      </c>
      <c r="T2714" s="11" t="s">
        <v>67</v>
      </c>
      <c r="U2714" s="11" t="s">
        <v>48</v>
      </c>
    </row>
    <row r="2715" customHeight="1" spans="1:21">
      <c r="A2715" s="11">
        <v>185</v>
      </c>
      <c r="B2715" s="11" t="s">
        <v>7002</v>
      </c>
      <c r="C2715" s="11" t="s">
        <v>7002</v>
      </c>
      <c r="D2715" s="11" t="s">
        <v>64</v>
      </c>
      <c r="E2715" s="11" t="s">
        <v>7003</v>
      </c>
      <c r="F2715" s="11" t="s">
        <v>7006</v>
      </c>
      <c r="G2715" s="11" t="s">
        <v>67</v>
      </c>
      <c r="H2715" s="11" t="s">
        <v>48</v>
      </c>
      <c r="L2715" s="82" t="s">
        <v>7910</v>
      </c>
      <c r="M2715" s="94">
        <v>44810</v>
      </c>
      <c r="O2715" s="11" t="s">
        <v>7002</v>
      </c>
      <c r="P2715" s="11" t="s">
        <v>7002</v>
      </c>
      <c r="Q2715" s="11" t="s">
        <v>64</v>
      </c>
      <c r="R2715" s="11" t="s">
        <v>7003</v>
      </c>
      <c r="S2715" s="11" t="s">
        <v>7006</v>
      </c>
      <c r="T2715" s="11" t="s">
        <v>67</v>
      </c>
      <c r="U2715" s="11" t="s">
        <v>48</v>
      </c>
    </row>
    <row r="2716" customHeight="1" spans="1:21">
      <c r="A2716" s="11">
        <v>186</v>
      </c>
      <c r="B2716" s="11" t="s">
        <v>7002</v>
      </c>
      <c r="C2716" s="11" t="s">
        <v>7002</v>
      </c>
      <c r="D2716" s="11" t="s">
        <v>64</v>
      </c>
      <c r="E2716" s="11" t="s">
        <v>7003</v>
      </c>
      <c r="F2716" s="11" t="s">
        <v>7007</v>
      </c>
      <c r="G2716" s="11" t="s">
        <v>67</v>
      </c>
      <c r="H2716" s="11" t="s">
        <v>48</v>
      </c>
      <c r="L2716" s="82" t="s">
        <v>7910</v>
      </c>
      <c r="M2716" s="94">
        <v>44810</v>
      </c>
      <c r="O2716" s="11" t="s">
        <v>7002</v>
      </c>
      <c r="P2716" s="11" t="s">
        <v>7002</v>
      </c>
      <c r="Q2716" s="11" t="s">
        <v>64</v>
      </c>
      <c r="R2716" s="11" t="s">
        <v>7003</v>
      </c>
      <c r="S2716" s="11" t="s">
        <v>7007</v>
      </c>
      <c r="T2716" s="11" t="s">
        <v>67</v>
      </c>
      <c r="U2716" s="11" t="s">
        <v>48</v>
      </c>
    </row>
    <row r="2717" customHeight="1" spans="1:21">
      <c r="A2717" s="58">
        <v>40</v>
      </c>
      <c r="B2717" s="11" t="s">
        <v>6808</v>
      </c>
      <c r="C2717" s="11" t="s">
        <v>6808</v>
      </c>
      <c r="D2717" s="11" t="s">
        <v>64</v>
      </c>
      <c r="E2717" s="11" t="s">
        <v>6809</v>
      </c>
      <c r="F2717" s="11" t="s">
        <v>6810</v>
      </c>
      <c r="G2717" s="11" t="s">
        <v>67</v>
      </c>
      <c r="H2717" s="11" t="s">
        <v>48</v>
      </c>
      <c r="L2717" s="82" t="s">
        <v>7910</v>
      </c>
      <c r="M2717" s="94">
        <v>44810</v>
      </c>
      <c r="O2717" s="11" t="s">
        <v>6808</v>
      </c>
      <c r="P2717" s="11" t="s">
        <v>6808</v>
      </c>
      <c r="Q2717" s="11" t="s">
        <v>64</v>
      </c>
      <c r="R2717" s="11" t="s">
        <v>6809</v>
      </c>
      <c r="S2717" s="11" t="s">
        <v>9255</v>
      </c>
      <c r="T2717" s="11" t="s">
        <v>67</v>
      </c>
      <c r="U2717" s="11" t="s">
        <v>48</v>
      </c>
    </row>
    <row r="2718" customHeight="1" spans="1:21">
      <c r="A2718" s="58">
        <v>73</v>
      </c>
      <c r="B2718" s="11" t="s">
        <v>1815</v>
      </c>
      <c r="C2718" s="11" t="s">
        <v>1815</v>
      </c>
      <c r="D2718" s="11" t="s">
        <v>64</v>
      </c>
      <c r="E2718" s="11" t="s">
        <v>1816</v>
      </c>
      <c r="F2718" s="11" t="s">
        <v>1818</v>
      </c>
      <c r="G2718" s="11" t="s">
        <v>67</v>
      </c>
      <c r="H2718" s="11" t="s">
        <v>5</v>
      </c>
      <c r="L2718" s="82" t="s">
        <v>7910</v>
      </c>
      <c r="M2718" s="94">
        <v>44810</v>
      </c>
      <c r="O2718" s="11" t="s">
        <v>1815</v>
      </c>
      <c r="P2718" s="11" t="s">
        <v>1815</v>
      </c>
      <c r="Q2718" s="18" t="s">
        <v>64</v>
      </c>
      <c r="R2718" s="11" t="s">
        <v>1816</v>
      </c>
      <c r="S2718" s="11" t="s">
        <v>9256</v>
      </c>
      <c r="T2718" s="18" t="s">
        <v>67</v>
      </c>
      <c r="U2718" s="11" t="s">
        <v>5</v>
      </c>
    </row>
    <row r="2719" customHeight="1" spans="1:21">
      <c r="A2719" s="58">
        <v>97</v>
      </c>
      <c r="B2719" s="11" t="s">
        <v>1857</v>
      </c>
      <c r="C2719" s="11" t="s">
        <v>1857</v>
      </c>
      <c r="D2719" s="11" t="s">
        <v>64</v>
      </c>
      <c r="E2719" s="11" t="s">
        <v>1858</v>
      </c>
      <c r="F2719" s="11" t="s">
        <v>1860</v>
      </c>
      <c r="G2719" s="11" t="s">
        <v>67</v>
      </c>
      <c r="H2719" s="11" t="s">
        <v>5</v>
      </c>
      <c r="L2719" s="82" t="s">
        <v>7910</v>
      </c>
      <c r="M2719" s="94">
        <v>44810</v>
      </c>
      <c r="O2719" s="11" t="s">
        <v>1857</v>
      </c>
      <c r="P2719" s="11" t="s">
        <v>1857</v>
      </c>
      <c r="Q2719" s="18" t="s">
        <v>64</v>
      </c>
      <c r="R2719" s="11" t="s">
        <v>1858</v>
      </c>
      <c r="S2719" s="11" t="s">
        <v>8673</v>
      </c>
      <c r="T2719" s="18" t="s">
        <v>67</v>
      </c>
      <c r="U2719" s="11" t="s">
        <v>5</v>
      </c>
    </row>
    <row r="2720" customHeight="1" spans="1:21">
      <c r="A2720" s="18">
        <v>214</v>
      </c>
      <c r="B2720" s="11" t="s">
        <v>7419</v>
      </c>
      <c r="C2720" s="11" t="s">
        <v>7419</v>
      </c>
      <c r="D2720" s="11" t="s">
        <v>114</v>
      </c>
      <c r="E2720" s="11" t="s">
        <v>7420</v>
      </c>
      <c r="F2720" s="11" t="s">
        <v>7419</v>
      </c>
      <c r="G2720" s="11" t="s">
        <v>67</v>
      </c>
      <c r="H2720" s="11" t="s">
        <v>44</v>
      </c>
      <c r="K2720" s="59" t="s">
        <v>7713</v>
      </c>
      <c r="L2720" s="82" t="s">
        <v>7726</v>
      </c>
      <c r="M2720" s="94">
        <v>44811</v>
      </c>
    </row>
    <row r="2721" customHeight="1" spans="1:21">
      <c r="A2721" s="18">
        <v>215</v>
      </c>
      <c r="B2721" s="11" t="s">
        <v>7421</v>
      </c>
      <c r="C2721" s="11" t="s">
        <v>7421</v>
      </c>
      <c r="D2721" s="11" t="s">
        <v>114</v>
      </c>
      <c r="E2721" s="11" t="s">
        <v>7422</v>
      </c>
      <c r="F2721" s="11" t="s">
        <v>7421</v>
      </c>
      <c r="G2721" s="11" t="s">
        <v>67</v>
      </c>
      <c r="H2721" s="11" t="s">
        <v>44</v>
      </c>
      <c r="K2721" s="59" t="s">
        <v>7713</v>
      </c>
      <c r="L2721" s="82" t="s">
        <v>7726</v>
      </c>
      <c r="M2721" s="94">
        <v>44811</v>
      </c>
    </row>
    <row r="2722" customHeight="1" spans="1:21">
      <c r="A2722" s="58">
        <v>328</v>
      </c>
      <c r="B2722" s="11" t="s">
        <v>5340</v>
      </c>
      <c r="C2722" s="11" t="s">
        <v>5340</v>
      </c>
      <c r="D2722" s="11" t="s">
        <v>87</v>
      </c>
      <c r="E2722" s="11" t="s">
        <v>5343</v>
      </c>
      <c r="F2722" s="11" t="s">
        <v>5344</v>
      </c>
      <c r="G2722" s="11" t="s">
        <v>67</v>
      </c>
      <c r="H2722" s="11" t="s">
        <v>29</v>
      </c>
      <c r="K2722" s="59" t="s">
        <v>7709</v>
      </c>
      <c r="L2722" s="82" t="s">
        <v>7726</v>
      </c>
      <c r="M2722" s="94">
        <v>44811</v>
      </c>
    </row>
    <row r="2723" customHeight="1" spans="1:21">
      <c r="A2723" s="58">
        <v>226</v>
      </c>
      <c r="B2723" s="11" t="s">
        <v>6506</v>
      </c>
      <c r="C2723" s="11" t="s">
        <v>6506</v>
      </c>
      <c r="D2723" s="11" t="s">
        <v>98</v>
      </c>
      <c r="E2723" s="11" t="s">
        <v>6507</v>
      </c>
      <c r="F2723" s="11" t="s">
        <v>6506</v>
      </c>
      <c r="G2723" s="11" t="s">
        <v>67</v>
      </c>
      <c r="H2723" s="11" t="s">
        <v>43</v>
      </c>
      <c r="K2723" s="59" t="s">
        <v>7709</v>
      </c>
      <c r="L2723" s="82" t="s">
        <v>8448</v>
      </c>
      <c r="M2723" s="94">
        <v>44811</v>
      </c>
    </row>
    <row r="2724" customHeight="1" spans="1:21">
      <c r="A2724" s="58">
        <v>227</v>
      </c>
      <c r="B2724" s="11" t="s">
        <v>6506</v>
      </c>
      <c r="C2724" s="11" t="s">
        <v>6506</v>
      </c>
      <c r="D2724" s="11" t="s">
        <v>98</v>
      </c>
      <c r="E2724" s="11" t="s">
        <v>6507</v>
      </c>
      <c r="F2724" s="11" t="s">
        <v>6506</v>
      </c>
      <c r="G2724" s="11" t="s">
        <v>487</v>
      </c>
      <c r="H2724" s="11" t="s">
        <v>43</v>
      </c>
      <c r="K2724" s="59" t="s">
        <v>7709</v>
      </c>
      <c r="L2724" s="82" t="s">
        <v>9257</v>
      </c>
      <c r="M2724" s="94">
        <v>44811</v>
      </c>
      <c r="O2724" s="11" t="s">
        <v>6506</v>
      </c>
      <c r="P2724" s="11" t="s">
        <v>6506</v>
      </c>
      <c r="Q2724" s="11" t="s">
        <v>98</v>
      </c>
      <c r="R2724" s="11" t="s">
        <v>6507</v>
      </c>
      <c r="S2724" s="11" t="s">
        <v>8990</v>
      </c>
      <c r="T2724" s="11" t="s">
        <v>520</v>
      </c>
      <c r="U2724" s="11" t="s">
        <v>43</v>
      </c>
    </row>
    <row r="2725" customHeight="1" spans="1:21">
      <c r="A2725" s="58">
        <v>246</v>
      </c>
      <c r="B2725" s="11" t="s">
        <v>3950</v>
      </c>
      <c r="C2725" s="11" t="s">
        <v>3950</v>
      </c>
      <c r="D2725" s="11" t="s">
        <v>64</v>
      </c>
      <c r="E2725" s="11" t="s">
        <v>3951</v>
      </c>
      <c r="F2725" s="11" t="s">
        <v>3952</v>
      </c>
      <c r="G2725" s="11" t="s">
        <v>487</v>
      </c>
      <c r="H2725" s="11" t="s">
        <v>32</v>
      </c>
      <c r="K2725" s="59" t="s">
        <v>7713</v>
      </c>
      <c r="L2725" s="82" t="s">
        <v>7982</v>
      </c>
      <c r="M2725" s="94">
        <v>44811</v>
      </c>
      <c r="O2725" s="12" t="s">
        <v>3963</v>
      </c>
      <c r="P2725" s="12" t="s">
        <v>3963</v>
      </c>
      <c r="Q2725" s="12" t="s">
        <v>87</v>
      </c>
      <c r="R2725" s="12" t="s">
        <v>7751</v>
      </c>
      <c r="S2725" s="12" t="s">
        <v>3952</v>
      </c>
      <c r="T2725" s="12" t="s">
        <v>3669</v>
      </c>
      <c r="U2725" s="12" t="s">
        <v>32</v>
      </c>
    </row>
    <row r="2726" customHeight="1" spans="1:21">
      <c r="A2726" s="58">
        <v>247</v>
      </c>
      <c r="B2726" s="11" t="s">
        <v>3950</v>
      </c>
      <c r="C2726" s="11" t="s">
        <v>3950</v>
      </c>
      <c r="D2726" s="11" t="s">
        <v>64</v>
      </c>
      <c r="E2726" s="11" t="s">
        <v>3953</v>
      </c>
      <c r="F2726" s="11" t="s">
        <v>7812</v>
      </c>
      <c r="G2726" s="11" t="s">
        <v>487</v>
      </c>
      <c r="H2726" s="11" t="s">
        <v>32</v>
      </c>
      <c r="K2726" s="59" t="s">
        <v>7713</v>
      </c>
      <c r="L2726" s="82" t="s">
        <v>7982</v>
      </c>
      <c r="M2726" s="94">
        <v>44811</v>
      </c>
      <c r="O2726" s="12" t="s">
        <v>3963</v>
      </c>
      <c r="P2726" s="12" t="s">
        <v>3963</v>
      </c>
      <c r="Q2726" s="12" t="s">
        <v>87</v>
      </c>
      <c r="R2726" s="12" t="s">
        <v>7811</v>
      </c>
      <c r="S2726" s="12" t="s">
        <v>7812</v>
      </c>
      <c r="T2726" s="12" t="s">
        <v>3669</v>
      </c>
      <c r="U2726" s="12" t="s">
        <v>32</v>
      </c>
    </row>
    <row r="2727" customHeight="1" spans="1:21">
      <c r="A2727" s="58">
        <v>248</v>
      </c>
      <c r="B2727" s="11" t="s">
        <v>3950</v>
      </c>
      <c r="C2727" s="11" t="s">
        <v>3950</v>
      </c>
      <c r="D2727" s="11" t="s">
        <v>64</v>
      </c>
      <c r="E2727" s="11" t="s">
        <v>3955</v>
      </c>
      <c r="F2727" s="11" t="s">
        <v>3956</v>
      </c>
      <c r="G2727" s="11" t="s">
        <v>487</v>
      </c>
      <c r="H2727" s="11" t="s">
        <v>32</v>
      </c>
      <c r="K2727" s="59" t="s">
        <v>7713</v>
      </c>
      <c r="L2727" s="82" t="s">
        <v>7726</v>
      </c>
      <c r="M2727" s="94">
        <v>44811</v>
      </c>
      <c r="O2727" s="96"/>
      <c r="P2727" s="96"/>
      <c r="Q2727" s="96"/>
      <c r="R2727" s="96"/>
      <c r="S2727" s="96"/>
      <c r="T2727" s="96"/>
      <c r="U2727" s="96"/>
    </row>
    <row r="2728" customHeight="1" spans="1:21">
      <c r="A2728" s="58">
        <v>249</v>
      </c>
      <c r="B2728" s="11" t="s">
        <v>3950</v>
      </c>
      <c r="C2728" s="11" t="s">
        <v>3950</v>
      </c>
      <c r="D2728" s="11" t="s">
        <v>64</v>
      </c>
      <c r="E2728" s="11" t="s">
        <v>3957</v>
      </c>
      <c r="F2728" s="11" t="s">
        <v>7813</v>
      </c>
      <c r="G2728" s="11" t="s">
        <v>487</v>
      </c>
      <c r="H2728" s="11" t="s">
        <v>32</v>
      </c>
      <c r="K2728" s="59" t="s">
        <v>7713</v>
      </c>
      <c r="L2728" s="82" t="s">
        <v>7982</v>
      </c>
      <c r="M2728" s="94">
        <v>44811</v>
      </c>
      <c r="O2728" s="12" t="s">
        <v>3963</v>
      </c>
      <c r="P2728" s="12" t="s">
        <v>3963</v>
      </c>
      <c r="Q2728" s="12" t="s">
        <v>87</v>
      </c>
      <c r="R2728" s="12" t="s">
        <v>7774</v>
      </c>
      <c r="S2728" s="12" t="s">
        <v>7813</v>
      </c>
      <c r="T2728" s="12" t="s">
        <v>3669</v>
      </c>
      <c r="U2728" s="12" t="s">
        <v>32</v>
      </c>
    </row>
    <row r="2729" customHeight="1" spans="1:21">
      <c r="A2729" s="58">
        <v>250</v>
      </c>
      <c r="B2729" s="11" t="s">
        <v>3950</v>
      </c>
      <c r="C2729" s="11" t="s">
        <v>3950</v>
      </c>
      <c r="D2729" s="11" t="s">
        <v>64</v>
      </c>
      <c r="E2729" s="11" t="s">
        <v>3951</v>
      </c>
      <c r="F2729" s="11" t="s">
        <v>3959</v>
      </c>
      <c r="G2729" s="11" t="s">
        <v>487</v>
      </c>
      <c r="H2729" s="11" t="s">
        <v>32</v>
      </c>
      <c r="K2729" s="59" t="s">
        <v>7713</v>
      </c>
      <c r="L2729" s="82" t="s">
        <v>7982</v>
      </c>
      <c r="M2729" s="94">
        <v>44811</v>
      </c>
      <c r="O2729" s="11" t="s">
        <v>3963</v>
      </c>
      <c r="P2729" s="11" t="s">
        <v>3963</v>
      </c>
      <c r="Q2729" s="18" t="s">
        <v>87</v>
      </c>
      <c r="R2729" s="11" t="s">
        <v>7774</v>
      </c>
      <c r="S2729" s="11" t="s">
        <v>3959</v>
      </c>
      <c r="T2729" s="12" t="s">
        <v>3669</v>
      </c>
      <c r="U2729" s="11" t="s">
        <v>32</v>
      </c>
    </row>
    <row r="2730" customHeight="1" spans="1:21">
      <c r="A2730" s="58">
        <v>251</v>
      </c>
      <c r="B2730" s="11" t="s">
        <v>3950</v>
      </c>
      <c r="C2730" s="11" t="s">
        <v>3950</v>
      </c>
      <c r="D2730" s="11" t="s">
        <v>64</v>
      </c>
      <c r="E2730" s="11" t="s">
        <v>3953</v>
      </c>
      <c r="F2730" s="11" t="s">
        <v>7775</v>
      </c>
      <c r="G2730" s="11" t="s">
        <v>487</v>
      </c>
      <c r="H2730" s="11" t="s">
        <v>32</v>
      </c>
      <c r="K2730" s="59" t="s">
        <v>7713</v>
      </c>
      <c r="L2730" s="82" t="s">
        <v>7982</v>
      </c>
      <c r="M2730" s="94">
        <v>44811</v>
      </c>
      <c r="O2730" s="11" t="s">
        <v>3963</v>
      </c>
      <c r="P2730" s="11" t="s">
        <v>3963</v>
      </c>
      <c r="Q2730" s="11" t="s">
        <v>87</v>
      </c>
      <c r="R2730" s="11" t="s">
        <v>7774</v>
      </c>
      <c r="S2730" s="11" t="s">
        <v>7775</v>
      </c>
      <c r="T2730" s="12" t="s">
        <v>3669</v>
      </c>
      <c r="U2730" s="11" t="s">
        <v>32</v>
      </c>
    </row>
    <row r="2731" customHeight="1" spans="1:21">
      <c r="A2731" s="58">
        <v>252</v>
      </c>
      <c r="B2731" s="11" t="s">
        <v>3950</v>
      </c>
      <c r="C2731" s="11" t="s">
        <v>3950</v>
      </c>
      <c r="D2731" s="11" t="s">
        <v>64</v>
      </c>
      <c r="E2731" s="11" t="s">
        <v>3953</v>
      </c>
      <c r="F2731" s="11" t="s">
        <v>3961</v>
      </c>
      <c r="G2731" s="11" t="s">
        <v>487</v>
      </c>
      <c r="H2731" s="11" t="s">
        <v>32</v>
      </c>
      <c r="K2731" s="59" t="s">
        <v>7713</v>
      </c>
      <c r="L2731" s="82" t="s">
        <v>7726</v>
      </c>
      <c r="M2731" s="94">
        <v>44811</v>
      </c>
      <c r="O2731" s="80"/>
      <c r="P2731" s="80"/>
      <c r="Q2731" s="80"/>
      <c r="R2731" s="80"/>
      <c r="S2731" s="80"/>
      <c r="T2731" s="96"/>
      <c r="U2731" s="80"/>
    </row>
    <row r="2732" customHeight="1" spans="1:21">
      <c r="A2732" s="58">
        <v>253</v>
      </c>
      <c r="B2732" s="11" t="s">
        <v>3950</v>
      </c>
      <c r="C2732" s="11" t="s">
        <v>3950</v>
      </c>
      <c r="D2732" s="11" t="s">
        <v>64</v>
      </c>
      <c r="E2732" s="11" t="s">
        <v>3957</v>
      </c>
      <c r="F2732" s="11" t="s">
        <v>7776</v>
      </c>
      <c r="G2732" s="11" t="s">
        <v>487</v>
      </c>
      <c r="H2732" s="11" t="s">
        <v>32</v>
      </c>
      <c r="K2732" s="59" t="s">
        <v>7713</v>
      </c>
      <c r="L2732" s="82" t="s">
        <v>7982</v>
      </c>
      <c r="M2732" s="94">
        <v>44811</v>
      </c>
      <c r="O2732" s="11" t="s">
        <v>3963</v>
      </c>
      <c r="P2732" s="11" t="s">
        <v>3963</v>
      </c>
      <c r="Q2732" s="11" t="s">
        <v>87</v>
      </c>
      <c r="R2732" s="11" t="s">
        <v>7774</v>
      </c>
      <c r="S2732" s="11" t="s">
        <v>7776</v>
      </c>
      <c r="T2732" s="12" t="s">
        <v>3669</v>
      </c>
      <c r="U2732" s="11" t="s">
        <v>32</v>
      </c>
    </row>
    <row r="2733" customHeight="1" spans="1:21">
      <c r="A2733" s="58">
        <v>254</v>
      </c>
      <c r="B2733" s="11" t="s">
        <v>3963</v>
      </c>
      <c r="C2733" s="11" t="s">
        <v>3963</v>
      </c>
      <c r="D2733" s="11" t="s">
        <v>98</v>
      </c>
      <c r="E2733" s="11" t="s">
        <v>3964</v>
      </c>
      <c r="F2733" s="11" t="s">
        <v>3965</v>
      </c>
      <c r="G2733" s="11" t="s">
        <v>300</v>
      </c>
      <c r="H2733" s="11" t="s">
        <v>32</v>
      </c>
      <c r="K2733" s="59" t="s">
        <v>7709</v>
      </c>
      <c r="L2733" s="82" t="s">
        <v>7726</v>
      </c>
      <c r="M2733" s="94">
        <v>44811</v>
      </c>
    </row>
    <row r="2734" customHeight="1" spans="1:21">
      <c r="A2734" s="58">
        <v>255</v>
      </c>
      <c r="B2734" s="11" t="s">
        <v>3963</v>
      </c>
      <c r="C2734" s="11" t="s">
        <v>3963</v>
      </c>
      <c r="D2734" s="11" t="s">
        <v>98</v>
      </c>
      <c r="E2734" s="11" t="s">
        <v>3966</v>
      </c>
      <c r="F2734" s="11" t="s">
        <v>9258</v>
      </c>
      <c r="G2734" s="11" t="s">
        <v>300</v>
      </c>
      <c r="H2734" s="11" t="s">
        <v>32</v>
      </c>
      <c r="K2734" s="59" t="s">
        <v>7709</v>
      </c>
      <c r="L2734" s="82" t="s">
        <v>7726</v>
      </c>
      <c r="M2734" s="94">
        <v>44811</v>
      </c>
    </row>
    <row r="2735" customHeight="1" spans="1:21">
      <c r="A2735" s="58">
        <v>106</v>
      </c>
      <c r="B2735" s="11" t="s">
        <v>3687</v>
      </c>
      <c r="C2735" s="11" t="s">
        <v>3687</v>
      </c>
      <c r="D2735" s="11" t="s">
        <v>64</v>
      </c>
      <c r="E2735" s="11" t="s">
        <v>7804</v>
      </c>
      <c r="F2735" s="11" t="s">
        <v>7805</v>
      </c>
      <c r="G2735" s="11" t="s">
        <v>300</v>
      </c>
      <c r="H2735" s="11" t="s">
        <v>32</v>
      </c>
      <c r="K2735" s="59" t="s">
        <v>7709</v>
      </c>
      <c r="L2735" s="82" t="s">
        <v>8448</v>
      </c>
      <c r="M2735" s="94">
        <v>44812</v>
      </c>
    </row>
    <row r="2736" customHeight="1" spans="1:21">
      <c r="A2736" s="58">
        <v>110</v>
      </c>
      <c r="B2736" s="11" t="s">
        <v>3687</v>
      </c>
      <c r="C2736" s="11" t="s">
        <v>3687</v>
      </c>
      <c r="D2736" s="11" t="s">
        <v>64</v>
      </c>
      <c r="E2736" s="11" t="s">
        <v>9259</v>
      </c>
      <c r="F2736" s="11" t="s">
        <v>9260</v>
      </c>
      <c r="G2736" s="11" t="s">
        <v>300</v>
      </c>
      <c r="H2736" s="11" t="s">
        <v>32</v>
      </c>
      <c r="K2736" s="59" t="s">
        <v>7709</v>
      </c>
      <c r="L2736" s="82" t="s">
        <v>8448</v>
      </c>
      <c r="M2736" s="94">
        <v>44812</v>
      </c>
    </row>
    <row r="2737" customHeight="1" spans="1:21">
      <c r="A2737" s="11">
        <v>105</v>
      </c>
      <c r="B2737" s="11" t="s">
        <v>3687</v>
      </c>
      <c r="C2737" s="11" t="s">
        <v>3687</v>
      </c>
      <c r="D2737" s="11" t="s">
        <v>64</v>
      </c>
      <c r="E2737" s="11" t="s">
        <v>3688</v>
      </c>
      <c r="F2737" s="11" t="s">
        <v>3689</v>
      </c>
      <c r="G2737" s="11" t="s">
        <v>300</v>
      </c>
      <c r="H2737" s="11" t="s">
        <v>32</v>
      </c>
      <c r="K2737" s="59" t="s">
        <v>7709</v>
      </c>
      <c r="L2737" s="82" t="s">
        <v>7910</v>
      </c>
      <c r="M2737" s="94">
        <v>44812</v>
      </c>
      <c r="O2737" s="11" t="s">
        <v>3687</v>
      </c>
      <c r="P2737" s="11" t="s">
        <v>3687</v>
      </c>
      <c r="Q2737" s="11" t="s">
        <v>64</v>
      </c>
      <c r="R2737" s="11" t="s">
        <v>7802</v>
      </c>
      <c r="S2737" s="11" t="s">
        <v>7803</v>
      </c>
      <c r="T2737" s="11" t="s">
        <v>300</v>
      </c>
      <c r="U2737" s="11" t="s">
        <v>32</v>
      </c>
    </row>
    <row r="2738" customHeight="1" spans="1:21">
      <c r="A2738" s="11">
        <v>107</v>
      </c>
      <c r="B2738" s="11" t="s">
        <v>3687</v>
      </c>
      <c r="C2738" s="11" t="s">
        <v>3687</v>
      </c>
      <c r="D2738" s="11" t="s">
        <v>64</v>
      </c>
      <c r="E2738" s="11" t="s">
        <v>3688</v>
      </c>
      <c r="F2738" s="11" t="s">
        <v>3692</v>
      </c>
      <c r="G2738" s="11" t="s">
        <v>300</v>
      </c>
      <c r="H2738" s="11" t="s">
        <v>32</v>
      </c>
      <c r="K2738" s="59" t="s">
        <v>7709</v>
      </c>
      <c r="L2738" s="82" t="s">
        <v>7726</v>
      </c>
      <c r="M2738" s="94">
        <v>44812</v>
      </c>
      <c r="O2738" s="80"/>
      <c r="P2738" s="80"/>
      <c r="Q2738" s="80"/>
      <c r="R2738" s="80"/>
      <c r="S2738" s="80"/>
      <c r="T2738" s="80"/>
      <c r="U2738" s="80"/>
    </row>
    <row r="2739" customHeight="1" spans="1:21">
      <c r="A2739" s="11">
        <v>108</v>
      </c>
      <c r="B2739" s="11" t="s">
        <v>3687</v>
      </c>
      <c r="C2739" s="11" t="s">
        <v>3687</v>
      </c>
      <c r="D2739" s="11" t="s">
        <v>64</v>
      </c>
      <c r="E2739" s="11" t="s">
        <v>3688</v>
      </c>
      <c r="F2739" s="11" t="s">
        <v>3693</v>
      </c>
      <c r="G2739" s="11" t="s">
        <v>300</v>
      </c>
      <c r="H2739" s="11" t="s">
        <v>32</v>
      </c>
      <c r="K2739" s="59" t="s">
        <v>7709</v>
      </c>
      <c r="L2739" s="82" t="s">
        <v>7910</v>
      </c>
      <c r="M2739" s="94">
        <v>44812</v>
      </c>
      <c r="O2739" s="11" t="s">
        <v>3687</v>
      </c>
      <c r="P2739" s="11" t="s">
        <v>3687</v>
      </c>
      <c r="Q2739" s="11" t="s">
        <v>64</v>
      </c>
      <c r="R2739" s="11" t="s">
        <v>7806</v>
      </c>
      <c r="S2739" s="11" t="s">
        <v>7807</v>
      </c>
      <c r="T2739" s="11" t="s">
        <v>300</v>
      </c>
      <c r="U2739" s="11" t="s">
        <v>32</v>
      </c>
    </row>
    <row r="2740" customHeight="1" spans="1:21">
      <c r="A2740" s="11">
        <v>109</v>
      </c>
      <c r="B2740" s="11" t="s">
        <v>3687</v>
      </c>
      <c r="C2740" s="11" t="s">
        <v>3687</v>
      </c>
      <c r="D2740" s="11" t="s">
        <v>64</v>
      </c>
      <c r="E2740" s="11" t="s">
        <v>3694</v>
      </c>
      <c r="F2740" s="11" t="s">
        <v>3695</v>
      </c>
      <c r="G2740" s="11" t="s">
        <v>300</v>
      </c>
      <c r="H2740" s="11" t="s">
        <v>32</v>
      </c>
      <c r="K2740" s="59" t="s">
        <v>7709</v>
      </c>
      <c r="L2740" s="82" t="s">
        <v>7726</v>
      </c>
      <c r="M2740" s="94">
        <v>44812</v>
      </c>
      <c r="O2740" s="80"/>
      <c r="P2740" s="80"/>
      <c r="Q2740" s="80"/>
      <c r="R2740" s="80"/>
      <c r="S2740" s="80"/>
      <c r="T2740" s="80"/>
      <c r="U2740" s="80"/>
    </row>
    <row r="2741" customHeight="1" spans="1:21">
      <c r="A2741" s="11">
        <v>110</v>
      </c>
      <c r="B2741" s="11" t="s">
        <v>3687</v>
      </c>
      <c r="C2741" s="11" t="s">
        <v>3687</v>
      </c>
      <c r="D2741" s="11" t="s">
        <v>64</v>
      </c>
      <c r="E2741" s="11" t="s">
        <v>3696</v>
      </c>
      <c r="F2741" s="11" t="s">
        <v>3697</v>
      </c>
      <c r="G2741" s="11" t="s">
        <v>300</v>
      </c>
      <c r="H2741" s="11" t="s">
        <v>32</v>
      </c>
      <c r="K2741" s="59" t="s">
        <v>7709</v>
      </c>
      <c r="L2741" s="82" t="s">
        <v>7910</v>
      </c>
      <c r="M2741" s="94">
        <v>44812</v>
      </c>
      <c r="O2741" s="11" t="s">
        <v>3687</v>
      </c>
      <c r="P2741" s="11" t="s">
        <v>3687</v>
      </c>
      <c r="Q2741" s="11" t="s">
        <v>64</v>
      </c>
      <c r="R2741" s="11" t="s">
        <v>9261</v>
      </c>
      <c r="S2741" s="11" t="s">
        <v>9262</v>
      </c>
      <c r="T2741" s="11" t="s">
        <v>300</v>
      </c>
      <c r="U2741" s="11" t="s">
        <v>32</v>
      </c>
    </row>
    <row r="2742" customHeight="1" spans="1:21">
      <c r="A2742" s="11">
        <v>111</v>
      </c>
      <c r="B2742" s="11" t="s">
        <v>3687</v>
      </c>
      <c r="C2742" s="11" t="s">
        <v>3687</v>
      </c>
      <c r="D2742" s="11" t="s">
        <v>64</v>
      </c>
      <c r="E2742" s="11" t="s">
        <v>3696</v>
      </c>
      <c r="F2742" s="11" t="s">
        <v>3698</v>
      </c>
      <c r="G2742" s="11" t="s">
        <v>300</v>
      </c>
      <c r="H2742" s="11" t="s">
        <v>32</v>
      </c>
      <c r="K2742" s="59" t="s">
        <v>7709</v>
      </c>
      <c r="L2742" s="82" t="s">
        <v>7726</v>
      </c>
      <c r="M2742" s="94">
        <v>44812</v>
      </c>
      <c r="O2742" s="80"/>
      <c r="P2742" s="80"/>
      <c r="Q2742" s="80"/>
      <c r="R2742" s="80"/>
      <c r="S2742" s="80"/>
      <c r="T2742" s="80"/>
      <c r="U2742" s="80"/>
    </row>
    <row r="2743" customHeight="1" spans="1:21">
      <c r="A2743" s="11">
        <v>112</v>
      </c>
      <c r="B2743" s="11" t="s">
        <v>3687</v>
      </c>
      <c r="C2743" s="11" t="s">
        <v>3687</v>
      </c>
      <c r="D2743" s="11" t="s">
        <v>64</v>
      </c>
      <c r="E2743" s="11" t="s">
        <v>3696</v>
      </c>
      <c r="F2743" s="11" t="s">
        <v>3699</v>
      </c>
      <c r="G2743" s="11" t="s">
        <v>300</v>
      </c>
      <c r="H2743" s="11" t="s">
        <v>32</v>
      </c>
      <c r="K2743" s="59" t="s">
        <v>7709</v>
      </c>
      <c r="L2743" s="82" t="s">
        <v>7726</v>
      </c>
      <c r="M2743" s="94">
        <v>44812</v>
      </c>
      <c r="O2743" s="80"/>
      <c r="P2743" s="80"/>
      <c r="Q2743" s="80"/>
      <c r="R2743" s="80"/>
      <c r="S2743" s="80"/>
      <c r="T2743" s="80"/>
      <c r="U2743" s="80"/>
    </row>
    <row r="2744" customHeight="1" spans="1:21">
      <c r="A2744" s="11">
        <v>113</v>
      </c>
      <c r="B2744" s="11" t="s">
        <v>3687</v>
      </c>
      <c r="C2744" s="11" t="s">
        <v>3687</v>
      </c>
      <c r="D2744" s="11" t="s">
        <v>64</v>
      </c>
      <c r="E2744" s="11" t="s">
        <v>3696</v>
      </c>
      <c r="F2744" s="11" t="s">
        <v>3700</v>
      </c>
      <c r="G2744" s="11" t="s">
        <v>300</v>
      </c>
      <c r="H2744" s="11" t="s">
        <v>32</v>
      </c>
      <c r="K2744" s="59" t="s">
        <v>7709</v>
      </c>
      <c r="L2744" s="82" t="s">
        <v>7910</v>
      </c>
      <c r="M2744" s="94">
        <v>44812</v>
      </c>
      <c r="O2744" s="11" t="s">
        <v>3687</v>
      </c>
      <c r="P2744" s="97" t="s">
        <v>3687</v>
      </c>
      <c r="Q2744" s="11" t="s">
        <v>64</v>
      </c>
      <c r="R2744" s="11" t="s">
        <v>9263</v>
      </c>
      <c r="S2744" s="11" t="s">
        <v>9264</v>
      </c>
      <c r="T2744" s="11" t="s">
        <v>300</v>
      </c>
      <c r="U2744" s="11" t="s">
        <v>32</v>
      </c>
    </row>
    <row r="2745" customHeight="1" spans="1:21">
      <c r="A2745" s="11">
        <v>114</v>
      </c>
      <c r="B2745" s="11" t="s">
        <v>3687</v>
      </c>
      <c r="C2745" s="11" t="s">
        <v>3687</v>
      </c>
      <c r="D2745" s="11" t="s">
        <v>64</v>
      </c>
      <c r="E2745" s="11" t="s">
        <v>3701</v>
      </c>
      <c r="F2745" s="11" t="s">
        <v>3702</v>
      </c>
      <c r="G2745" s="11" t="s">
        <v>300</v>
      </c>
      <c r="H2745" s="11" t="s">
        <v>32</v>
      </c>
      <c r="K2745" s="59" t="s">
        <v>7709</v>
      </c>
      <c r="L2745" s="82" t="s">
        <v>7726</v>
      </c>
      <c r="M2745" s="94">
        <v>44812</v>
      </c>
      <c r="O2745" s="80"/>
      <c r="P2745" s="80"/>
      <c r="Q2745" s="80"/>
      <c r="R2745" s="80"/>
      <c r="S2745" s="80"/>
      <c r="T2745" s="80"/>
      <c r="U2745" s="80"/>
    </row>
    <row r="2746" customHeight="1" spans="1:21">
      <c r="A2746" s="11">
        <v>115</v>
      </c>
      <c r="B2746" s="11" t="s">
        <v>3703</v>
      </c>
      <c r="C2746" s="11" t="s">
        <v>3703</v>
      </c>
      <c r="D2746" s="11" t="s">
        <v>64</v>
      </c>
      <c r="E2746" s="11" t="s">
        <v>3704</v>
      </c>
      <c r="F2746" s="11" t="s">
        <v>3705</v>
      </c>
      <c r="G2746" s="11" t="s">
        <v>300</v>
      </c>
      <c r="H2746" s="11" t="s">
        <v>32</v>
      </c>
      <c r="K2746" s="59" t="s">
        <v>7709</v>
      </c>
      <c r="L2746" s="82" t="s">
        <v>7910</v>
      </c>
      <c r="M2746" s="94">
        <v>44812</v>
      </c>
      <c r="O2746" s="11" t="s">
        <v>3703</v>
      </c>
      <c r="P2746" s="11" t="s">
        <v>3703</v>
      </c>
      <c r="Q2746" s="11" t="s">
        <v>64</v>
      </c>
      <c r="R2746" s="11" t="s">
        <v>9003</v>
      </c>
      <c r="S2746" s="11" t="s">
        <v>9004</v>
      </c>
      <c r="T2746" s="11" t="s">
        <v>300</v>
      </c>
      <c r="U2746" s="11" t="s">
        <v>32</v>
      </c>
    </row>
    <row r="2747" customHeight="1" spans="1:21">
      <c r="A2747" s="11">
        <v>116</v>
      </c>
      <c r="B2747" s="11" t="s">
        <v>3703</v>
      </c>
      <c r="C2747" s="11" t="s">
        <v>3703</v>
      </c>
      <c r="D2747" s="11" t="s">
        <v>64</v>
      </c>
      <c r="E2747" s="11" t="s">
        <v>3704</v>
      </c>
      <c r="F2747" s="11" t="s">
        <v>3706</v>
      </c>
      <c r="G2747" s="11" t="s">
        <v>300</v>
      </c>
      <c r="H2747" s="11" t="s">
        <v>32</v>
      </c>
      <c r="K2747" s="59" t="s">
        <v>7709</v>
      </c>
      <c r="L2747" s="82" t="s">
        <v>7910</v>
      </c>
      <c r="M2747" s="94">
        <v>44812</v>
      </c>
      <c r="O2747" s="11" t="s">
        <v>3703</v>
      </c>
      <c r="P2747" s="11" t="s">
        <v>3703</v>
      </c>
      <c r="Q2747" s="11" t="s">
        <v>64</v>
      </c>
      <c r="R2747" s="11" t="s">
        <v>9005</v>
      </c>
      <c r="S2747" s="11" t="s">
        <v>9006</v>
      </c>
      <c r="T2747" s="11" t="s">
        <v>300</v>
      </c>
      <c r="U2747" s="11" t="s">
        <v>32</v>
      </c>
    </row>
    <row r="2748" customHeight="1" spans="1:21">
      <c r="A2748" s="11">
        <v>117</v>
      </c>
      <c r="B2748" s="11" t="s">
        <v>3703</v>
      </c>
      <c r="C2748" s="11" t="s">
        <v>3703</v>
      </c>
      <c r="D2748" s="11" t="s">
        <v>64</v>
      </c>
      <c r="E2748" s="11" t="s">
        <v>3707</v>
      </c>
      <c r="F2748" s="11" t="s">
        <v>3708</v>
      </c>
      <c r="G2748" s="11" t="s">
        <v>300</v>
      </c>
      <c r="H2748" s="11" t="s">
        <v>32</v>
      </c>
      <c r="K2748" s="59" t="s">
        <v>7709</v>
      </c>
      <c r="L2748" s="82" t="s">
        <v>7910</v>
      </c>
      <c r="M2748" s="94">
        <v>44812</v>
      </c>
      <c r="O2748" s="11" t="s">
        <v>3703</v>
      </c>
      <c r="P2748" s="11" t="s">
        <v>3703</v>
      </c>
      <c r="Q2748" s="11" t="s">
        <v>64</v>
      </c>
      <c r="R2748" s="11" t="s">
        <v>9007</v>
      </c>
      <c r="S2748" s="11" t="s">
        <v>9008</v>
      </c>
      <c r="T2748" s="11" t="s">
        <v>300</v>
      </c>
      <c r="U2748" s="11" t="s">
        <v>32</v>
      </c>
    </row>
    <row r="2749" customHeight="1" spans="1:21">
      <c r="A2749" s="11">
        <v>118</v>
      </c>
      <c r="B2749" s="11" t="s">
        <v>3703</v>
      </c>
      <c r="C2749" s="11" t="s">
        <v>3703</v>
      </c>
      <c r="D2749" s="11" t="s">
        <v>64</v>
      </c>
      <c r="E2749" s="11" t="s">
        <v>3709</v>
      </c>
      <c r="F2749" s="11" t="s">
        <v>3710</v>
      </c>
      <c r="G2749" s="11" t="s">
        <v>300</v>
      </c>
      <c r="H2749" s="11" t="s">
        <v>32</v>
      </c>
      <c r="K2749" s="59" t="s">
        <v>7709</v>
      </c>
      <c r="L2749" s="82" t="s">
        <v>7910</v>
      </c>
      <c r="M2749" s="94">
        <v>44812</v>
      </c>
      <c r="O2749" s="11" t="s">
        <v>3703</v>
      </c>
      <c r="P2749" s="11" t="s">
        <v>3703</v>
      </c>
      <c r="Q2749" s="11" t="s">
        <v>64</v>
      </c>
      <c r="R2749" s="11" t="s">
        <v>9009</v>
      </c>
      <c r="S2749" s="11" t="s">
        <v>9010</v>
      </c>
      <c r="T2749" s="11" t="s">
        <v>300</v>
      </c>
      <c r="U2749" s="11" t="s">
        <v>32</v>
      </c>
    </row>
    <row r="2750" customHeight="1" spans="1:21">
      <c r="A2750" s="11">
        <v>119</v>
      </c>
      <c r="B2750" s="11" t="s">
        <v>3703</v>
      </c>
      <c r="C2750" s="11" t="s">
        <v>3703</v>
      </c>
      <c r="D2750" s="11" t="s">
        <v>64</v>
      </c>
      <c r="E2750" s="11" t="s">
        <v>3709</v>
      </c>
      <c r="F2750" s="11" t="s">
        <v>3711</v>
      </c>
      <c r="G2750" s="11" t="s">
        <v>300</v>
      </c>
      <c r="H2750" s="11" t="s">
        <v>32</v>
      </c>
      <c r="K2750" s="59" t="s">
        <v>7709</v>
      </c>
      <c r="L2750" s="82" t="s">
        <v>7910</v>
      </c>
      <c r="M2750" s="94">
        <v>44812</v>
      </c>
      <c r="O2750" s="11" t="s">
        <v>3703</v>
      </c>
      <c r="P2750" s="11" t="s">
        <v>3703</v>
      </c>
      <c r="Q2750" s="11" t="s">
        <v>64</v>
      </c>
      <c r="R2750" s="11" t="s">
        <v>7800</v>
      </c>
      <c r="S2750" s="11" t="s">
        <v>7801</v>
      </c>
      <c r="T2750" s="11" t="s">
        <v>300</v>
      </c>
      <c r="U2750" s="11" t="s">
        <v>32</v>
      </c>
    </row>
    <row r="2751" customHeight="1" spans="1:21">
      <c r="A2751" s="11">
        <v>120</v>
      </c>
      <c r="B2751" s="11" t="s">
        <v>3703</v>
      </c>
      <c r="C2751" s="11" t="s">
        <v>3703</v>
      </c>
      <c r="D2751" s="11" t="s">
        <v>64</v>
      </c>
      <c r="E2751" s="11" t="s">
        <v>3712</v>
      </c>
      <c r="F2751" s="11" t="s">
        <v>3713</v>
      </c>
      <c r="G2751" s="11" t="s">
        <v>300</v>
      </c>
      <c r="H2751" s="11" t="s">
        <v>32</v>
      </c>
      <c r="K2751" s="59" t="s">
        <v>7709</v>
      </c>
      <c r="L2751" s="82" t="s">
        <v>7910</v>
      </c>
      <c r="M2751" s="94">
        <v>44812</v>
      </c>
      <c r="O2751" s="11" t="s">
        <v>3703</v>
      </c>
      <c r="P2751" s="11" t="s">
        <v>3703</v>
      </c>
      <c r="Q2751" s="11" t="s">
        <v>64</v>
      </c>
      <c r="R2751" s="11" t="s">
        <v>9011</v>
      </c>
      <c r="S2751" s="11" t="s">
        <v>9012</v>
      </c>
      <c r="T2751" s="11" t="s">
        <v>300</v>
      </c>
      <c r="U2751" s="11" t="s">
        <v>32</v>
      </c>
    </row>
    <row r="2752" customHeight="1" spans="1:21">
      <c r="A2752" s="11">
        <v>237</v>
      </c>
      <c r="B2752" s="11" t="s">
        <v>9265</v>
      </c>
      <c r="C2752" s="11" t="s">
        <v>9265</v>
      </c>
      <c r="D2752" s="11" t="s">
        <v>64</v>
      </c>
      <c r="E2752" s="11" t="s">
        <v>9266</v>
      </c>
      <c r="F2752" s="11" t="s">
        <v>9267</v>
      </c>
      <c r="G2752" s="11" t="s">
        <v>2447</v>
      </c>
      <c r="H2752" s="11" t="s">
        <v>32</v>
      </c>
      <c r="J2752" s="59" t="s">
        <v>9268</v>
      </c>
      <c r="K2752" s="59" t="s">
        <v>7709</v>
      </c>
      <c r="L2752" s="82" t="s">
        <v>8448</v>
      </c>
      <c r="M2752" s="94">
        <v>44812</v>
      </c>
    </row>
    <row r="2753" customHeight="1" spans="1:21">
      <c r="A2753" s="11">
        <v>238</v>
      </c>
      <c r="B2753" s="11" t="s">
        <v>9265</v>
      </c>
      <c r="C2753" s="11" t="s">
        <v>9265</v>
      </c>
      <c r="D2753" s="11" t="s">
        <v>64</v>
      </c>
      <c r="E2753" s="11" t="s">
        <v>9266</v>
      </c>
      <c r="F2753" s="11" t="s">
        <v>9269</v>
      </c>
      <c r="G2753" s="11" t="s">
        <v>2447</v>
      </c>
      <c r="H2753" s="11" t="s">
        <v>32</v>
      </c>
      <c r="J2753" s="59" t="s">
        <v>9268</v>
      </c>
      <c r="K2753" s="59" t="s">
        <v>7709</v>
      </c>
      <c r="L2753" s="82" t="s">
        <v>8448</v>
      </c>
      <c r="M2753" s="94">
        <v>44812</v>
      </c>
    </row>
    <row r="2754" customHeight="1" spans="1:21">
      <c r="A2754" s="11">
        <v>239</v>
      </c>
      <c r="B2754" s="11" t="s">
        <v>9265</v>
      </c>
      <c r="C2754" s="11" t="s">
        <v>9265</v>
      </c>
      <c r="D2754" s="11" t="s">
        <v>64</v>
      </c>
      <c r="E2754" s="11" t="s">
        <v>9266</v>
      </c>
      <c r="F2754" s="11" t="s">
        <v>9270</v>
      </c>
      <c r="G2754" s="11" t="s">
        <v>2447</v>
      </c>
      <c r="H2754" s="11" t="s">
        <v>32</v>
      </c>
      <c r="J2754" s="59" t="s">
        <v>9268</v>
      </c>
      <c r="K2754" s="59" t="s">
        <v>7709</v>
      </c>
      <c r="L2754" s="82" t="s">
        <v>8448</v>
      </c>
      <c r="M2754" s="94">
        <v>44812</v>
      </c>
    </row>
    <row r="2755" customHeight="1" spans="1:21">
      <c r="A2755" s="11">
        <v>240</v>
      </c>
      <c r="B2755" s="11" t="s">
        <v>9271</v>
      </c>
      <c r="C2755" s="11" t="s">
        <v>9271</v>
      </c>
      <c r="D2755" s="11" t="s">
        <v>64</v>
      </c>
      <c r="E2755" s="11" t="s">
        <v>9272</v>
      </c>
      <c r="F2755" s="11" t="s">
        <v>9271</v>
      </c>
      <c r="G2755" s="11" t="s">
        <v>67</v>
      </c>
      <c r="H2755" s="11" t="s">
        <v>32</v>
      </c>
      <c r="J2755" s="59" t="s">
        <v>9268</v>
      </c>
      <c r="K2755" s="59" t="s">
        <v>7709</v>
      </c>
      <c r="L2755" s="82" t="s">
        <v>8448</v>
      </c>
      <c r="M2755" s="94">
        <v>44812</v>
      </c>
    </row>
    <row r="2756" customHeight="1" spans="1:21">
      <c r="A2756" s="11">
        <v>201</v>
      </c>
      <c r="B2756" s="11" t="s">
        <v>8020</v>
      </c>
      <c r="C2756" s="11" t="s">
        <v>8020</v>
      </c>
      <c r="D2756" s="11" t="s">
        <v>64</v>
      </c>
      <c r="E2756" s="11" t="s">
        <v>8021</v>
      </c>
      <c r="F2756" s="11" t="s">
        <v>8022</v>
      </c>
      <c r="G2756" s="11" t="s">
        <v>67</v>
      </c>
      <c r="H2756" s="11" t="s">
        <v>32</v>
      </c>
      <c r="J2756" s="59" t="s">
        <v>9268</v>
      </c>
      <c r="K2756" s="59" t="s">
        <v>7709</v>
      </c>
      <c r="L2756" s="82" t="s">
        <v>8448</v>
      </c>
      <c r="M2756" s="94">
        <v>44812</v>
      </c>
    </row>
    <row r="2757" customHeight="1" spans="1:21">
      <c r="A2757" s="11">
        <v>322</v>
      </c>
      <c r="B2757" s="11" t="s">
        <v>9273</v>
      </c>
      <c r="C2757" s="11" t="s">
        <v>9273</v>
      </c>
      <c r="D2757" s="11" t="s">
        <v>98</v>
      </c>
      <c r="E2757" s="11" t="s">
        <v>9274</v>
      </c>
      <c r="F2757" s="11" t="s">
        <v>9273</v>
      </c>
      <c r="G2757" s="11" t="s">
        <v>67</v>
      </c>
      <c r="H2757" s="11" t="s">
        <v>32</v>
      </c>
      <c r="J2757" s="59" t="s">
        <v>9268</v>
      </c>
      <c r="K2757" s="59" t="s">
        <v>7713</v>
      </c>
      <c r="L2757" s="82" t="s">
        <v>8448</v>
      </c>
      <c r="M2757" s="94">
        <v>44812</v>
      </c>
    </row>
    <row r="2758" customHeight="1" spans="1:21">
      <c r="A2758" s="11">
        <v>1</v>
      </c>
      <c r="B2758" s="11" t="s">
        <v>9275</v>
      </c>
      <c r="C2758" s="11" t="s">
        <v>9275</v>
      </c>
      <c r="D2758" s="11" t="s">
        <v>114</v>
      </c>
      <c r="E2758" s="11" t="s">
        <v>9276</v>
      </c>
      <c r="F2758" s="11" t="s">
        <v>9275</v>
      </c>
      <c r="G2758" s="11" t="s">
        <v>78</v>
      </c>
      <c r="H2758" s="11" t="s">
        <v>44</v>
      </c>
      <c r="K2758" s="59" t="s">
        <v>7713</v>
      </c>
      <c r="L2758" s="82" t="s">
        <v>8448</v>
      </c>
      <c r="M2758" s="94">
        <v>44812</v>
      </c>
    </row>
    <row r="2759" customHeight="1" spans="1:21">
      <c r="A2759" s="11">
        <v>32</v>
      </c>
      <c r="B2759" s="11" t="s">
        <v>6798</v>
      </c>
      <c r="C2759" s="11" t="s">
        <v>6798</v>
      </c>
      <c r="D2759" s="11" t="s">
        <v>64</v>
      </c>
      <c r="E2759" s="11" t="s">
        <v>6799</v>
      </c>
      <c r="F2759" s="11" t="s">
        <v>6800</v>
      </c>
      <c r="G2759" s="11" t="s">
        <v>2447</v>
      </c>
      <c r="H2759" s="11" t="s">
        <v>48</v>
      </c>
      <c r="K2759" s="59" t="s">
        <v>7709</v>
      </c>
      <c r="L2759" s="82" t="s">
        <v>7959</v>
      </c>
      <c r="M2759" s="94">
        <v>44820</v>
      </c>
      <c r="O2759" s="11" t="s">
        <v>6798</v>
      </c>
      <c r="P2759" s="11" t="s">
        <v>6798</v>
      </c>
      <c r="Q2759" s="11" t="s">
        <v>64</v>
      </c>
      <c r="R2759" s="11" t="s">
        <v>6799</v>
      </c>
      <c r="S2759" s="11" t="s">
        <v>6800</v>
      </c>
      <c r="T2759" s="11" t="s">
        <v>89</v>
      </c>
      <c r="U2759" s="11" t="s">
        <v>48</v>
      </c>
    </row>
    <row r="2760" customHeight="1" spans="1:21">
      <c r="A2760" s="11">
        <v>33</v>
      </c>
      <c r="B2760" s="11" t="s">
        <v>6798</v>
      </c>
      <c r="C2760" s="11" t="s">
        <v>6798</v>
      </c>
      <c r="D2760" s="11" t="s">
        <v>64</v>
      </c>
      <c r="E2760" s="11" t="s">
        <v>6799</v>
      </c>
      <c r="F2760" s="11" t="s">
        <v>6801</v>
      </c>
      <c r="G2760" s="11" t="s">
        <v>2447</v>
      </c>
      <c r="H2760" s="11" t="s">
        <v>48</v>
      </c>
      <c r="K2760" s="59" t="s">
        <v>7709</v>
      </c>
      <c r="L2760" s="82" t="s">
        <v>7959</v>
      </c>
      <c r="M2760" s="94">
        <v>44820</v>
      </c>
      <c r="O2760" s="11" t="s">
        <v>6798</v>
      </c>
      <c r="P2760" s="11" t="s">
        <v>6798</v>
      </c>
      <c r="Q2760" s="11" t="s">
        <v>64</v>
      </c>
      <c r="R2760" s="11" t="s">
        <v>6799</v>
      </c>
      <c r="S2760" s="11" t="s">
        <v>6801</v>
      </c>
      <c r="T2760" s="11" t="s">
        <v>89</v>
      </c>
      <c r="U2760" s="11" t="s">
        <v>48</v>
      </c>
    </row>
    <row r="2761" customHeight="1" spans="1:21">
      <c r="A2761" s="11">
        <v>34</v>
      </c>
      <c r="B2761" s="11" t="s">
        <v>6798</v>
      </c>
      <c r="C2761" s="11" t="s">
        <v>6798</v>
      </c>
      <c r="D2761" s="11" t="s">
        <v>64</v>
      </c>
      <c r="E2761" s="11" t="s">
        <v>6799</v>
      </c>
      <c r="F2761" s="11" t="s">
        <v>6802</v>
      </c>
      <c r="G2761" s="11" t="s">
        <v>2447</v>
      </c>
      <c r="H2761" s="11" t="s">
        <v>48</v>
      </c>
      <c r="K2761" s="59" t="s">
        <v>7709</v>
      </c>
      <c r="L2761" s="82" t="s">
        <v>7959</v>
      </c>
      <c r="M2761" s="94">
        <v>44820</v>
      </c>
      <c r="O2761" s="11" t="s">
        <v>6798</v>
      </c>
      <c r="P2761" s="11" t="s">
        <v>6798</v>
      </c>
      <c r="Q2761" s="11" t="s">
        <v>64</v>
      </c>
      <c r="R2761" s="11" t="s">
        <v>6799</v>
      </c>
      <c r="S2761" s="11" t="s">
        <v>6802</v>
      </c>
      <c r="T2761" s="11" t="s">
        <v>89</v>
      </c>
      <c r="U2761" s="11" t="s">
        <v>48</v>
      </c>
    </row>
    <row r="2762" customHeight="1" spans="1:21">
      <c r="A2762" s="11">
        <v>35</v>
      </c>
      <c r="B2762" s="11" t="s">
        <v>6798</v>
      </c>
      <c r="C2762" s="11" t="s">
        <v>6798</v>
      </c>
      <c r="D2762" s="11" t="s">
        <v>64</v>
      </c>
      <c r="E2762" s="11" t="s">
        <v>6799</v>
      </c>
      <c r="F2762" s="11" t="s">
        <v>6803</v>
      </c>
      <c r="G2762" s="11" t="s">
        <v>2447</v>
      </c>
      <c r="H2762" s="11" t="s">
        <v>48</v>
      </c>
      <c r="K2762" s="59" t="s">
        <v>7709</v>
      </c>
      <c r="L2762" s="82" t="s">
        <v>7959</v>
      </c>
      <c r="M2762" s="94">
        <v>44820</v>
      </c>
      <c r="O2762" s="11" t="s">
        <v>6798</v>
      </c>
      <c r="P2762" s="11" t="s">
        <v>6798</v>
      </c>
      <c r="Q2762" s="11" t="s">
        <v>64</v>
      </c>
      <c r="R2762" s="11" t="s">
        <v>6799</v>
      </c>
      <c r="S2762" s="11" t="s">
        <v>6803</v>
      </c>
      <c r="T2762" s="11" t="s">
        <v>89</v>
      </c>
      <c r="U2762" s="11" t="s">
        <v>48</v>
      </c>
    </row>
    <row r="2763" customHeight="1" spans="1:21">
      <c r="A2763" s="11">
        <v>39</v>
      </c>
      <c r="B2763" s="11" t="s">
        <v>4998</v>
      </c>
      <c r="C2763" s="11" t="s">
        <v>4998</v>
      </c>
      <c r="D2763" s="11" t="s">
        <v>64</v>
      </c>
      <c r="E2763" s="11" t="s">
        <v>4999</v>
      </c>
      <c r="F2763" s="11" t="s">
        <v>5000</v>
      </c>
      <c r="G2763" s="11" t="s">
        <v>67</v>
      </c>
      <c r="H2763" s="11" t="s">
        <v>29</v>
      </c>
      <c r="K2763" s="59" t="s">
        <v>7709</v>
      </c>
      <c r="L2763" s="82" t="s">
        <v>7910</v>
      </c>
      <c r="M2763" s="94">
        <v>44825</v>
      </c>
      <c r="O2763" s="11" t="s">
        <v>4998</v>
      </c>
      <c r="P2763" s="11" t="s">
        <v>4998</v>
      </c>
      <c r="Q2763" s="11" t="s">
        <v>64</v>
      </c>
      <c r="R2763" s="11" t="s">
        <v>4999</v>
      </c>
      <c r="S2763" s="11" t="s">
        <v>4998</v>
      </c>
      <c r="T2763" s="11" t="s">
        <v>67</v>
      </c>
      <c r="U2763" s="11" t="s">
        <v>29</v>
      </c>
    </row>
    <row r="2764" customHeight="1" spans="1:21">
      <c r="A2764" s="11">
        <v>247</v>
      </c>
      <c r="B2764" s="11" t="s">
        <v>3950</v>
      </c>
      <c r="C2764" s="11" t="s">
        <v>3950</v>
      </c>
      <c r="D2764" s="11" t="s">
        <v>64</v>
      </c>
      <c r="E2764" s="11" t="s">
        <v>3953</v>
      </c>
      <c r="F2764" s="11" t="s">
        <v>3954</v>
      </c>
      <c r="G2764" s="11" t="s">
        <v>487</v>
      </c>
      <c r="H2764" s="11" t="s">
        <v>32</v>
      </c>
      <c r="L2764" s="82" t="s">
        <v>8110</v>
      </c>
      <c r="M2764" s="94">
        <v>44873</v>
      </c>
      <c r="O2764" s="11" t="s">
        <v>3950</v>
      </c>
      <c r="P2764" s="11" t="s">
        <v>3950</v>
      </c>
      <c r="Q2764" s="11" t="s">
        <v>64</v>
      </c>
      <c r="R2764" s="11" t="s">
        <v>3953</v>
      </c>
      <c r="S2764" s="11" t="s">
        <v>7812</v>
      </c>
      <c r="T2764" s="11" t="s">
        <v>487</v>
      </c>
      <c r="U2764" s="11" t="s">
        <v>32</v>
      </c>
    </row>
    <row r="2765" customHeight="1" spans="1:21">
      <c r="A2765" s="11">
        <v>249</v>
      </c>
      <c r="B2765" s="11" t="s">
        <v>3950</v>
      </c>
      <c r="C2765" s="11" t="s">
        <v>3950</v>
      </c>
      <c r="D2765" s="11" t="s">
        <v>64</v>
      </c>
      <c r="E2765" s="11" t="s">
        <v>3957</v>
      </c>
      <c r="F2765" s="11" t="s">
        <v>3958</v>
      </c>
      <c r="G2765" s="11" t="s">
        <v>487</v>
      </c>
      <c r="H2765" s="11" t="s">
        <v>32</v>
      </c>
      <c r="L2765" s="82" t="s">
        <v>8110</v>
      </c>
      <c r="M2765" s="94">
        <v>44873</v>
      </c>
      <c r="O2765" s="11" t="s">
        <v>3950</v>
      </c>
      <c r="P2765" s="11" t="s">
        <v>3950</v>
      </c>
      <c r="Q2765" s="11" t="s">
        <v>64</v>
      </c>
      <c r="R2765" s="11" t="s">
        <v>3957</v>
      </c>
      <c r="S2765" s="11" t="s">
        <v>7813</v>
      </c>
      <c r="T2765" s="11" t="s">
        <v>487</v>
      </c>
      <c r="U2765" s="11" t="s">
        <v>32</v>
      </c>
    </row>
    <row r="2766" customHeight="1" spans="1:21">
      <c r="A2766" s="11">
        <v>251</v>
      </c>
      <c r="B2766" s="11" t="s">
        <v>3950</v>
      </c>
      <c r="C2766" s="11" t="s">
        <v>3950</v>
      </c>
      <c r="D2766" s="11" t="s">
        <v>64</v>
      </c>
      <c r="E2766" s="11" t="s">
        <v>3953</v>
      </c>
      <c r="F2766" s="11" t="s">
        <v>3960</v>
      </c>
      <c r="G2766" s="11" t="s">
        <v>487</v>
      </c>
      <c r="H2766" s="11" t="s">
        <v>32</v>
      </c>
      <c r="L2766" s="82" t="s">
        <v>8110</v>
      </c>
      <c r="M2766" s="94">
        <v>44873</v>
      </c>
      <c r="O2766" s="11" t="s">
        <v>3950</v>
      </c>
      <c r="P2766" s="11" t="s">
        <v>3950</v>
      </c>
      <c r="Q2766" s="11" t="s">
        <v>64</v>
      </c>
      <c r="R2766" s="11" t="s">
        <v>3953</v>
      </c>
      <c r="S2766" s="11" t="s">
        <v>7775</v>
      </c>
      <c r="T2766" s="11" t="s">
        <v>487</v>
      </c>
      <c r="U2766" s="11" t="s">
        <v>32</v>
      </c>
    </row>
    <row r="2767" customHeight="1" spans="1:21">
      <c r="A2767" s="11">
        <v>253</v>
      </c>
      <c r="B2767" s="11" t="s">
        <v>3950</v>
      </c>
      <c r="C2767" s="11" t="s">
        <v>3950</v>
      </c>
      <c r="D2767" s="11" t="s">
        <v>64</v>
      </c>
      <c r="E2767" s="11" t="s">
        <v>3957</v>
      </c>
      <c r="F2767" s="11" t="s">
        <v>3962</v>
      </c>
      <c r="G2767" s="11" t="s">
        <v>487</v>
      </c>
      <c r="H2767" s="11" t="s">
        <v>32</v>
      </c>
      <c r="L2767" s="82" t="s">
        <v>8110</v>
      </c>
      <c r="M2767" s="94">
        <v>44873</v>
      </c>
      <c r="O2767" s="11" t="s">
        <v>3950</v>
      </c>
      <c r="P2767" s="11" t="s">
        <v>3950</v>
      </c>
      <c r="Q2767" s="11" t="s">
        <v>64</v>
      </c>
      <c r="R2767" s="11" t="s">
        <v>3957</v>
      </c>
      <c r="S2767" s="11" t="s">
        <v>7776</v>
      </c>
      <c r="T2767" s="11" t="s">
        <v>487</v>
      </c>
      <c r="U2767" s="11" t="s">
        <v>32</v>
      </c>
    </row>
    <row r="2768" customHeight="1" spans="1:21">
      <c r="A2768" s="11">
        <v>254</v>
      </c>
      <c r="B2768" s="11" t="s">
        <v>3963</v>
      </c>
      <c r="C2768" s="11" t="s">
        <v>3963</v>
      </c>
      <c r="D2768" s="11" t="s">
        <v>87</v>
      </c>
      <c r="E2768" s="11" t="s">
        <v>3964</v>
      </c>
      <c r="F2768" s="11" t="s">
        <v>3965</v>
      </c>
      <c r="G2768" s="11" t="s">
        <v>300</v>
      </c>
      <c r="H2768" s="11" t="s">
        <v>32</v>
      </c>
      <c r="L2768" s="82" t="s">
        <v>7763</v>
      </c>
      <c r="M2768" s="94">
        <v>44873</v>
      </c>
      <c r="O2768" s="11" t="s">
        <v>3963</v>
      </c>
      <c r="P2768" s="11" t="s">
        <v>3963</v>
      </c>
      <c r="Q2768" s="11" t="s">
        <v>98</v>
      </c>
      <c r="R2768" s="11" t="s">
        <v>3964</v>
      </c>
      <c r="S2768" s="11" t="s">
        <v>3965</v>
      </c>
      <c r="T2768" s="11" t="s">
        <v>300</v>
      </c>
      <c r="U2768" s="11" t="s">
        <v>32</v>
      </c>
    </row>
    <row r="2769" customHeight="1" spans="1:23">
      <c r="A2769" s="11">
        <v>255</v>
      </c>
      <c r="B2769" s="11" t="s">
        <v>3963</v>
      </c>
      <c r="C2769" s="11" t="s">
        <v>3963</v>
      </c>
      <c r="D2769" s="11" t="s">
        <v>87</v>
      </c>
      <c r="E2769" s="11" t="s">
        <v>3966</v>
      </c>
      <c r="F2769" s="11" t="s">
        <v>3967</v>
      </c>
      <c r="G2769" s="11" t="s">
        <v>300</v>
      </c>
      <c r="H2769" s="11" t="s">
        <v>32</v>
      </c>
      <c r="L2769" s="82" t="s">
        <v>7763</v>
      </c>
      <c r="M2769" s="94">
        <v>44873</v>
      </c>
      <c r="O2769" s="11" t="s">
        <v>3963</v>
      </c>
      <c r="P2769" s="11" t="s">
        <v>3963</v>
      </c>
      <c r="Q2769" s="11" t="s">
        <v>98</v>
      </c>
      <c r="R2769" s="11" t="s">
        <v>3966</v>
      </c>
      <c r="S2769" s="11" t="s">
        <v>9258</v>
      </c>
      <c r="T2769" s="11" t="s">
        <v>300</v>
      </c>
      <c r="U2769" s="11" t="s">
        <v>32</v>
      </c>
    </row>
    <row r="2770" customHeight="1" spans="1:23">
      <c r="A2770" s="11">
        <v>190</v>
      </c>
      <c r="B2770" s="11" t="s">
        <v>1719</v>
      </c>
      <c r="C2770" s="11" t="s">
        <v>1719</v>
      </c>
      <c r="D2770" s="11" t="s">
        <v>181</v>
      </c>
      <c r="E2770" s="11" t="s">
        <v>1720</v>
      </c>
      <c r="F2770" s="11" t="s">
        <v>1719</v>
      </c>
      <c r="G2770" s="11" t="s">
        <v>78</v>
      </c>
      <c r="H2770" s="11" t="s">
        <v>4</v>
      </c>
      <c r="L2770" s="82" t="s">
        <v>7726</v>
      </c>
      <c r="M2770" s="94">
        <v>44875</v>
      </c>
    </row>
    <row r="2771" customHeight="1" spans="1:23">
      <c r="A2771" s="11">
        <v>245</v>
      </c>
      <c r="B2771" s="11" t="s">
        <v>6544</v>
      </c>
      <c r="C2771" s="11" t="s">
        <v>6545</v>
      </c>
      <c r="D2771" s="11" t="s">
        <v>64</v>
      </c>
      <c r="E2771" s="11" t="s">
        <v>6546</v>
      </c>
      <c r="F2771" s="11" t="s">
        <v>6547</v>
      </c>
      <c r="G2771" s="11" t="s">
        <v>67</v>
      </c>
      <c r="H2771" s="11" t="s">
        <v>43</v>
      </c>
      <c r="L2771" s="82" t="s">
        <v>8223</v>
      </c>
      <c r="M2771" s="94">
        <v>44883</v>
      </c>
      <c r="O2771" s="11" t="s">
        <v>6544</v>
      </c>
      <c r="P2771" s="11" t="s">
        <v>6545</v>
      </c>
      <c r="Q2771" s="11" t="s">
        <v>64</v>
      </c>
      <c r="R2771" s="11" t="s">
        <v>6546</v>
      </c>
      <c r="S2771" s="79" t="s">
        <v>6547</v>
      </c>
      <c r="T2771" s="11" t="s">
        <v>2447</v>
      </c>
      <c r="U2771" s="11" t="s">
        <v>43</v>
      </c>
    </row>
    <row r="2772" customHeight="1" spans="1:23">
      <c r="A2772" s="11">
        <v>246</v>
      </c>
      <c r="B2772" s="11" t="s">
        <v>6544</v>
      </c>
      <c r="C2772" s="11" t="s">
        <v>6545</v>
      </c>
      <c r="D2772" s="11" t="s">
        <v>64</v>
      </c>
      <c r="E2772" s="11" t="s">
        <v>6546</v>
      </c>
      <c r="F2772" s="11" t="s">
        <v>6548</v>
      </c>
      <c r="G2772" s="11" t="s">
        <v>67</v>
      </c>
      <c r="H2772" s="11" t="s">
        <v>43</v>
      </c>
      <c r="L2772" s="82" t="s">
        <v>8223</v>
      </c>
      <c r="M2772" s="94">
        <v>44883</v>
      </c>
      <c r="O2772" s="11" t="s">
        <v>6544</v>
      </c>
      <c r="P2772" s="11" t="s">
        <v>6545</v>
      </c>
      <c r="Q2772" s="11" t="s">
        <v>64</v>
      </c>
      <c r="R2772" s="11" t="s">
        <v>6546</v>
      </c>
      <c r="S2772" s="79" t="s">
        <v>6548</v>
      </c>
      <c r="T2772" s="11" t="s">
        <v>2447</v>
      </c>
      <c r="U2772" s="11" t="s">
        <v>43</v>
      </c>
    </row>
    <row r="2773" customHeight="1" spans="1:23">
      <c r="A2773" s="11">
        <v>247</v>
      </c>
      <c r="B2773" s="11" t="s">
        <v>6544</v>
      </c>
      <c r="C2773" s="11" t="s">
        <v>6545</v>
      </c>
      <c r="D2773" s="11" t="s">
        <v>64</v>
      </c>
      <c r="E2773" s="11" t="s">
        <v>6546</v>
      </c>
      <c r="F2773" s="11" t="s">
        <v>6549</v>
      </c>
      <c r="G2773" s="11" t="s">
        <v>67</v>
      </c>
      <c r="H2773" s="11" t="s">
        <v>43</v>
      </c>
      <c r="L2773" s="82" t="s">
        <v>8223</v>
      </c>
      <c r="M2773" s="94">
        <v>44883</v>
      </c>
      <c r="O2773" s="11" t="s">
        <v>6544</v>
      </c>
      <c r="P2773" s="11" t="s">
        <v>6545</v>
      </c>
      <c r="Q2773" s="11" t="s">
        <v>64</v>
      </c>
      <c r="R2773" s="11" t="s">
        <v>6546</v>
      </c>
      <c r="S2773" s="79" t="s">
        <v>6549</v>
      </c>
      <c r="T2773" s="11" t="s">
        <v>2447</v>
      </c>
      <c r="U2773" s="11" t="s">
        <v>43</v>
      </c>
    </row>
    <row r="2774" customHeight="1" spans="1:23">
      <c r="A2774" s="11">
        <v>248</v>
      </c>
      <c r="B2774" s="11" t="s">
        <v>6544</v>
      </c>
      <c r="C2774" s="11" t="s">
        <v>6545</v>
      </c>
      <c r="D2774" s="11" t="s">
        <v>64</v>
      </c>
      <c r="E2774" s="11" t="s">
        <v>6546</v>
      </c>
      <c r="F2774" s="11" t="s">
        <v>6550</v>
      </c>
      <c r="G2774" s="11" t="s">
        <v>67</v>
      </c>
      <c r="H2774" s="11" t="s">
        <v>43</v>
      </c>
      <c r="L2774" s="82" t="s">
        <v>8223</v>
      </c>
      <c r="M2774" s="94">
        <v>44883</v>
      </c>
      <c r="O2774" s="11" t="s">
        <v>6544</v>
      </c>
      <c r="P2774" s="11" t="s">
        <v>6545</v>
      </c>
      <c r="Q2774" s="11" t="s">
        <v>64</v>
      </c>
      <c r="R2774" s="11" t="s">
        <v>6546</v>
      </c>
      <c r="S2774" s="11" t="s">
        <v>6550</v>
      </c>
      <c r="T2774" s="11" t="s">
        <v>2447</v>
      </c>
      <c r="U2774" s="11" t="s">
        <v>43</v>
      </c>
    </row>
    <row r="2775" customHeight="1" spans="1:23">
      <c r="A2775" s="11">
        <v>249</v>
      </c>
      <c r="B2775" s="11" t="s">
        <v>6544</v>
      </c>
      <c r="C2775" s="11" t="s">
        <v>6545</v>
      </c>
      <c r="D2775" s="11" t="s">
        <v>64</v>
      </c>
      <c r="E2775" s="11" t="s">
        <v>6546</v>
      </c>
      <c r="F2775" s="11" t="s">
        <v>6551</v>
      </c>
      <c r="G2775" s="11" t="s">
        <v>67</v>
      </c>
      <c r="H2775" s="11" t="s">
        <v>43</v>
      </c>
      <c r="L2775" s="82" t="s">
        <v>8223</v>
      </c>
      <c r="M2775" s="94">
        <v>44883</v>
      </c>
      <c r="O2775" s="11" t="s">
        <v>6544</v>
      </c>
      <c r="P2775" s="11" t="s">
        <v>6545</v>
      </c>
      <c r="Q2775" s="11" t="s">
        <v>64</v>
      </c>
      <c r="R2775" s="11" t="s">
        <v>6546</v>
      </c>
      <c r="S2775" s="79" t="s">
        <v>6551</v>
      </c>
      <c r="T2775" s="11" t="s">
        <v>2447</v>
      </c>
      <c r="U2775" s="11" t="s">
        <v>43</v>
      </c>
    </row>
    <row r="2776" customHeight="1" spans="1:23">
      <c r="A2776" s="11">
        <v>250</v>
      </c>
      <c r="B2776" s="11" t="s">
        <v>6544</v>
      </c>
      <c r="C2776" s="11" t="s">
        <v>6545</v>
      </c>
      <c r="D2776" s="11" t="s">
        <v>64</v>
      </c>
      <c r="E2776" s="11" t="s">
        <v>6546</v>
      </c>
      <c r="F2776" s="11" t="s">
        <v>6552</v>
      </c>
      <c r="G2776" s="11" t="s">
        <v>67</v>
      </c>
      <c r="H2776" s="11" t="s">
        <v>43</v>
      </c>
      <c r="L2776" s="82" t="s">
        <v>8223</v>
      </c>
      <c r="M2776" s="94">
        <v>44883</v>
      </c>
      <c r="O2776" s="11" t="s">
        <v>6544</v>
      </c>
      <c r="P2776" s="11" t="s">
        <v>6545</v>
      </c>
      <c r="Q2776" s="11" t="s">
        <v>64</v>
      </c>
      <c r="R2776" s="11" t="s">
        <v>6546</v>
      </c>
      <c r="S2776" s="79" t="s">
        <v>6552</v>
      </c>
      <c r="T2776" s="11" t="s">
        <v>2447</v>
      </c>
      <c r="U2776" s="11" t="s">
        <v>43</v>
      </c>
    </row>
    <row r="2777" customHeight="1" spans="1:23">
      <c r="A2777" s="11">
        <v>202</v>
      </c>
      <c r="B2777" s="11" t="s">
        <v>6468</v>
      </c>
      <c r="C2777" s="11" t="s">
        <v>6469</v>
      </c>
      <c r="D2777" s="11" t="s">
        <v>64</v>
      </c>
      <c r="E2777" s="11" t="s">
        <v>7823</v>
      </c>
      <c r="F2777" s="11" t="s">
        <v>7824</v>
      </c>
      <c r="G2777" s="11" t="s">
        <v>487</v>
      </c>
      <c r="H2777" s="11" t="s">
        <v>43</v>
      </c>
      <c r="I2777" s="11"/>
      <c r="J2777" s="11"/>
      <c r="K2777" s="11"/>
      <c r="L2777" s="82" t="s">
        <v>8448</v>
      </c>
      <c r="M2777" s="94">
        <v>44883</v>
      </c>
      <c r="N2777" s="11"/>
      <c r="O2777" s="11"/>
      <c r="P2777" s="11"/>
      <c r="Q2777" s="11"/>
      <c r="R2777" s="11"/>
      <c r="S2777" s="11"/>
      <c r="T2777" s="11"/>
      <c r="U2777" s="11"/>
      <c r="V2777" s="59"/>
      <c r="W2777" s="59"/>
    </row>
    <row r="2778" customHeight="1" spans="1:23">
      <c r="A2778" s="11">
        <v>203</v>
      </c>
      <c r="B2778" s="11" t="s">
        <v>6468</v>
      </c>
      <c r="C2778" s="11" t="s">
        <v>6469</v>
      </c>
      <c r="D2778" s="11" t="s">
        <v>64</v>
      </c>
      <c r="E2778" s="11" t="s">
        <v>7835</v>
      </c>
      <c r="F2778" s="11" t="s">
        <v>7836</v>
      </c>
      <c r="G2778" s="11" t="s">
        <v>487</v>
      </c>
      <c r="H2778" s="11" t="s">
        <v>43</v>
      </c>
      <c r="I2778" s="11"/>
      <c r="J2778" s="11"/>
      <c r="K2778" s="11"/>
      <c r="L2778" s="82" t="s">
        <v>8448</v>
      </c>
      <c r="M2778" s="94">
        <v>44883</v>
      </c>
      <c r="N2778" s="11"/>
      <c r="O2778" s="11"/>
      <c r="P2778" s="11"/>
      <c r="Q2778" s="11"/>
      <c r="R2778" s="11"/>
      <c r="S2778" s="11"/>
      <c r="T2778" s="11"/>
      <c r="U2778" s="11"/>
      <c r="V2778" s="59"/>
      <c r="W2778" s="59"/>
    </row>
    <row r="2779" customHeight="1" spans="1:23">
      <c r="A2779" s="11">
        <v>204</v>
      </c>
      <c r="B2779" s="11" t="s">
        <v>6468</v>
      </c>
      <c r="C2779" s="11" t="s">
        <v>6469</v>
      </c>
      <c r="D2779" s="11" t="s">
        <v>64</v>
      </c>
      <c r="E2779" s="11" t="s">
        <v>7841</v>
      </c>
      <c r="F2779" s="11" t="s">
        <v>7842</v>
      </c>
      <c r="G2779" s="11" t="s">
        <v>487</v>
      </c>
      <c r="H2779" s="11" t="s">
        <v>43</v>
      </c>
      <c r="I2779" s="11"/>
      <c r="J2779" s="11"/>
      <c r="K2779" s="11"/>
      <c r="L2779" s="82" t="s">
        <v>8448</v>
      </c>
      <c r="M2779" s="94">
        <v>44883</v>
      </c>
      <c r="N2779" s="11"/>
      <c r="O2779" s="11"/>
      <c r="P2779" s="11"/>
      <c r="Q2779" s="11"/>
      <c r="R2779" s="11"/>
      <c r="S2779" s="11"/>
      <c r="T2779" s="11"/>
      <c r="U2779" s="11"/>
      <c r="V2779" s="59"/>
      <c r="W2779" s="59"/>
    </row>
    <row r="2780" customHeight="1" spans="1:23">
      <c r="A2780" s="11">
        <v>205</v>
      </c>
      <c r="B2780" s="11" t="s">
        <v>6468</v>
      </c>
      <c r="C2780" s="11" t="s">
        <v>6469</v>
      </c>
      <c r="D2780" s="11" t="s">
        <v>64</v>
      </c>
      <c r="E2780" s="11" t="s">
        <v>7847</v>
      </c>
      <c r="F2780" s="11" t="s">
        <v>7848</v>
      </c>
      <c r="G2780" s="11" t="s">
        <v>487</v>
      </c>
      <c r="H2780" s="11" t="s">
        <v>43</v>
      </c>
      <c r="I2780" s="11"/>
      <c r="J2780" s="11"/>
      <c r="K2780" s="11"/>
      <c r="L2780" s="82" t="s">
        <v>8448</v>
      </c>
      <c r="M2780" s="94">
        <v>44883</v>
      </c>
      <c r="N2780" s="11"/>
      <c r="O2780" s="11"/>
      <c r="P2780" s="11"/>
      <c r="Q2780" s="11"/>
      <c r="R2780" s="11"/>
      <c r="S2780" s="11"/>
      <c r="T2780" s="11"/>
      <c r="U2780" s="11"/>
      <c r="V2780" s="59"/>
      <c r="W2780" s="59"/>
    </row>
    <row r="2781" customHeight="1" spans="1:23">
      <c r="A2781" s="11">
        <v>206</v>
      </c>
      <c r="B2781" s="11" t="s">
        <v>6468</v>
      </c>
      <c r="C2781" s="11" t="s">
        <v>6469</v>
      </c>
      <c r="D2781" s="11" t="s">
        <v>64</v>
      </c>
      <c r="E2781" s="11" t="s">
        <v>7853</v>
      </c>
      <c r="F2781" s="11" t="s">
        <v>7854</v>
      </c>
      <c r="G2781" s="11" t="s">
        <v>487</v>
      </c>
      <c r="H2781" s="11" t="s">
        <v>43</v>
      </c>
      <c r="I2781" s="11"/>
      <c r="J2781" s="11"/>
      <c r="K2781" s="11"/>
      <c r="L2781" s="82" t="s">
        <v>8448</v>
      </c>
      <c r="M2781" s="94">
        <v>44883</v>
      </c>
      <c r="N2781" s="11"/>
      <c r="O2781" s="11"/>
      <c r="P2781" s="11"/>
      <c r="Q2781" s="11"/>
      <c r="R2781" s="11"/>
      <c r="S2781" s="11"/>
      <c r="T2781" s="11"/>
      <c r="U2781" s="11"/>
      <c r="V2781" s="59"/>
      <c r="W2781" s="59"/>
    </row>
    <row r="2782" customHeight="1" spans="1:23">
      <c r="A2782" s="11">
        <v>207</v>
      </c>
      <c r="B2782" s="11" t="s">
        <v>6468</v>
      </c>
      <c r="C2782" s="11" t="s">
        <v>6469</v>
      </c>
      <c r="D2782" s="11" t="s">
        <v>64</v>
      </c>
      <c r="E2782" s="11" t="s">
        <v>7859</v>
      </c>
      <c r="F2782" s="11" t="s">
        <v>7860</v>
      </c>
      <c r="G2782" s="11" t="s">
        <v>487</v>
      </c>
      <c r="H2782" s="11" t="s">
        <v>43</v>
      </c>
      <c r="I2782" s="11"/>
      <c r="J2782" s="11"/>
      <c r="K2782" s="11"/>
      <c r="L2782" s="82" t="s">
        <v>8448</v>
      </c>
      <c r="M2782" s="94">
        <v>44883</v>
      </c>
      <c r="N2782" s="11"/>
      <c r="O2782" s="11"/>
      <c r="P2782" s="11"/>
      <c r="Q2782" s="11"/>
      <c r="R2782" s="11"/>
      <c r="S2782" s="11"/>
      <c r="T2782" s="11"/>
      <c r="U2782" s="11"/>
      <c r="V2782" s="59"/>
      <c r="W2782" s="59"/>
    </row>
    <row r="2783" customHeight="1" spans="1:23">
      <c r="A2783" s="11">
        <v>208</v>
      </c>
      <c r="B2783" s="11" t="s">
        <v>6468</v>
      </c>
      <c r="C2783" s="11" t="s">
        <v>6469</v>
      </c>
      <c r="D2783" s="11" t="s">
        <v>64</v>
      </c>
      <c r="E2783" s="11" t="s">
        <v>7865</v>
      </c>
      <c r="F2783" s="11" t="s">
        <v>7866</v>
      </c>
      <c r="G2783" s="11" t="s">
        <v>487</v>
      </c>
      <c r="H2783" s="11" t="s">
        <v>43</v>
      </c>
      <c r="I2783" s="11"/>
      <c r="J2783" s="11"/>
      <c r="K2783" s="11"/>
      <c r="L2783" s="82" t="s">
        <v>8448</v>
      </c>
      <c r="M2783" s="94">
        <v>44883</v>
      </c>
      <c r="N2783" s="11"/>
      <c r="O2783" s="11"/>
      <c r="P2783" s="11"/>
      <c r="Q2783" s="11"/>
      <c r="R2783" s="11"/>
      <c r="S2783" s="11"/>
      <c r="T2783" s="11"/>
      <c r="U2783" s="11"/>
      <c r="V2783" s="59"/>
      <c r="W2783" s="59"/>
    </row>
    <row r="2784" customHeight="1" spans="1:23">
      <c r="A2784" s="11">
        <v>226</v>
      </c>
      <c r="B2784" s="11" t="s">
        <v>7445</v>
      </c>
      <c r="C2784" s="11" t="s">
        <v>7445</v>
      </c>
      <c r="D2784" s="11" t="s">
        <v>114</v>
      </c>
      <c r="E2784" s="11" t="s">
        <v>7446</v>
      </c>
      <c r="F2784" s="11" t="s">
        <v>7445</v>
      </c>
      <c r="G2784" s="11" t="s">
        <v>78</v>
      </c>
      <c r="H2784" s="11" t="s">
        <v>44</v>
      </c>
      <c r="L2784" s="82" t="s">
        <v>7726</v>
      </c>
      <c r="M2784" s="94">
        <v>44887</v>
      </c>
      <c r="N2784" s="11"/>
      <c r="O2784" s="11"/>
      <c r="P2784" s="11"/>
      <c r="Q2784" s="11"/>
      <c r="R2784" s="11"/>
      <c r="S2784" s="11"/>
      <c r="T2784" s="11"/>
      <c r="U2784" s="11"/>
      <c r="V2784" s="11"/>
      <c r="W2784" s="11"/>
    </row>
    <row r="2785" customHeight="1" spans="1:23">
      <c r="A2785" s="11">
        <v>227</v>
      </c>
      <c r="B2785" s="11" t="s">
        <v>7447</v>
      </c>
      <c r="C2785" s="11" t="s">
        <v>7447</v>
      </c>
      <c r="D2785" s="11" t="s">
        <v>114</v>
      </c>
      <c r="E2785" s="11" t="s">
        <v>7448</v>
      </c>
      <c r="F2785" s="11" t="s">
        <v>7447</v>
      </c>
      <c r="G2785" s="11" t="s">
        <v>67</v>
      </c>
      <c r="H2785" s="11" t="s">
        <v>44</v>
      </c>
      <c r="L2785" s="82" t="s">
        <v>7726</v>
      </c>
      <c r="M2785" s="94">
        <v>44887</v>
      </c>
      <c r="N2785" s="11"/>
      <c r="O2785" s="11"/>
      <c r="P2785" s="11"/>
      <c r="Q2785" s="11"/>
      <c r="R2785" s="11"/>
      <c r="S2785" s="11"/>
      <c r="T2785" s="11"/>
      <c r="U2785" s="11"/>
      <c r="V2785" s="11"/>
      <c r="W2785" s="11"/>
    </row>
    <row r="2786" customHeight="1" spans="1:23">
      <c r="A2786" s="11">
        <v>228</v>
      </c>
      <c r="B2786" s="11" t="s">
        <v>7449</v>
      </c>
      <c r="C2786" s="11" t="s">
        <v>7449</v>
      </c>
      <c r="D2786" s="11" t="s">
        <v>114</v>
      </c>
      <c r="E2786" s="11" t="s">
        <v>7450</v>
      </c>
      <c r="F2786" s="11" t="s">
        <v>7449</v>
      </c>
      <c r="G2786" s="11" t="s">
        <v>78</v>
      </c>
      <c r="H2786" s="11" t="s">
        <v>44</v>
      </c>
      <c r="L2786" s="82" t="s">
        <v>7726</v>
      </c>
      <c r="M2786" s="94">
        <v>44887</v>
      </c>
      <c r="N2786" s="11"/>
      <c r="O2786" s="11"/>
      <c r="P2786" s="11"/>
      <c r="Q2786" s="11"/>
      <c r="R2786" s="11"/>
      <c r="S2786" s="11"/>
      <c r="T2786" s="11"/>
      <c r="U2786" s="11"/>
      <c r="V2786" s="11"/>
      <c r="W2786" s="11"/>
    </row>
    <row r="2787" customHeight="1" spans="1:23">
      <c r="A2787" s="11">
        <v>74</v>
      </c>
      <c r="B2787" s="11" t="s">
        <v>6853</v>
      </c>
      <c r="C2787" s="11" t="s">
        <v>6853</v>
      </c>
      <c r="D2787" s="11" t="s">
        <v>64</v>
      </c>
      <c r="E2787" s="11" t="s">
        <v>6857</v>
      </c>
      <c r="F2787" s="11" t="s">
        <v>6858</v>
      </c>
      <c r="G2787" s="11" t="s">
        <v>67</v>
      </c>
      <c r="H2787" s="11" t="s">
        <v>48</v>
      </c>
      <c r="L2787" s="82" t="s">
        <v>7726</v>
      </c>
      <c r="M2787" s="94">
        <v>44903</v>
      </c>
      <c r="N2787" s="11"/>
      <c r="O2787" s="11"/>
      <c r="P2787" s="11"/>
      <c r="Q2787" s="11"/>
      <c r="R2787" s="11"/>
      <c r="S2787" s="11"/>
      <c r="T2787" s="11"/>
      <c r="U2787" s="11"/>
      <c r="V2787" s="11"/>
      <c r="W2787" s="11"/>
    </row>
    <row r="2788" customHeight="1" spans="1:23">
      <c r="A2788" s="11">
        <v>75</v>
      </c>
      <c r="B2788" s="11" t="s">
        <v>6853</v>
      </c>
      <c r="C2788" s="11" t="s">
        <v>6853</v>
      </c>
      <c r="D2788" s="11" t="s">
        <v>64</v>
      </c>
      <c r="E2788" s="11" t="s">
        <v>6857</v>
      </c>
      <c r="F2788" s="11" t="s">
        <v>6859</v>
      </c>
      <c r="G2788" s="11" t="s">
        <v>67</v>
      </c>
      <c r="H2788" s="11" t="s">
        <v>48</v>
      </c>
      <c r="L2788" s="82" t="s">
        <v>7726</v>
      </c>
      <c r="M2788" s="94">
        <v>44903</v>
      </c>
      <c r="N2788" s="11"/>
      <c r="O2788" s="11"/>
      <c r="P2788" s="11"/>
      <c r="Q2788" s="11"/>
      <c r="R2788" s="11"/>
      <c r="S2788" s="11"/>
      <c r="T2788" s="11"/>
      <c r="U2788" s="11"/>
      <c r="V2788" s="11"/>
      <c r="W2788" s="11"/>
    </row>
    <row r="2789" customHeight="1" spans="1:23">
      <c r="A2789" s="11">
        <v>101</v>
      </c>
      <c r="B2789" s="11" t="s">
        <v>2725</v>
      </c>
      <c r="C2789" s="11" t="s">
        <v>2726</v>
      </c>
      <c r="D2789" s="11" t="s">
        <v>64</v>
      </c>
      <c r="E2789" s="11" t="s">
        <v>9277</v>
      </c>
      <c r="F2789" s="11" t="s">
        <v>2728</v>
      </c>
      <c r="G2789" s="11" t="s">
        <v>67</v>
      </c>
      <c r="H2789" s="11" t="s">
        <v>18</v>
      </c>
      <c r="I2789" s="11"/>
      <c r="J2789" s="11"/>
      <c r="K2789" s="11"/>
      <c r="L2789" s="82" t="s">
        <v>7910</v>
      </c>
      <c r="M2789" s="94">
        <v>44903</v>
      </c>
      <c r="N2789" s="11"/>
      <c r="O2789" s="11" t="s">
        <v>2725</v>
      </c>
      <c r="P2789" s="11" t="s">
        <v>2726</v>
      </c>
      <c r="Q2789" s="11" t="s">
        <v>64</v>
      </c>
      <c r="R2789" s="11" t="s">
        <v>9277</v>
      </c>
      <c r="S2789" s="11" t="s">
        <v>8812</v>
      </c>
      <c r="T2789" s="11" t="s">
        <v>67</v>
      </c>
      <c r="U2789" s="11" t="s">
        <v>18</v>
      </c>
      <c r="V2789" s="59"/>
      <c r="W2789" s="59"/>
    </row>
    <row r="2790" customHeight="1" spans="1:23">
      <c r="A2790" s="11">
        <v>102</v>
      </c>
      <c r="B2790" s="11" t="s">
        <v>2725</v>
      </c>
      <c r="C2790" s="11" t="s">
        <v>2726</v>
      </c>
      <c r="D2790" s="11" t="s">
        <v>64</v>
      </c>
      <c r="E2790" s="11" t="s">
        <v>2729</v>
      </c>
      <c r="F2790" s="11" t="s">
        <v>2729</v>
      </c>
      <c r="G2790" s="11" t="s">
        <v>67</v>
      </c>
      <c r="H2790" s="11" t="s">
        <v>18</v>
      </c>
      <c r="I2790" s="11"/>
      <c r="J2790" s="11"/>
      <c r="K2790" s="11"/>
      <c r="L2790" s="82" t="s">
        <v>7910</v>
      </c>
      <c r="M2790" s="94">
        <v>44903</v>
      </c>
      <c r="N2790" s="11"/>
      <c r="O2790" s="11" t="s">
        <v>2725</v>
      </c>
      <c r="P2790" s="11" t="s">
        <v>2726</v>
      </c>
      <c r="Q2790" s="11" t="s">
        <v>64</v>
      </c>
      <c r="R2790" s="11" t="s">
        <v>2729</v>
      </c>
      <c r="S2790" s="11" t="s">
        <v>8816</v>
      </c>
      <c r="T2790" s="11" t="s">
        <v>67</v>
      </c>
      <c r="U2790" s="11" t="s">
        <v>18</v>
      </c>
      <c r="V2790" s="59"/>
      <c r="W2790" s="59"/>
    </row>
    <row r="2791" customHeight="1" spans="1:23">
      <c r="A2791" s="11">
        <v>103</v>
      </c>
      <c r="B2791" s="11" t="s">
        <v>2725</v>
      </c>
      <c r="C2791" s="11" t="s">
        <v>2726</v>
      </c>
      <c r="D2791" s="11" t="s">
        <v>64</v>
      </c>
      <c r="E2791" s="11" t="s">
        <v>9278</v>
      </c>
      <c r="F2791" s="11" t="s">
        <v>2731</v>
      </c>
      <c r="G2791" s="11" t="s">
        <v>67</v>
      </c>
      <c r="H2791" s="11" t="s">
        <v>18</v>
      </c>
      <c r="I2791" s="11"/>
      <c r="J2791" s="11"/>
      <c r="K2791" s="11"/>
      <c r="L2791" s="82" t="s">
        <v>7910</v>
      </c>
      <c r="M2791" s="94">
        <v>44903</v>
      </c>
      <c r="N2791" s="11"/>
      <c r="O2791" s="11" t="s">
        <v>2725</v>
      </c>
      <c r="P2791" s="11" t="s">
        <v>2726</v>
      </c>
      <c r="Q2791" s="11" t="s">
        <v>64</v>
      </c>
      <c r="R2791" s="11" t="s">
        <v>9278</v>
      </c>
      <c r="S2791" s="11" t="s">
        <v>8798</v>
      </c>
      <c r="T2791" s="11" t="s">
        <v>67</v>
      </c>
      <c r="U2791" s="11" t="s">
        <v>18</v>
      </c>
      <c r="V2791" s="59"/>
      <c r="W2791" s="59"/>
    </row>
    <row r="2792" customHeight="1" spans="1:23">
      <c r="A2792" s="11">
        <v>104</v>
      </c>
      <c r="B2792" s="11" t="s">
        <v>2725</v>
      </c>
      <c r="C2792" s="11" t="s">
        <v>2726</v>
      </c>
      <c r="D2792" s="11" t="s">
        <v>64</v>
      </c>
      <c r="E2792" s="11" t="s">
        <v>9279</v>
      </c>
      <c r="F2792" s="11" t="s">
        <v>2732</v>
      </c>
      <c r="G2792" s="11" t="s">
        <v>67</v>
      </c>
      <c r="H2792" s="11" t="s">
        <v>18</v>
      </c>
      <c r="I2792" s="11"/>
      <c r="J2792" s="11"/>
      <c r="K2792" s="11"/>
      <c r="L2792" s="82" t="s">
        <v>7910</v>
      </c>
      <c r="M2792" s="94">
        <v>44903</v>
      </c>
      <c r="N2792" s="11"/>
      <c r="O2792" s="11" t="s">
        <v>2725</v>
      </c>
      <c r="P2792" s="11" t="s">
        <v>2726</v>
      </c>
      <c r="Q2792" s="11" t="s">
        <v>64</v>
      </c>
      <c r="R2792" s="11" t="s">
        <v>9279</v>
      </c>
      <c r="S2792" s="11" t="s">
        <v>8818</v>
      </c>
      <c r="T2792" s="11" t="s">
        <v>67</v>
      </c>
      <c r="U2792" s="11" t="s">
        <v>18</v>
      </c>
      <c r="V2792" s="59"/>
      <c r="W2792" s="59"/>
    </row>
    <row r="2793" customHeight="1" spans="1:23">
      <c r="A2793" s="11">
        <v>105</v>
      </c>
      <c r="B2793" s="11" t="s">
        <v>2725</v>
      </c>
      <c r="C2793" s="11" t="s">
        <v>2726</v>
      </c>
      <c r="D2793" s="11" t="s">
        <v>64</v>
      </c>
      <c r="E2793" s="11" t="s">
        <v>9280</v>
      </c>
      <c r="F2793" s="11" t="s">
        <v>2733</v>
      </c>
      <c r="G2793" s="11" t="s">
        <v>67</v>
      </c>
      <c r="H2793" s="11" t="s">
        <v>18</v>
      </c>
      <c r="I2793" s="11"/>
      <c r="J2793" s="11"/>
      <c r="K2793" s="11"/>
      <c r="L2793" s="82" t="s">
        <v>7910</v>
      </c>
      <c r="M2793" s="94">
        <v>44903</v>
      </c>
      <c r="N2793" s="11"/>
      <c r="O2793" s="11" t="s">
        <v>2725</v>
      </c>
      <c r="P2793" s="11" t="s">
        <v>2726</v>
      </c>
      <c r="Q2793" s="11" t="s">
        <v>64</v>
      </c>
      <c r="R2793" s="11" t="s">
        <v>9280</v>
      </c>
      <c r="S2793" s="11" t="s">
        <v>8820</v>
      </c>
      <c r="T2793" s="11" t="s">
        <v>67</v>
      </c>
      <c r="U2793" s="11" t="s">
        <v>18</v>
      </c>
      <c r="V2793" s="59"/>
      <c r="W2793" s="59"/>
    </row>
    <row r="2794" customHeight="1" spans="1:23">
      <c r="A2794" s="11">
        <v>106</v>
      </c>
      <c r="B2794" s="11" t="s">
        <v>2725</v>
      </c>
      <c r="C2794" s="11" t="s">
        <v>2726</v>
      </c>
      <c r="D2794" s="11" t="s">
        <v>64</v>
      </c>
      <c r="E2794" s="11" t="s">
        <v>9281</v>
      </c>
      <c r="F2794" s="11" t="s">
        <v>2734</v>
      </c>
      <c r="G2794" s="11" t="s">
        <v>67</v>
      </c>
      <c r="H2794" s="11" t="s">
        <v>18</v>
      </c>
      <c r="I2794" s="11"/>
      <c r="J2794" s="11"/>
      <c r="K2794" s="11"/>
      <c r="L2794" s="82" t="s">
        <v>7910</v>
      </c>
      <c r="M2794" s="94">
        <v>44903</v>
      </c>
      <c r="N2794" s="11"/>
      <c r="O2794" s="11" t="s">
        <v>2725</v>
      </c>
      <c r="P2794" s="11" t="s">
        <v>2726</v>
      </c>
      <c r="Q2794" s="11" t="s">
        <v>64</v>
      </c>
      <c r="R2794" s="11" t="s">
        <v>9281</v>
      </c>
      <c r="S2794" s="11" t="s">
        <v>8822</v>
      </c>
      <c r="T2794" s="11" t="s">
        <v>67</v>
      </c>
      <c r="U2794" s="11" t="s">
        <v>18</v>
      </c>
      <c r="V2794" s="59"/>
      <c r="W2794" s="59"/>
    </row>
    <row r="2795" customHeight="1" spans="1:23">
      <c r="A2795" s="11">
        <v>107</v>
      </c>
      <c r="B2795" s="11" t="s">
        <v>2725</v>
      </c>
      <c r="C2795" s="11" t="s">
        <v>2726</v>
      </c>
      <c r="D2795" s="11" t="s">
        <v>64</v>
      </c>
      <c r="E2795" s="11" t="s">
        <v>9282</v>
      </c>
      <c r="F2795" s="11" t="s">
        <v>2735</v>
      </c>
      <c r="G2795" s="11" t="s">
        <v>67</v>
      </c>
      <c r="H2795" s="11" t="s">
        <v>18</v>
      </c>
      <c r="I2795" s="11"/>
      <c r="J2795" s="11"/>
      <c r="K2795" s="11"/>
      <c r="L2795" s="82" t="s">
        <v>7910</v>
      </c>
      <c r="M2795" s="94">
        <v>44903</v>
      </c>
      <c r="N2795" s="11"/>
      <c r="O2795" s="11" t="s">
        <v>2725</v>
      </c>
      <c r="P2795" s="11" t="s">
        <v>2726</v>
      </c>
      <c r="Q2795" s="11" t="s">
        <v>64</v>
      </c>
      <c r="R2795" s="11" t="s">
        <v>9282</v>
      </c>
      <c r="S2795" s="11" t="s">
        <v>8800</v>
      </c>
      <c r="T2795" s="11" t="s">
        <v>67</v>
      </c>
      <c r="U2795" s="11" t="s">
        <v>18</v>
      </c>
      <c r="V2795" s="59"/>
      <c r="W2795" s="59"/>
    </row>
    <row r="2796" customHeight="1" spans="1:23">
      <c r="A2796" s="11">
        <v>108</v>
      </c>
      <c r="B2796" s="11" t="s">
        <v>2725</v>
      </c>
      <c r="C2796" s="11" t="s">
        <v>2726</v>
      </c>
      <c r="D2796" s="11" t="s">
        <v>64</v>
      </c>
      <c r="E2796" s="11" t="s">
        <v>9283</v>
      </c>
      <c r="F2796" s="11" t="s">
        <v>2736</v>
      </c>
      <c r="G2796" s="11" t="s">
        <v>67</v>
      </c>
      <c r="H2796" s="11" t="s">
        <v>18</v>
      </c>
      <c r="I2796" s="11"/>
      <c r="J2796" s="11"/>
      <c r="K2796" s="11"/>
      <c r="L2796" s="82" t="s">
        <v>7910</v>
      </c>
      <c r="M2796" s="94">
        <v>44903</v>
      </c>
      <c r="N2796" s="11"/>
      <c r="O2796" s="11" t="s">
        <v>2725</v>
      </c>
      <c r="P2796" s="11" t="s">
        <v>2726</v>
      </c>
      <c r="Q2796" s="11" t="s">
        <v>64</v>
      </c>
      <c r="R2796" s="11" t="s">
        <v>9283</v>
      </c>
      <c r="S2796" s="11" t="s">
        <v>8824</v>
      </c>
      <c r="T2796" s="11" t="s">
        <v>67</v>
      </c>
      <c r="U2796" s="11" t="s">
        <v>18</v>
      </c>
      <c r="V2796" s="59"/>
      <c r="W2796" s="59"/>
    </row>
    <row r="2797" customHeight="1" spans="1:23">
      <c r="A2797" s="11">
        <v>109</v>
      </c>
      <c r="B2797" s="11" t="s">
        <v>2725</v>
      </c>
      <c r="C2797" s="11" t="s">
        <v>2726</v>
      </c>
      <c r="D2797" s="11" t="s">
        <v>64</v>
      </c>
      <c r="E2797" s="11" t="s">
        <v>9284</v>
      </c>
      <c r="F2797" s="11" t="s">
        <v>2737</v>
      </c>
      <c r="G2797" s="11" t="s">
        <v>67</v>
      </c>
      <c r="H2797" s="11" t="s">
        <v>18</v>
      </c>
      <c r="I2797" s="11"/>
      <c r="J2797" s="11"/>
      <c r="K2797" s="11"/>
      <c r="L2797" s="82" t="s">
        <v>7910</v>
      </c>
      <c r="M2797" s="94">
        <v>44903</v>
      </c>
      <c r="N2797" s="11"/>
      <c r="O2797" s="11" t="s">
        <v>2725</v>
      </c>
      <c r="P2797" s="11" t="s">
        <v>2726</v>
      </c>
      <c r="Q2797" s="11" t="s">
        <v>64</v>
      </c>
      <c r="R2797" s="11" t="s">
        <v>9284</v>
      </c>
      <c r="S2797" s="11" t="s">
        <v>8802</v>
      </c>
      <c r="T2797" s="11" t="s">
        <v>67</v>
      </c>
      <c r="U2797" s="11" t="s">
        <v>18</v>
      </c>
      <c r="V2797" s="59"/>
      <c r="W2797" s="59"/>
    </row>
    <row r="2798" customHeight="1" spans="1:23">
      <c r="A2798" s="11">
        <v>110</v>
      </c>
      <c r="B2798" s="11" t="s">
        <v>2725</v>
      </c>
      <c r="C2798" s="11" t="s">
        <v>2726</v>
      </c>
      <c r="D2798" s="11" t="s">
        <v>64</v>
      </c>
      <c r="E2798" s="11" t="s">
        <v>9285</v>
      </c>
      <c r="F2798" s="11" t="s">
        <v>2738</v>
      </c>
      <c r="G2798" s="11" t="s">
        <v>67</v>
      </c>
      <c r="H2798" s="11" t="s">
        <v>18</v>
      </c>
      <c r="I2798" s="11"/>
      <c r="J2798" s="11"/>
      <c r="K2798" s="11"/>
      <c r="L2798" s="82" t="s">
        <v>7910</v>
      </c>
      <c r="M2798" s="94">
        <v>44903</v>
      </c>
      <c r="N2798" s="11"/>
      <c r="O2798" s="11" t="s">
        <v>2725</v>
      </c>
      <c r="P2798" s="11" t="s">
        <v>2726</v>
      </c>
      <c r="Q2798" s="11" t="s">
        <v>64</v>
      </c>
      <c r="R2798" s="11" t="s">
        <v>9285</v>
      </c>
      <c r="S2798" s="11" t="s">
        <v>8826</v>
      </c>
      <c r="T2798" s="11" t="s">
        <v>67</v>
      </c>
      <c r="U2798" s="11" t="s">
        <v>18</v>
      </c>
      <c r="V2798" s="59"/>
      <c r="W2798" s="59"/>
    </row>
    <row r="2799" customHeight="1" spans="1:23">
      <c r="A2799" s="11">
        <v>111</v>
      </c>
      <c r="B2799" s="11" t="s">
        <v>2725</v>
      </c>
      <c r="C2799" s="11" t="s">
        <v>2726</v>
      </c>
      <c r="D2799" s="11" t="s">
        <v>64</v>
      </c>
      <c r="E2799" s="11" t="s">
        <v>9286</v>
      </c>
      <c r="F2799" s="11" t="s">
        <v>2739</v>
      </c>
      <c r="G2799" s="11" t="s">
        <v>67</v>
      </c>
      <c r="H2799" s="11" t="s">
        <v>18</v>
      </c>
      <c r="I2799" s="11"/>
      <c r="J2799" s="11"/>
      <c r="K2799" s="11"/>
      <c r="L2799" s="82" t="s">
        <v>7910</v>
      </c>
      <c r="M2799" s="94">
        <v>44903</v>
      </c>
      <c r="N2799" s="11"/>
      <c r="O2799" s="11" t="s">
        <v>2725</v>
      </c>
      <c r="P2799" s="11" t="s">
        <v>2726</v>
      </c>
      <c r="Q2799" s="11" t="s">
        <v>64</v>
      </c>
      <c r="R2799" s="11" t="s">
        <v>9286</v>
      </c>
      <c r="S2799" s="11" t="s">
        <v>8828</v>
      </c>
      <c r="T2799" s="11" t="s">
        <v>67</v>
      </c>
      <c r="U2799" s="11" t="s">
        <v>18</v>
      </c>
      <c r="V2799" s="59"/>
      <c r="W2799" s="59"/>
    </row>
    <row r="2800" customHeight="1" spans="1:23">
      <c r="A2800" s="11">
        <v>112</v>
      </c>
      <c r="B2800" s="11" t="s">
        <v>2725</v>
      </c>
      <c r="C2800" s="11" t="s">
        <v>2726</v>
      </c>
      <c r="D2800" s="11" t="s">
        <v>64</v>
      </c>
      <c r="E2800" s="11" t="s">
        <v>9284</v>
      </c>
      <c r="F2800" s="11" t="s">
        <v>2740</v>
      </c>
      <c r="G2800" s="11" t="s">
        <v>67</v>
      </c>
      <c r="H2800" s="11" t="s">
        <v>18</v>
      </c>
      <c r="I2800" s="11"/>
      <c r="J2800" s="11"/>
      <c r="K2800" s="11"/>
      <c r="L2800" s="82" t="s">
        <v>7910</v>
      </c>
      <c r="M2800" s="94">
        <v>44903</v>
      </c>
      <c r="N2800" s="11"/>
      <c r="O2800" s="11" t="s">
        <v>2725</v>
      </c>
      <c r="P2800" s="11" t="s">
        <v>2726</v>
      </c>
      <c r="Q2800" s="11" t="s">
        <v>64</v>
      </c>
      <c r="R2800" s="11" t="s">
        <v>9284</v>
      </c>
      <c r="S2800" s="11" t="s">
        <v>8804</v>
      </c>
      <c r="T2800" s="11" t="s">
        <v>67</v>
      </c>
      <c r="U2800" s="11" t="s">
        <v>18</v>
      </c>
      <c r="V2800" s="59"/>
      <c r="W2800" s="59"/>
    </row>
    <row r="2801" customHeight="1" spans="1:23">
      <c r="A2801" s="11">
        <v>113</v>
      </c>
      <c r="B2801" s="11" t="s">
        <v>2725</v>
      </c>
      <c r="C2801" s="11" t="s">
        <v>2726</v>
      </c>
      <c r="D2801" s="11" t="s">
        <v>64</v>
      </c>
      <c r="E2801" s="11" t="s">
        <v>9285</v>
      </c>
      <c r="F2801" s="11" t="s">
        <v>2741</v>
      </c>
      <c r="G2801" s="11" t="s">
        <v>67</v>
      </c>
      <c r="H2801" s="11" t="s">
        <v>18</v>
      </c>
      <c r="I2801" s="11"/>
      <c r="J2801" s="11"/>
      <c r="K2801" s="11"/>
      <c r="L2801" s="82" t="s">
        <v>7910</v>
      </c>
      <c r="M2801" s="94">
        <v>44903</v>
      </c>
      <c r="N2801" s="11"/>
      <c r="O2801" s="11" t="s">
        <v>2725</v>
      </c>
      <c r="P2801" s="11" t="s">
        <v>2726</v>
      </c>
      <c r="Q2801" s="11" t="s">
        <v>64</v>
      </c>
      <c r="R2801" s="11" t="s">
        <v>9285</v>
      </c>
      <c r="S2801" s="11" t="s">
        <v>8830</v>
      </c>
      <c r="T2801" s="11" t="s">
        <v>67</v>
      </c>
      <c r="U2801" s="11" t="s">
        <v>18</v>
      </c>
      <c r="V2801" s="59"/>
      <c r="W2801" s="59"/>
    </row>
    <row r="2802" customHeight="1" spans="1:23">
      <c r="A2802" s="11">
        <v>114</v>
      </c>
      <c r="B2802" s="11" t="s">
        <v>2725</v>
      </c>
      <c r="C2802" s="11" t="s">
        <v>2726</v>
      </c>
      <c r="D2802" s="11" t="s">
        <v>64</v>
      </c>
      <c r="E2802" s="11" t="s">
        <v>9286</v>
      </c>
      <c r="F2802" s="11" t="s">
        <v>2742</v>
      </c>
      <c r="G2802" s="11" t="s">
        <v>67</v>
      </c>
      <c r="H2802" s="11" t="s">
        <v>18</v>
      </c>
      <c r="I2802" s="11"/>
      <c r="J2802" s="11"/>
      <c r="K2802" s="11"/>
      <c r="L2802" s="82" t="s">
        <v>7910</v>
      </c>
      <c r="M2802" s="94">
        <v>44903</v>
      </c>
      <c r="N2802" s="11"/>
      <c r="O2802" s="11" t="s">
        <v>2725</v>
      </c>
      <c r="P2802" s="11" t="s">
        <v>2726</v>
      </c>
      <c r="Q2802" s="11" t="s">
        <v>64</v>
      </c>
      <c r="R2802" s="11" t="s">
        <v>9286</v>
      </c>
      <c r="S2802" s="11" t="s">
        <v>8832</v>
      </c>
      <c r="T2802" s="11" t="s">
        <v>67</v>
      </c>
      <c r="U2802" s="11" t="s">
        <v>18</v>
      </c>
      <c r="V2802" s="59"/>
      <c r="W2802" s="59"/>
    </row>
    <row r="2803" customHeight="1" spans="1:23">
      <c r="A2803" s="11">
        <v>115</v>
      </c>
      <c r="B2803" s="11" t="s">
        <v>2725</v>
      </c>
      <c r="C2803" s="11" t="s">
        <v>2726</v>
      </c>
      <c r="D2803" s="11" t="s">
        <v>64</v>
      </c>
      <c r="E2803" s="11" t="s">
        <v>9284</v>
      </c>
      <c r="F2803" s="11" t="s">
        <v>2743</v>
      </c>
      <c r="G2803" s="11" t="s">
        <v>67</v>
      </c>
      <c r="H2803" s="11" t="s">
        <v>18</v>
      </c>
      <c r="I2803" s="11"/>
      <c r="J2803" s="11"/>
      <c r="K2803" s="11"/>
      <c r="L2803" s="82" t="s">
        <v>7910</v>
      </c>
      <c r="M2803" s="94">
        <v>44903</v>
      </c>
      <c r="N2803" s="11"/>
      <c r="O2803" s="11" t="s">
        <v>2725</v>
      </c>
      <c r="P2803" s="11" t="s">
        <v>2726</v>
      </c>
      <c r="Q2803" s="11" t="s">
        <v>64</v>
      </c>
      <c r="R2803" s="11" t="s">
        <v>9284</v>
      </c>
      <c r="S2803" s="11" t="s">
        <v>8806</v>
      </c>
      <c r="T2803" s="11" t="s">
        <v>67</v>
      </c>
      <c r="U2803" s="11" t="s">
        <v>18</v>
      </c>
      <c r="V2803" s="59"/>
      <c r="W2803" s="59"/>
    </row>
    <row r="2804" customHeight="1" spans="1:23">
      <c r="A2804" s="11">
        <v>116</v>
      </c>
      <c r="B2804" s="11" t="s">
        <v>2725</v>
      </c>
      <c r="C2804" s="11" t="s">
        <v>2726</v>
      </c>
      <c r="D2804" s="11" t="s">
        <v>64</v>
      </c>
      <c r="E2804" s="11" t="s">
        <v>9285</v>
      </c>
      <c r="F2804" s="11" t="s">
        <v>2744</v>
      </c>
      <c r="G2804" s="11" t="s">
        <v>67</v>
      </c>
      <c r="H2804" s="11" t="s">
        <v>18</v>
      </c>
      <c r="I2804" s="11"/>
      <c r="J2804" s="11"/>
      <c r="K2804" s="11"/>
      <c r="L2804" s="82" t="s">
        <v>7910</v>
      </c>
      <c r="M2804" s="94">
        <v>44903</v>
      </c>
      <c r="N2804" s="11"/>
      <c r="O2804" s="11" t="s">
        <v>2725</v>
      </c>
      <c r="P2804" s="11" t="s">
        <v>2726</v>
      </c>
      <c r="Q2804" s="11" t="s">
        <v>64</v>
      </c>
      <c r="R2804" s="11" t="s">
        <v>9285</v>
      </c>
      <c r="S2804" s="11" t="s">
        <v>8834</v>
      </c>
      <c r="T2804" s="11" t="s">
        <v>67</v>
      </c>
      <c r="U2804" s="11" t="s">
        <v>18</v>
      </c>
      <c r="V2804" s="59"/>
      <c r="W2804" s="59"/>
    </row>
    <row r="2805" customHeight="1" spans="1:23">
      <c r="A2805" s="11">
        <v>117</v>
      </c>
      <c r="B2805" s="11" t="s">
        <v>2725</v>
      </c>
      <c r="C2805" s="11" t="s">
        <v>2726</v>
      </c>
      <c r="D2805" s="11" t="s">
        <v>64</v>
      </c>
      <c r="E2805" s="11" t="s">
        <v>9286</v>
      </c>
      <c r="F2805" s="11" t="s">
        <v>2745</v>
      </c>
      <c r="G2805" s="11" t="s">
        <v>67</v>
      </c>
      <c r="H2805" s="11" t="s">
        <v>18</v>
      </c>
      <c r="I2805" s="11"/>
      <c r="J2805" s="11"/>
      <c r="K2805" s="11"/>
      <c r="L2805" s="82" t="s">
        <v>7910</v>
      </c>
      <c r="M2805" s="94">
        <v>44903</v>
      </c>
      <c r="N2805" s="11"/>
      <c r="O2805" s="11" t="s">
        <v>2725</v>
      </c>
      <c r="P2805" s="11" t="s">
        <v>2726</v>
      </c>
      <c r="Q2805" s="11" t="s">
        <v>64</v>
      </c>
      <c r="R2805" s="11" t="s">
        <v>9286</v>
      </c>
      <c r="S2805" s="11" t="s">
        <v>8836</v>
      </c>
      <c r="T2805" s="11" t="s">
        <v>67</v>
      </c>
      <c r="U2805" s="11" t="s">
        <v>18</v>
      </c>
      <c r="V2805" s="59"/>
      <c r="W2805" s="59"/>
    </row>
    <row r="2806" customHeight="1" spans="1:23">
      <c r="A2806" s="11">
        <v>118</v>
      </c>
      <c r="B2806" s="11" t="s">
        <v>2725</v>
      </c>
      <c r="C2806" s="11" t="s">
        <v>2726</v>
      </c>
      <c r="D2806" s="11" t="s">
        <v>64</v>
      </c>
      <c r="E2806" s="11" t="s">
        <v>9284</v>
      </c>
      <c r="F2806" s="11" t="s">
        <v>2746</v>
      </c>
      <c r="G2806" s="11" t="s">
        <v>67</v>
      </c>
      <c r="H2806" s="11" t="s">
        <v>18</v>
      </c>
      <c r="I2806" s="11"/>
      <c r="J2806" s="11"/>
      <c r="K2806" s="11"/>
      <c r="L2806" s="82" t="s">
        <v>7910</v>
      </c>
      <c r="M2806" s="94">
        <v>44903</v>
      </c>
      <c r="N2806" s="11"/>
      <c r="O2806" s="11" t="s">
        <v>2725</v>
      </c>
      <c r="P2806" s="11" t="s">
        <v>2726</v>
      </c>
      <c r="Q2806" s="11" t="s">
        <v>64</v>
      </c>
      <c r="R2806" s="11" t="s">
        <v>9284</v>
      </c>
      <c r="S2806" s="11" t="s">
        <v>8808</v>
      </c>
      <c r="T2806" s="11" t="s">
        <v>67</v>
      </c>
      <c r="U2806" s="11" t="s">
        <v>18</v>
      </c>
      <c r="V2806" s="59"/>
      <c r="W2806" s="59"/>
    </row>
    <row r="2807" customHeight="1" spans="1:23">
      <c r="A2807" s="11">
        <v>119</v>
      </c>
      <c r="B2807" s="11" t="s">
        <v>2725</v>
      </c>
      <c r="C2807" s="11" t="s">
        <v>2726</v>
      </c>
      <c r="D2807" s="11" t="s">
        <v>64</v>
      </c>
      <c r="E2807" s="11" t="s">
        <v>9285</v>
      </c>
      <c r="F2807" s="11" t="s">
        <v>2747</v>
      </c>
      <c r="G2807" s="11" t="s">
        <v>67</v>
      </c>
      <c r="H2807" s="11" t="s">
        <v>18</v>
      </c>
      <c r="I2807" s="11"/>
      <c r="J2807" s="11"/>
      <c r="K2807" s="11"/>
      <c r="L2807" s="82" t="s">
        <v>7910</v>
      </c>
      <c r="M2807" s="94">
        <v>44903</v>
      </c>
      <c r="N2807" s="11"/>
      <c r="O2807" s="11" t="s">
        <v>2725</v>
      </c>
      <c r="P2807" s="11" t="s">
        <v>2726</v>
      </c>
      <c r="Q2807" s="11" t="s">
        <v>64</v>
      </c>
      <c r="R2807" s="11" t="s">
        <v>9285</v>
      </c>
      <c r="S2807" s="11" t="s">
        <v>8838</v>
      </c>
      <c r="T2807" s="11" t="s">
        <v>67</v>
      </c>
      <c r="U2807" s="11" t="s">
        <v>18</v>
      </c>
      <c r="V2807" s="59"/>
      <c r="W2807" s="59"/>
    </row>
    <row r="2808" customHeight="1" spans="1:23">
      <c r="A2808" s="11">
        <v>120</v>
      </c>
      <c r="B2808" s="11" t="s">
        <v>2725</v>
      </c>
      <c r="C2808" s="11" t="s">
        <v>2726</v>
      </c>
      <c r="D2808" s="11" t="s">
        <v>64</v>
      </c>
      <c r="E2808" s="11" t="s">
        <v>9286</v>
      </c>
      <c r="F2808" s="11" t="s">
        <v>2748</v>
      </c>
      <c r="G2808" s="11" t="s">
        <v>67</v>
      </c>
      <c r="H2808" s="11" t="s">
        <v>18</v>
      </c>
      <c r="I2808" s="11"/>
      <c r="J2808" s="11"/>
      <c r="K2808" s="11"/>
      <c r="L2808" s="82" t="s">
        <v>7910</v>
      </c>
      <c r="M2808" s="94">
        <v>44903</v>
      </c>
      <c r="N2808" s="11"/>
      <c r="O2808" s="11" t="s">
        <v>2725</v>
      </c>
      <c r="P2808" s="11" t="s">
        <v>2726</v>
      </c>
      <c r="Q2808" s="11" t="s">
        <v>64</v>
      </c>
      <c r="R2808" s="11" t="s">
        <v>9286</v>
      </c>
      <c r="S2808" s="11" t="s">
        <v>8840</v>
      </c>
      <c r="T2808" s="11" t="s">
        <v>67</v>
      </c>
      <c r="U2808" s="11" t="s">
        <v>18</v>
      </c>
      <c r="V2808" s="59"/>
      <c r="W2808" s="59"/>
    </row>
    <row r="2809" customHeight="1" spans="1:23">
      <c r="A2809" s="11">
        <v>121</v>
      </c>
      <c r="B2809" s="11" t="s">
        <v>2725</v>
      </c>
      <c r="C2809" s="11" t="s">
        <v>2726</v>
      </c>
      <c r="D2809" s="11" t="s">
        <v>64</v>
      </c>
      <c r="E2809" s="11" t="s">
        <v>2727</v>
      </c>
      <c r="F2809" s="11" t="s">
        <v>8810</v>
      </c>
      <c r="G2809" s="11" t="s">
        <v>126</v>
      </c>
      <c r="H2809" s="11" t="s">
        <v>18</v>
      </c>
      <c r="I2809" s="11"/>
      <c r="J2809" s="11"/>
      <c r="K2809" s="11"/>
      <c r="L2809" s="82" t="s">
        <v>8448</v>
      </c>
      <c r="M2809" s="94">
        <v>44903</v>
      </c>
      <c r="N2809" s="11"/>
      <c r="O2809" s="11"/>
      <c r="P2809" s="11"/>
      <c r="Q2809" s="11"/>
      <c r="R2809" s="11"/>
      <c r="S2809" s="11"/>
      <c r="T2809" s="11"/>
      <c r="U2809" s="59"/>
      <c r="V2809" s="59"/>
      <c r="W2809" s="59"/>
    </row>
    <row r="2810" customHeight="1" spans="1:23">
      <c r="A2810" s="11">
        <v>122</v>
      </c>
      <c r="B2810" s="11" t="s">
        <v>2725</v>
      </c>
      <c r="C2810" s="11" t="s">
        <v>2726</v>
      </c>
      <c r="D2810" s="11" t="s">
        <v>64</v>
      </c>
      <c r="E2810" s="11" t="s">
        <v>2727</v>
      </c>
      <c r="F2810" s="11" t="s">
        <v>8814</v>
      </c>
      <c r="G2810" s="11" t="s">
        <v>126</v>
      </c>
      <c r="H2810" s="11" t="s">
        <v>18</v>
      </c>
      <c r="I2810" s="11"/>
      <c r="J2810" s="11"/>
      <c r="K2810" s="11"/>
      <c r="L2810" s="82" t="s">
        <v>8448</v>
      </c>
      <c r="M2810" s="94">
        <v>44903</v>
      </c>
      <c r="N2810" s="11"/>
      <c r="O2810" s="11"/>
      <c r="P2810" s="11"/>
      <c r="Q2810" s="11"/>
      <c r="R2810" s="11"/>
      <c r="S2810" s="11"/>
      <c r="T2810" s="11"/>
      <c r="U2810" s="59"/>
      <c r="V2810" s="59"/>
      <c r="W2810" s="59"/>
    </row>
    <row r="2811" customHeight="1" spans="1:23">
      <c r="A2811" s="11">
        <v>123</v>
      </c>
      <c r="B2811" s="11" t="s">
        <v>2725</v>
      </c>
      <c r="C2811" s="11" t="s">
        <v>2726</v>
      </c>
      <c r="D2811" s="11" t="s">
        <v>64</v>
      </c>
      <c r="E2811" s="11" t="s">
        <v>2727</v>
      </c>
      <c r="F2811" s="11" t="s">
        <v>8793</v>
      </c>
      <c r="G2811" s="11" t="s">
        <v>126</v>
      </c>
      <c r="H2811" s="11" t="s">
        <v>18</v>
      </c>
      <c r="I2811" s="11"/>
      <c r="J2811" s="11"/>
      <c r="K2811" s="11"/>
      <c r="L2811" s="82" t="s">
        <v>8448</v>
      </c>
      <c r="M2811" s="94">
        <v>44903</v>
      </c>
      <c r="N2811" s="11"/>
      <c r="O2811" s="11"/>
      <c r="P2811" s="11"/>
      <c r="Q2811" s="11"/>
      <c r="R2811" s="11"/>
      <c r="S2811" s="11"/>
      <c r="T2811" s="11"/>
      <c r="U2811" s="59"/>
      <c r="V2811" s="59"/>
      <c r="W2811" s="59"/>
    </row>
    <row r="2812" customHeight="1" spans="1:23">
      <c r="A2812" s="11">
        <v>124</v>
      </c>
      <c r="B2812" s="11" t="s">
        <v>2725</v>
      </c>
      <c r="C2812" s="11" t="s">
        <v>2726</v>
      </c>
      <c r="D2812" s="11" t="s">
        <v>64</v>
      </c>
      <c r="E2812" s="11" t="s">
        <v>2727</v>
      </c>
      <c r="F2812" s="11" t="s">
        <v>8796</v>
      </c>
      <c r="G2812" s="11" t="s">
        <v>126</v>
      </c>
      <c r="H2812" s="11" t="s">
        <v>18</v>
      </c>
      <c r="I2812" s="11"/>
      <c r="J2812" s="11"/>
      <c r="K2812" s="11"/>
      <c r="L2812" s="82" t="s">
        <v>8448</v>
      </c>
      <c r="M2812" s="94">
        <v>44903</v>
      </c>
      <c r="N2812" s="11"/>
      <c r="O2812" s="11"/>
      <c r="P2812" s="11"/>
      <c r="Q2812" s="11"/>
      <c r="R2812" s="11"/>
      <c r="S2812" s="11"/>
      <c r="T2812" s="11"/>
      <c r="U2812" s="59"/>
      <c r="V2812" s="59"/>
      <c r="W2812" s="59"/>
    </row>
    <row r="2813" customHeight="1" spans="1:23">
      <c r="A2813" s="11">
        <v>125</v>
      </c>
      <c r="B2813" s="11" t="s">
        <v>2725</v>
      </c>
      <c r="C2813" s="11" t="s">
        <v>2726</v>
      </c>
      <c r="D2813" s="11" t="s">
        <v>64</v>
      </c>
      <c r="E2813" s="11" t="s">
        <v>2727</v>
      </c>
      <c r="F2813" s="11" t="s">
        <v>8819</v>
      </c>
      <c r="G2813" s="11" t="s">
        <v>126</v>
      </c>
      <c r="H2813" s="11" t="s">
        <v>18</v>
      </c>
      <c r="I2813" s="11"/>
      <c r="J2813" s="11"/>
      <c r="K2813" s="11"/>
      <c r="L2813" s="82" t="s">
        <v>8448</v>
      </c>
      <c r="M2813" s="94">
        <v>44903</v>
      </c>
      <c r="N2813" s="11"/>
      <c r="O2813" s="11"/>
      <c r="P2813" s="11"/>
      <c r="Q2813" s="11"/>
      <c r="R2813" s="11"/>
      <c r="S2813" s="11"/>
      <c r="T2813" s="11"/>
      <c r="U2813" s="59"/>
      <c r="V2813" s="59"/>
      <c r="W2813" s="59"/>
    </row>
    <row r="2814" customHeight="1" spans="1:23">
      <c r="A2814" s="11">
        <v>126</v>
      </c>
      <c r="B2814" s="11" t="s">
        <v>2725</v>
      </c>
      <c r="C2814" s="11" t="s">
        <v>2726</v>
      </c>
      <c r="D2814" s="11" t="s">
        <v>64</v>
      </c>
      <c r="E2814" s="11" t="s">
        <v>2727</v>
      </c>
      <c r="F2814" s="11" t="s">
        <v>8821</v>
      </c>
      <c r="G2814" s="11" t="s">
        <v>126</v>
      </c>
      <c r="H2814" s="11" t="s">
        <v>18</v>
      </c>
      <c r="I2814" s="11"/>
      <c r="J2814" s="11"/>
      <c r="K2814" s="11"/>
      <c r="L2814" s="82" t="s">
        <v>8448</v>
      </c>
      <c r="M2814" s="94">
        <v>44903</v>
      </c>
      <c r="N2814" s="11"/>
      <c r="O2814" s="11"/>
      <c r="P2814" s="11"/>
      <c r="Q2814" s="11"/>
      <c r="R2814" s="11"/>
      <c r="S2814" s="11"/>
      <c r="T2814" s="11"/>
      <c r="U2814" s="59"/>
      <c r="V2814" s="59"/>
      <c r="W2814" s="59"/>
    </row>
    <row r="2815" customHeight="1" spans="1:23">
      <c r="A2815" s="11">
        <v>127</v>
      </c>
      <c r="B2815" s="11" t="s">
        <v>112</v>
      </c>
      <c r="C2815" s="11" t="s">
        <v>141</v>
      </c>
      <c r="D2815" s="11" t="s">
        <v>114</v>
      </c>
      <c r="E2815" s="11" t="s">
        <v>135</v>
      </c>
      <c r="F2815" s="11" t="s">
        <v>142</v>
      </c>
      <c r="G2815" s="11" t="s">
        <v>126</v>
      </c>
      <c r="H2815" s="11" t="s">
        <v>19</v>
      </c>
      <c r="I2815" s="11"/>
      <c r="J2815" s="11"/>
      <c r="K2815" s="11"/>
      <c r="L2815" s="82" t="s">
        <v>8223</v>
      </c>
      <c r="M2815" s="94">
        <v>44903</v>
      </c>
      <c r="N2815" s="11"/>
      <c r="O2815" s="11" t="s">
        <v>112</v>
      </c>
      <c r="P2815" s="11" t="s">
        <v>141</v>
      </c>
      <c r="Q2815" s="11" t="s">
        <v>114</v>
      </c>
      <c r="R2815" s="11" t="s">
        <v>135</v>
      </c>
      <c r="S2815" s="11" t="s">
        <v>142</v>
      </c>
      <c r="T2815" s="11" t="s">
        <v>89</v>
      </c>
      <c r="U2815" s="11" t="s">
        <v>19</v>
      </c>
      <c r="V2815" s="59"/>
      <c r="W2815" s="59"/>
    </row>
    <row r="2816" customHeight="1" spans="1:23">
      <c r="A2816" s="11">
        <v>128</v>
      </c>
      <c r="B2816" s="11" t="s">
        <v>112</v>
      </c>
      <c r="C2816" s="11" t="s">
        <v>141</v>
      </c>
      <c r="D2816" s="11" t="s">
        <v>114</v>
      </c>
      <c r="E2816" s="11" t="s">
        <v>135</v>
      </c>
      <c r="F2816" s="11" t="s">
        <v>143</v>
      </c>
      <c r="G2816" s="11" t="s">
        <v>126</v>
      </c>
      <c r="H2816" s="11" t="s">
        <v>19</v>
      </c>
      <c r="I2816" s="11"/>
      <c r="J2816" s="11"/>
      <c r="K2816" s="11"/>
      <c r="L2816" s="82" t="s">
        <v>8223</v>
      </c>
      <c r="M2816" s="94">
        <v>44903</v>
      </c>
      <c r="N2816" s="11"/>
      <c r="O2816" s="11" t="s">
        <v>112</v>
      </c>
      <c r="P2816" s="11" t="s">
        <v>141</v>
      </c>
      <c r="Q2816" s="11" t="s">
        <v>114</v>
      </c>
      <c r="R2816" s="11" t="s">
        <v>135</v>
      </c>
      <c r="S2816" s="11" t="s">
        <v>143</v>
      </c>
      <c r="T2816" s="11" t="s">
        <v>89</v>
      </c>
      <c r="U2816" s="11" t="s">
        <v>19</v>
      </c>
      <c r="V2816" s="59"/>
      <c r="W2816" s="59"/>
    </row>
    <row r="2817" customHeight="1" spans="1:23">
      <c r="A2817" s="11">
        <v>129</v>
      </c>
      <c r="B2817" s="11" t="s">
        <v>167</v>
      </c>
      <c r="C2817" s="11" t="s">
        <v>167</v>
      </c>
      <c r="D2817" s="11" t="s">
        <v>114</v>
      </c>
      <c r="E2817" s="11" t="s">
        <v>168</v>
      </c>
      <c r="F2817" s="11" t="s">
        <v>170</v>
      </c>
      <c r="G2817" s="11" t="s">
        <v>126</v>
      </c>
      <c r="H2817" s="11" t="s">
        <v>19</v>
      </c>
      <c r="I2817" s="11"/>
      <c r="J2817" s="11"/>
      <c r="K2817" s="11"/>
      <c r="L2817" s="82" t="s">
        <v>8223</v>
      </c>
      <c r="M2817" s="94">
        <v>44903</v>
      </c>
      <c r="N2817" s="11"/>
      <c r="O2817" s="11" t="s">
        <v>167</v>
      </c>
      <c r="P2817" s="11" t="s">
        <v>167</v>
      </c>
      <c r="Q2817" s="11" t="s">
        <v>114</v>
      </c>
      <c r="R2817" s="11" t="s">
        <v>168</v>
      </c>
      <c r="S2817" s="11" t="s">
        <v>170</v>
      </c>
      <c r="T2817" s="11" t="s">
        <v>89</v>
      </c>
      <c r="U2817" s="11" t="s">
        <v>19</v>
      </c>
      <c r="V2817" s="59"/>
      <c r="W2817" s="59"/>
    </row>
    <row r="2818" customHeight="1" spans="1:23">
      <c r="A2818" s="11">
        <v>130</v>
      </c>
      <c r="B2818" s="11" t="s">
        <v>167</v>
      </c>
      <c r="C2818" s="11" t="s">
        <v>167</v>
      </c>
      <c r="D2818" s="11" t="s">
        <v>114</v>
      </c>
      <c r="E2818" s="11" t="s">
        <v>168</v>
      </c>
      <c r="F2818" s="11" t="s">
        <v>172</v>
      </c>
      <c r="G2818" s="11" t="s">
        <v>126</v>
      </c>
      <c r="H2818" s="11" t="s">
        <v>19</v>
      </c>
      <c r="I2818" s="11"/>
      <c r="J2818" s="11"/>
      <c r="K2818" s="11"/>
      <c r="L2818" s="82" t="s">
        <v>8223</v>
      </c>
      <c r="M2818" s="94">
        <v>44903</v>
      </c>
      <c r="N2818" s="11"/>
      <c r="O2818" s="11" t="s">
        <v>167</v>
      </c>
      <c r="P2818" s="11" t="s">
        <v>167</v>
      </c>
      <c r="Q2818" s="11" t="s">
        <v>114</v>
      </c>
      <c r="R2818" s="11" t="s">
        <v>168</v>
      </c>
      <c r="S2818" s="11" t="s">
        <v>172</v>
      </c>
      <c r="T2818" s="11" t="s">
        <v>89</v>
      </c>
      <c r="U2818" s="11" t="s">
        <v>19</v>
      </c>
      <c r="V2818" s="59"/>
      <c r="W2818" s="59"/>
    </row>
    <row r="2819" customHeight="1" spans="1:23">
      <c r="A2819" s="11">
        <v>131</v>
      </c>
      <c r="B2819" s="11" t="s">
        <v>167</v>
      </c>
      <c r="C2819" s="11" t="s">
        <v>167</v>
      </c>
      <c r="D2819" s="11" t="s">
        <v>114</v>
      </c>
      <c r="E2819" s="11" t="s">
        <v>168</v>
      </c>
      <c r="F2819" s="11" t="s">
        <v>174</v>
      </c>
      <c r="G2819" s="11" t="s">
        <v>126</v>
      </c>
      <c r="H2819" s="11" t="s">
        <v>19</v>
      </c>
      <c r="I2819" s="11"/>
      <c r="J2819" s="11"/>
      <c r="K2819" s="11"/>
      <c r="L2819" s="82" t="s">
        <v>8223</v>
      </c>
      <c r="M2819" s="94">
        <v>44903</v>
      </c>
      <c r="N2819" s="11"/>
      <c r="O2819" s="11" t="s">
        <v>167</v>
      </c>
      <c r="P2819" s="11" t="s">
        <v>167</v>
      </c>
      <c r="Q2819" s="11" t="s">
        <v>114</v>
      </c>
      <c r="R2819" s="11" t="s">
        <v>168</v>
      </c>
      <c r="S2819" s="11" t="s">
        <v>174</v>
      </c>
      <c r="T2819" s="11" t="s">
        <v>89</v>
      </c>
      <c r="U2819" s="11" t="s">
        <v>19</v>
      </c>
      <c r="V2819" s="59"/>
      <c r="W2819" s="59"/>
    </row>
    <row r="2820" customHeight="1" spans="1:23">
      <c r="A2820" s="11">
        <v>132</v>
      </c>
      <c r="B2820" s="11" t="s">
        <v>167</v>
      </c>
      <c r="C2820" s="11" t="s">
        <v>167</v>
      </c>
      <c r="D2820" s="11" t="s">
        <v>114</v>
      </c>
      <c r="E2820" s="11" t="s">
        <v>168</v>
      </c>
      <c r="F2820" s="11" t="s">
        <v>176</v>
      </c>
      <c r="G2820" s="11" t="s">
        <v>126</v>
      </c>
      <c r="H2820" s="11" t="s">
        <v>19</v>
      </c>
      <c r="I2820" s="11"/>
      <c r="J2820" s="11"/>
      <c r="K2820" s="11"/>
      <c r="L2820" s="82" t="s">
        <v>8223</v>
      </c>
      <c r="M2820" s="94">
        <v>44903</v>
      </c>
      <c r="N2820" s="11"/>
      <c r="O2820" s="11" t="s">
        <v>167</v>
      </c>
      <c r="P2820" s="11" t="s">
        <v>167</v>
      </c>
      <c r="Q2820" s="11" t="s">
        <v>114</v>
      </c>
      <c r="R2820" s="11" t="s">
        <v>168</v>
      </c>
      <c r="S2820" s="11" t="s">
        <v>176</v>
      </c>
      <c r="T2820" s="11" t="s">
        <v>89</v>
      </c>
      <c r="U2820" s="11" t="s">
        <v>19</v>
      </c>
      <c r="V2820" s="59"/>
      <c r="W2820" s="59"/>
    </row>
    <row r="2821" customHeight="1" spans="1:23">
      <c r="A2821" s="11">
        <v>45</v>
      </c>
      <c r="B2821" s="11" t="s">
        <v>3182</v>
      </c>
      <c r="C2821" s="11" t="s">
        <v>3182</v>
      </c>
      <c r="D2821" s="11" t="s">
        <v>64</v>
      </c>
      <c r="E2821" s="11" t="s">
        <v>3187</v>
      </c>
      <c r="F2821" s="11" t="s">
        <v>3188</v>
      </c>
      <c r="G2821" s="11" t="s">
        <v>520</v>
      </c>
      <c r="H2821" s="11" t="s">
        <v>31</v>
      </c>
      <c r="I2821" s="11"/>
      <c r="J2821" s="58"/>
      <c r="L2821" s="98" t="s">
        <v>7777</v>
      </c>
      <c r="M2821" s="94">
        <v>44920</v>
      </c>
      <c r="N2821" s="94"/>
      <c r="O2821" s="11" t="s">
        <v>3182</v>
      </c>
      <c r="P2821" s="11" t="s">
        <v>3182</v>
      </c>
      <c r="Q2821" s="11" t="s">
        <v>64</v>
      </c>
      <c r="R2821" s="11" t="s">
        <v>3191</v>
      </c>
      <c r="S2821" s="11" t="s">
        <v>9287</v>
      </c>
      <c r="T2821" s="11" t="s">
        <v>520</v>
      </c>
      <c r="U2821" s="11" t="s">
        <v>31</v>
      </c>
      <c r="V2821" s="94"/>
      <c r="W2821" s="94"/>
    </row>
    <row r="2822" customHeight="1" spans="1:23">
      <c r="A2822" s="11">
        <v>46</v>
      </c>
      <c r="B2822" s="11" t="s">
        <v>3182</v>
      </c>
      <c r="C2822" s="11" t="s">
        <v>3182</v>
      </c>
      <c r="D2822" s="11" t="s">
        <v>64</v>
      </c>
      <c r="E2822" s="11" t="s">
        <v>3187</v>
      </c>
      <c r="F2822" s="11" t="s">
        <v>3189</v>
      </c>
      <c r="G2822" s="11" t="s">
        <v>520</v>
      </c>
      <c r="H2822" s="11" t="s">
        <v>31</v>
      </c>
      <c r="I2822" s="11"/>
      <c r="J2822" s="58"/>
      <c r="L2822" s="90"/>
      <c r="M2822" s="94">
        <v>44920</v>
      </c>
      <c r="N2822" s="94"/>
      <c r="O2822" s="94"/>
      <c r="P2822" s="94"/>
      <c r="Q2822" s="94"/>
      <c r="R2822" s="94"/>
      <c r="S2822" s="94"/>
      <c r="T2822" s="94"/>
      <c r="U2822" s="94"/>
      <c r="V2822" s="94"/>
      <c r="W2822" s="94"/>
    </row>
    <row r="2823" customHeight="1" spans="1:23">
      <c r="A2823" s="11">
        <v>47</v>
      </c>
      <c r="B2823" s="11" t="s">
        <v>3182</v>
      </c>
      <c r="C2823" s="11" t="s">
        <v>3182</v>
      </c>
      <c r="D2823" s="11" t="s">
        <v>64</v>
      </c>
      <c r="E2823" s="11" t="s">
        <v>3187</v>
      </c>
      <c r="F2823" s="11" t="s">
        <v>3190</v>
      </c>
      <c r="G2823" s="11" t="s">
        <v>520</v>
      </c>
      <c r="H2823" s="11" t="s">
        <v>31</v>
      </c>
      <c r="I2823" s="11"/>
      <c r="J2823" s="58"/>
      <c r="L2823" s="86"/>
      <c r="M2823" s="94">
        <v>44920</v>
      </c>
      <c r="N2823" s="94"/>
      <c r="O2823" s="94"/>
      <c r="P2823" s="94"/>
      <c r="Q2823" s="94"/>
      <c r="R2823" s="94"/>
      <c r="S2823" s="94"/>
      <c r="T2823" s="94"/>
      <c r="U2823" s="94"/>
      <c r="V2823" s="94"/>
      <c r="W2823" s="94"/>
    </row>
    <row r="2824" customHeight="1" spans="1:23">
      <c r="A2824" s="11">
        <v>91</v>
      </c>
      <c r="B2824" s="11" t="s">
        <v>8198</v>
      </c>
      <c r="C2824" s="11" t="s">
        <v>9288</v>
      </c>
      <c r="D2824" s="11" t="s">
        <v>114</v>
      </c>
      <c r="E2824" s="11" t="s">
        <v>8200</v>
      </c>
      <c r="F2824" s="11" t="s">
        <v>9288</v>
      </c>
      <c r="G2824" s="11" t="s">
        <v>67</v>
      </c>
      <c r="H2824" s="11" t="s">
        <v>31</v>
      </c>
      <c r="I2824" s="99"/>
      <c r="J2824" s="58"/>
      <c r="L2824" s="59" t="s">
        <v>8448</v>
      </c>
      <c r="M2824" s="100">
        <v>44938</v>
      </c>
      <c r="N2824" s="94"/>
      <c r="O2824" s="94"/>
      <c r="P2824" s="94"/>
      <c r="Q2824" s="94"/>
      <c r="R2824" s="94"/>
      <c r="S2824" s="94"/>
      <c r="T2824" s="94"/>
      <c r="U2824" s="94"/>
      <c r="V2824" s="94"/>
      <c r="W2824" s="94"/>
    </row>
    <row r="2825" customHeight="1" spans="1:23">
      <c r="A2825" s="11">
        <v>92</v>
      </c>
      <c r="B2825" s="11" t="s">
        <v>8198</v>
      </c>
      <c r="C2825" s="11" t="s">
        <v>9289</v>
      </c>
      <c r="D2825" s="11" t="s">
        <v>114</v>
      </c>
      <c r="E2825" s="11" t="s">
        <v>9290</v>
      </c>
      <c r="F2825" s="11" t="s">
        <v>9289</v>
      </c>
      <c r="G2825" s="11" t="s">
        <v>67</v>
      </c>
      <c r="H2825" s="11" t="s">
        <v>31</v>
      </c>
      <c r="I2825" s="99"/>
      <c r="J2825" s="58"/>
      <c r="L2825" s="59" t="s">
        <v>8448</v>
      </c>
      <c r="M2825" s="100">
        <v>44938</v>
      </c>
      <c r="N2825" s="94"/>
      <c r="O2825" s="94"/>
      <c r="P2825" s="94"/>
      <c r="Q2825" s="94"/>
      <c r="R2825" s="94"/>
      <c r="S2825" s="94"/>
      <c r="T2825" s="94"/>
      <c r="U2825" s="94"/>
      <c r="V2825" s="94"/>
      <c r="W2825" s="94"/>
    </row>
    <row r="2826" customHeight="1" spans="1:23">
      <c r="A2826" s="11">
        <v>82</v>
      </c>
      <c r="B2826" s="11" t="s">
        <v>8198</v>
      </c>
      <c r="C2826" s="11" t="s">
        <v>8199</v>
      </c>
      <c r="D2826" s="11" t="s">
        <v>114</v>
      </c>
      <c r="E2826" s="11" t="s">
        <v>8200</v>
      </c>
      <c r="F2826" s="11" t="s">
        <v>8201</v>
      </c>
      <c r="G2826" s="11" t="s">
        <v>67</v>
      </c>
      <c r="H2826" s="11" t="s">
        <v>31</v>
      </c>
      <c r="I2826" s="99"/>
      <c r="J2826" s="58"/>
      <c r="L2826" s="59" t="s">
        <v>8448</v>
      </c>
      <c r="M2826" s="100">
        <v>44938</v>
      </c>
      <c r="N2826" s="94"/>
      <c r="O2826" s="94"/>
      <c r="P2826" s="94"/>
      <c r="Q2826" s="94"/>
      <c r="R2826" s="94"/>
      <c r="S2826" s="94"/>
      <c r="T2826" s="94"/>
      <c r="U2826" s="94"/>
      <c r="V2826" s="94"/>
      <c r="W2826" s="94"/>
    </row>
    <row r="2827" customHeight="1" spans="1:23">
      <c r="A2827" s="11">
        <v>90</v>
      </c>
      <c r="B2827" s="11" t="s">
        <v>9291</v>
      </c>
      <c r="C2827" s="11" t="s">
        <v>9291</v>
      </c>
      <c r="D2827" s="11" t="s">
        <v>114</v>
      </c>
      <c r="E2827" s="11" t="s">
        <v>9292</v>
      </c>
      <c r="F2827" s="11" t="s">
        <v>9291</v>
      </c>
      <c r="G2827" s="11" t="s">
        <v>67</v>
      </c>
      <c r="H2827" s="11" t="s">
        <v>31</v>
      </c>
      <c r="I2827" s="99"/>
      <c r="J2827" s="58"/>
      <c r="L2827" s="59" t="s">
        <v>8448</v>
      </c>
      <c r="M2827" s="100">
        <v>44938</v>
      </c>
      <c r="N2827" s="94"/>
      <c r="O2827" s="94"/>
      <c r="P2827" s="94"/>
      <c r="Q2827" s="94"/>
      <c r="R2827" s="94"/>
      <c r="S2827" s="94"/>
      <c r="T2827" s="94"/>
      <c r="U2827" s="94"/>
      <c r="V2827" s="94"/>
      <c r="W2827" s="94"/>
    </row>
    <row r="2828" customHeight="1" spans="1:23">
      <c r="A2828" s="11">
        <v>66</v>
      </c>
      <c r="B2828" s="11" t="s">
        <v>5671</v>
      </c>
      <c r="C2828" s="11" t="s">
        <v>5677</v>
      </c>
      <c r="D2828" s="11" t="s">
        <v>114</v>
      </c>
      <c r="E2828" s="11" t="s">
        <v>210</v>
      </c>
      <c r="F2828" s="11" t="s">
        <v>5679</v>
      </c>
      <c r="G2828" s="11" t="s">
        <v>2447</v>
      </c>
      <c r="H2828" s="11" t="s">
        <v>30</v>
      </c>
      <c r="L2828" s="82" t="s">
        <v>8223</v>
      </c>
      <c r="M2828" s="100">
        <v>44943</v>
      </c>
      <c r="N2828" s="94"/>
      <c r="O2828" s="11" t="s">
        <v>5671</v>
      </c>
      <c r="P2828" s="11" t="s">
        <v>5677</v>
      </c>
      <c r="Q2828" s="11" t="s">
        <v>114</v>
      </c>
      <c r="R2828" s="11" t="s">
        <v>210</v>
      </c>
      <c r="S2828" s="11" t="s">
        <v>5679</v>
      </c>
      <c r="T2828" s="11" t="s">
        <v>89</v>
      </c>
      <c r="U2828" s="11" t="s">
        <v>30</v>
      </c>
      <c r="V2828" s="94"/>
      <c r="W2828" s="94"/>
    </row>
    <row r="2829" customHeight="1" spans="1:23">
      <c r="A2829" s="11">
        <v>67</v>
      </c>
      <c r="B2829" s="11" t="s">
        <v>5671</v>
      </c>
      <c r="C2829" s="11" t="s">
        <v>5677</v>
      </c>
      <c r="D2829" s="11" t="s">
        <v>114</v>
      </c>
      <c r="E2829" s="11" t="s">
        <v>210</v>
      </c>
      <c r="F2829" s="11" t="s">
        <v>5680</v>
      </c>
      <c r="G2829" s="11" t="s">
        <v>2447</v>
      </c>
      <c r="H2829" s="11" t="s">
        <v>30</v>
      </c>
      <c r="L2829" s="82" t="s">
        <v>8223</v>
      </c>
      <c r="M2829" s="100">
        <v>44943</v>
      </c>
      <c r="N2829" s="94"/>
      <c r="O2829" s="11" t="s">
        <v>5671</v>
      </c>
      <c r="P2829" s="11" t="s">
        <v>5677</v>
      </c>
      <c r="Q2829" s="11" t="s">
        <v>114</v>
      </c>
      <c r="R2829" s="11" t="s">
        <v>210</v>
      </c>
      <c r="S2829" s="11" t="s">
        <v>5680</v>
      </c>
      <c r="T2829" s="11" t="s">
        <v>89</v>
      </c>
      <c r="U2829" s="11" t="s">
        <v>30</v>
      </c>
      <c r="V2829" s="94"/>
      <c r="W2829" s="94"/>
    </row>
    <row r="2830" customHeight="1" spans="1:23">
      <c r="A2830" s="11">
        <v>82</v>
      </c>
      <c r="B2830" s="11" t="s">
        <v>1084</v>
      </c>
      <c r="C2830" s="11" t="s">
        <v>1084</v>
      </c>
      <c r="D2830" s="11" t="s">
        <v>64</v>
      </c>
      <c r="E2830" s="11" t="s">
        <v>1101</v>
      </c>
      <c r="F2830" s="11" t="s">
        <v>1102</v>
      </c>
      <c r="G2830" s="11" t="s">
        <v>520</v>
      </c>
      <c r="H2830" s="11" t="s">
        <v>12</v>
      </c>
      <c r="I2830" s="11"/>
      <c r="J2830" s="58"/>
      <c r="L2830" s="82" t="s">
        <v>7726</v>
      </c>
      <c r="M2830" s="100">
        <v>44944</v>
      </c>
      <c r="N2830" s="100"/>
      <c r="O2830" s="94"/>
      <c r="P2830" s="94"/>
      <c r="Q2830" s="94"/>
      <c r="R2830" s="94"/>
      <c r="S2830" s="94"/>
      <c r="T2830" s="94"/>
      <c r="U2830" s="94"/>
      <c r="V2830" s="94"/>
      <c r="W2830" s="94"/>
    </row>
    <row r="2831" customHeight="1" spans="1:23">
      <c r="A2831" s="11">
        <v>67</v>
      </c>
      <c r="B2831" s="11" t="s">
        <v>9293</v>
      </c>
      <c r="C2831" s="11" t="s">
        <v>9293</v>
      </c>
      <c r="D2831" s="11" t="s">
        <v>114</v>
      </c>
      <c r="E2831" s="11" t="s">
        <v>9294</v>
      </c>
      <c r="F2831" s="11" t="s">
        <v>9293</v>
      </c>
      <c r="G2831" s="11" t="s">
        <v>67</v>
      </c>
      <c r="H2831" s="11" t="s">
        <v>31</v>
      </c>
      <c r="L2831" s="59" t="s">
        <v>8448</v>
      </c>
      <c r="M2831" s="100">
        <v>44944</v>
      </c>
    </row>
    <row r="2832" customHeight="1" spans="1:23">
      <c r="A2832" s="11">
        <v>88</v>
      </c>
      <c r="B2832" s="11" t="s">
        <v>9295</v>
      </c>
      <c r="C2832" s="11" t="s">
        <v>9295</v>
      </c>
      <c r="D2832" s="11" t="s">
        <v>98</v>
      </c>
      <c r="E2832" s="11" t="s">
        <v>9296</v>
      </c>
      <c r="F2832" s="11" t="s">
        <v>9295</v>
      </c>
      <c r="G2832" s="11" t="s">
        <v>67</v>
      </c>
      <c r="H2832" s="11" t="s">
        <v>31</v>
      </c>
      <c r="L2832" s="59" t="s">
        <v>8448</v>
      </c>
      <c r="M2832" s="100">
        <v>44944</v>
      </c>
    </row>
    <row r="2833" customHeight="1" spans="1:13">
      <c r="A2833" s="11"/>
      <c r="B2833" s="11"/>
      <c r="C2833" s="11"/>
      <c r="D2833" s="11"/>
      <c r="E2833" s="11"/>
      <c r="F2833" s="11"/>
      <c r="G2833" s="11"/>
      <c r="H2833" s="11"/>
      <c r="L2833" s="82"/>
      <c r="M2833" s="94"/>
    </row>
    <row r="2834" customHeight="1" spans="1:13">
      <c r="A2834" s="11"/>
      <c r="B2834" s="11"/>
      <c r="C2834" s="11"/>
      <c r="D2834" s="11"/>
      <c r="E2834" s="11"/>
      <c r="F2834" s="11"/>
      <c r="G2834" s="11"/>
      <c r="H2834" s="11"/>
      <c r="L2834" s="82"/>
      <c r="M2834" s="94"/>
    </row>
    <row r="2835" customHeight="1" spans="1:13">
      <c r="A2835" s="11"/>
      <c r="B2835" s="11"/>
      <c r="C2835" s="11"/>
      <c r="D2835" s="11"/>
      <c r="E2835" s="11"/>
      <c r="F2835" s="11"/>
      <c r="G2835" s="11"/>
      <c r="H2835" s="11"/>
      <c r="L2835" s="82"/>
      <c r="M2835" s="94"/>
    </row>
    <row r="2836" customHeight="1" spans="1:13">
      <c r="A2836" s="11"/>
      <c r="B2836" s="11"/>
      <c r="C2836" s="11"/>
      <c r="D2836" s="11"/>
      <c r="E2836" s="11"/>
      <c r="F2836" s="11"/>
      <c r="G2836" s="11"/>
      <c r="H2836" s="11"/>
      <c r="L2836" s="82"/>
      <c r="M2836" s="94"/>
    </row>
    <row r="2837" customHeight="1" spans="1:13">
      <c r="A2837" s="11"/>
      <c r="B2837" s="11"/>
      <c r="C2837" s="11"/>
      <c r="D2837" s="11"/>
      <c r="E2837" s="11"/>
      <c r="F2837" s="11"/>
      <c r="G2837" s="11"/>
      <c r="H2837" s="11"/>
      <c r="L2837" s="82"/>
      <c r="M2837" s="94"/>
    </row>
    <row r="2838" customHeight="1" spans="1:13">
      <c r="A2838" s="11"/>
      <c r="B2838" s="11"/>
      <c r="C2838" s="11"/>
      <c r="D2838" s="11"/>
      <c r="E2838" s="11"/>
      <c r="F2838" s="11"/>
      <c r="G2838" s="11"/>
      <c r="H2838" s="11"/>
      <c r="L2838" s="82"/>
      <c r="M2838" s="94"/>
    </row>
    <row r="2839" customHeight="1" spans="1:13">
      <c r="A2839" s="11"/>
      <c r="B2839" s="11"/>
      <c r="C2839" s="11"/>
      <c r="D2839" s="11"/>
      <c r="E2839" s="11"/>
      <c r="F2839" s="11"/>
      <c r="G2839" s="11"/>
      <c r="H2839" s="11"/>
      <c r="L2839" s="82"/>
      <c r="M2839" s="94"/>
    </row>
    <row r="2840" customHeight="1" spans="1:13">
      <c r="A2840" s="11"/>
      <c r="B2840" s="11"/>
      <c r="C2840" s="11"/>
      <c r="D2840" s="11"/>
      <c r="E2840" s="11"/>
      <c r="F2840" s="11"/>
      <c r="G2840" s="11"/>
      <c r="H2840" s="11"/>
      <c r="L2840" s="82"/>
      <c r="M2840" s="94"/>
    </row>
    <row r="2841" customHeight="1" spans="1:13">
      <c r="A2841" s="11"/>
      <c r="B2841" s="11"/>
      <c r="C2841" s="11"/>
      <c r="D2841" s="11"/>
      <c r="E2841" s="11"/>
      <c r="F2841" s="11"/>
      <c r="G2841" s="11"/>
      <c r="H2841" s="11"/>
      <c r="L2841" s="82"/>
      <c r="M2841" s="94"/>
    </row>
    <row r="2842" customHeight="1" spans="1:13">
      <c r="A2842" s="11"/>
      <c r="B2842" s="11"/>
      <c r="C2842" s="11"/>
      <c r="D2842" s="11"/>
      <c r="E2842" s="11"/>
      <c r="F2842" s="11"/>
      <c r="G2842" s="11"/>
      <c r="H2842" s="11"/>
      <c r="L2842" s="82"/>
      <c r="M2842" s="94"/>
    </row>
    <row r="2843" customHeight="1" spans="1:13">
      <c r="A2843" s="11"/>
      <c r="B2843" s="11"/>
      <c r="C2843" s="11"/>
      <c r="D2843" s="11"/>
      <c r="E2843" s="11"/>
      <c r="F2843" s="11"/>
      <c r="G2843" s="11"/>
      <c r="H2843" s="11"/>
      <c r="L2843" s="82"/>
      <c r="M2843" s="94"/>
    </row>
    <row r="2844" customHeight="1" spans="1:13">
      <c r="A2844" s="11"/>
      <c r="B2844" s="11"/>
      <c r="C2844" s="11"/>
      <c r="D2844" s="11"/>
      <c r="E2844" s="11"/>
      <c r="F2844" s="11"/>
      <c r="G2844" s="11"/>
      <c r="H2844" s="11"/>
      <c r="L2844" s="82"/>
      <c r="M2844" s="94"/>
    </row>
    <row r="2845" customHeight="1" spans="1:13">
      <c r="A2845" s="11"/>
      <c r="B2845" s="11"/>
      <c r="C2845" s="11"/>
      <c r="D2845" s="11"/>
      <c r="E2845" s="11"/>
      <c r="F2845" s="11"/>
      <c r="G2845" s="11"/>
      <c r="H2845" s="11"/>
      <c r="L2845" s="82"/>
      <c r="M2845" s="94"/>
    </row>
    <row r="2846" customHeight="1" spans="1:13">
      <c r="A2846" s="11"/>
      <c r="B2846" s="11"/>
      <c r="C2846" s="11"/>
      <c r="D2846" s="11"/>
      <c r="E2846" s="11"/>
      <c r="F2846" s="11"/>
      <c r="G2846" s="11"/>
      <c r="H2846" s="11"/>
      <c r="L2846" s="82"/>
      <c r="M2846" s="94"/>
    </row>
    <row r="2847" customHeight="1" spans="1:13">
      <c r="A2847" s="11"/>
      <c r="B2847" s="11"/>
      <c r="C2847" s="11"/>
      <c r="D2847" s="11"/>
      <c r="E2847" s="11"/>
      <c r="F2847" s="11"/>
      <c r="G2847" s="11"/>
      <c r="H2847" s="11"/>
      <c r="L2847" s="82"/>
      <c r="M2847" s="94"/>
    </row>
    <row r="2848" customHeight="1" spans="1:13">
      <c r="A2848" s="11"/>
      <c r="B2848" s="11"/>
      <c r="C2848" s="11"/>
      <c r="D2848" s="11"/>
      <c r="E2848" s="11"/>
      <c r="F2848" s="11"/>
      <c r="G2848" s="11"/>
      <c r="H2848" s="11"/>
      <c r="L2848" s="82"/>
      <c r="M2848" s="94"/>
    </row>
    <row r="2849" customHeight="1" spans="1:13">
      <c r="A2849" s="11"/>
      <c r="B2849" s="11"/>
      <c r="C2849" s="11"/>
      <c r="D2849" s="11"/>
      <c r="E2849" s="11"/>
      <c r="F2849" s="11"/>
      <c r="G2849" s="11"/>
      <c r="H2849" s="11"/>
      <c r="L2849" s="82"/>
      <c r="M2849" s="94"/>
    </row>
    <row r="2850" customHeight="1" spans="1:13">
      <c r="A2850" s="11"/>
      <c r="B2850" s="11"/>
      <c r="C2850" s="11"/>
      <c r="D2850" s="11"/>
      <c r="E2850" s="11"/>
      <c r="F2850" s="11"/>
      <c r="G2850" s="11"/>
      <c r="H2850" s="11"/>
      <c r="L2850" s="82"/>
      <c r="M2850" s="94"/>
    </row>
    <row r="2851" customHeight="1" spans="1:13">
      <c r="A2851" s="11"/>
      <c r="B2851" s="11"/>
      <c r="C2851" s="11"/>
      <c r="D2851" s="11"/>
      <c r="E2851" s="11"/>
      <c r="F2851" s="11"/>
      <c r="G2851" s="11"/>
      <c r="H2851" s="11"/>
      <c r="L2851" s="82"/>
      <c r="M2851" s="94"/>
    </row>
    <row r="2852" customHeight="1" spans="1:13">
      <c r="A2852" s="11"/>
      <c r="B2852" s="11"/>
      <c r="C2852" s="11"/>
      <c r="D2852" s="11"/>
      <c r="E2852" s="11"/>
      <c r="F2852" s="11"/>
      <c r="G2852" s="11"/>
      <c r="H2852" s="11"/>
      <c r="L2852" s="82"/>
      <c r="M2852" s="94"/>
    </row>
    <row r="2853" customHeight="1" spans="1:13">
      <c r="A2853" s="11"/>
      <c r="B2853" s="11"/>
      <c r="C2853" s="11"/>
      <c r="D2853" s="11"/>
      <c r="E2853" s="11"/>
      <c r="F2853" s="11"/>
      <c r="G2853" s="11"/>
      <c r="H2853" s="11"/>
      <c r="L2853" s="82"/>
      <c r="M2853" s="94"/>
    </row>
    <row r="2854" customHeight="1" spans="1:13">
      <c r="A2854" s="11"/>
      <c r="B2854" s="11"/>
      <c r="C2854" s="11"/>
      <c r="D2854" s="11"/>
      <c r="E2854" s="11"/>
      <c r="F2854" s="11"/>
      <c r="G2854" s="11"/>
      <c r="H2854" s="11"/>
      <c r="L2854" s="82"/>
      <c r="M2854" s="94"/>
    </row>
    <row r="2855" customHeight="1" spans="1:13">
      <c r="A2855" s="11"/>
      <c r="B2855" s="11"/>
      <c r="C2855" s="11"/>
      <c r="D2855" s="11"/>
      <c r="E2855" s="11"/>
      <c r="F2855" s="11"/>
      <c r="G2855" s="11"/>
      <c r="H2855" s="11"/>
      <c r="L2855" s="82"/>
      <c r="M2855" s="94"/>
    </row>
    <row r="2856" customHeight="1" spans="1:13">
      <c r="A2856" s="11"/>
      <c r="B2856" s="11"/>
      <c r="C2856" s="11"/>
      <c r="D2856" s="11"/>
      <c r="E2856" s="11"/>
      <c r="F2856" s="11"/>
      <c r="G2856" s="11"/>
      <c r="H2856" s="11"/>
      <c r="L2856" s="82"/>
      <c r="M2856" s="94"/>
    </row>
    <row r="2857" customHeight="1" spans="1:13">
      <c r="A2857" s="11"/>
      <c r="B2857" s="11"/>
      <c r="C2857" s="11"/>
      <c r="D2857" s="11"/>
      <c r="E2857" s="11"/>
      <c r="F2857" s="11"/>
      <c r="G2857" s="11"/>
      <c r="H2857" s="11"/>
      <c r="L2857" s="82"/>
      <c r="M2857" s="94"/>
    </row>
    <row r="2858" customHeight="1" spans="1:13">
      <c r="A2858" s="11"/>
      <c r="B2858" s="11"/>
      <c r="C2858" s="11"/>
      <c r="D2858" s="11"/>
      <c r="E2858" s="11"/>
      <c r="F2858" s="11"/>
      <c r="G2858" s="11"/>
      <c r="H2858" s="11"/>
      <c r="L2858" s="82"/>
      <c r="M2858" s="94"/>
    </row>
    <row r="2859" customHeight="1" spans="1:13">
      <c r="A2859" s="11"/>
      <c r="B2859" s="11"/>
      <c r="C2859" s="11"/>
      <c r="D2859" s="11"/>
      <c r="E2859" s="11"/>
      <c r="F2859" s="11"/>
      <c r="G2859" s="11"/>
      <c r="H2859" s="11"/>
      <c r="L2859" s="82"/>
      <c r="M2859" s="94"/>
    </row>
    <row r="2860" customHeight="1" spans="1:13">
      <c r="A2860" s="11"/>
      <c r="B2860" s="11"/>
      <c r="C2860" s="11"/>
      <c r="D2860" s="11"/>
      <c r="E2860" s="11"/>
      <c r="F2860" s="11"/>
      <c r="G2860" s="11"/>
      <c r="H2860" s="11"/>
      <c r="L2860" s="82"/>
      <c r="M2860" s="94"/>
    </row>
    <row r="2861" customHeight="1" spans="1:13">
      <c r="A2861" s="11"/>
      <c r="B2861" s="11"/>
      <c r="C2861" s="11"/>
      <c r="D2861" s="11"/>
      <c r="E2861" s="11"/>
      <c r="F2861" s="11"/>
      <c r="G2861" s="11"/>
      <c r="H2861" s="11"/>
      <c r="L2861" s="82"/>
      <c r="M2861" s="94"/>
    </row>
    <row r="2862" customHeight="1" spans="1:13">
      <c r="A2862" s="11"/>
      <c r="B2862" s="11"/>
      <c r="C2862" s="11"/>
      <c r="D2862" s="11"/>
      <c r="E2862" s="11"/>
      <c r="F2862" s="11"/>
      <c r="G2862" s="11"/>
      <c r="H2862" s="11"/>
      <c r="L2862" s="82"/>
      <c r="M2862" s="94"/>
    </row>
    <row r="2863" customHeight="1" spans="1:13">
      <c r="A2863" s="11"/>
      <c r="B2863" s="11"/>
      <c r="C2863" s="11"/>
      <c r="D2863" s="11"/>
      <c r="E2863" s="11"/>
      <c r="F2863" s="11"/>
      <c r="G2863" s="11"/>
      <c r="H2863" s="11"/>
      <c r="L2863" s="82"/>
      <c r="M2863" s="94"/>
    </row>
    <row r="2864" customHeight="1" spans="1:13">
      <c r="A2864" s="11"/>
      <c r="B2864" s="11"/>
      <c r="C2864" s="11"/>
      <c r="D2864" s="11"/>
      <c r="E2864" s="11"/>
      <c r="F2864" s="11"/>
      <c r="G2864" s="11"/>
      <c r="H2864" s="11"/>
      <c r="L2864" s="82"/>
      <c r="M2864" s="94"/>
    </row>
    <row r="2865" customHeight="1" spans="1:13">
      <c r="A2865" s="11"/>
      <c r="B2865" s="11"/>
      <c r="C2865" s="11"/>
      <c r="D2865" s="11"/>
      <c r="E2865" s="11"/>
      <c r="F2865" s="11"/>
      <c r="G2865" s="11"/>
      <c r="H2865" s="11"/>
      <c r="L2865" s="82"/>
      <c r="M2865" s="94"/>
    </row>
    <row r="2866" customHeight="1" spans="1:13">
      <c r="A2866" s="11"/>
      <c r="B2866" s="11"/>
      <c r="C2866" s="11"/>
      <c r="D2866" s="11"/>
      <c r="E2866" s="11"/>
      <c r="F2866" s="11"/>
      <c r="G2866" s="11"/>
      <c r="H2866" s="11"/>
      <c r="L2866" s="82"/>
      <c r="M2866" s="94"/>
    </row>
    <row r="2867" customHeight="1" spans="1:13">
      <c r="A2867" s="11"/>
      <c r="B2867" s="11"/>
      <c r="C2867" s="11"/>
      <c r="D2867" s="11"/>
      <c r="E2867" s="11"/>
      <c r="F2867" s="11"/>
      <c r="G2867" s="11"/>
      <c r="H2867" s="11"/>
      <c r="L2867" s="82"/>
      <c r="M2867" s="94"/>
    </row>
    <row r="2868" customHeight="1" spans="1:13">
      <c r="A2868" s="11"/>
      <c r="B2868" s="11"/>
      <c r="C2868" s="11"/>
      <c r="D2868" s="11"/>
      <c r="E2868" s="11"/>
      <c r="F2868" s="11"/>
      <c r="G2868" s="11"/>
      <c r="H2868" s="11"/>
      <c r="L2868" s="82"/>
      <c r="M2868" s="94"/>
    </row>
    <row r="2869" customHeight="1" spans="1:13">
      <c r="A2869" s="11"/>
      <c r="B2869" s="11"/>
      <c r="C2869" s="11"/>
      <c r="D2869" s="11"/>
      <c r="E2869" s="11"/>
      <c r="F2869" s="11"/>
      <c r="G2869" s="11"/>
      <c r="H2869" s="11"/>
      <c r="L2869" s="82"/>
      <c r="M2869" s="94"/>
    </row>
    <row r="2870" customHeight="1" spans="1:13">
      <c r="A2870" s="11"/>
      <c r="B2870" s="11"/>
      <c r="C2870" s="11"/>
      <c r="D2870" s="11"/>
      <c r="E2870" s="11"/>
      <c r="F2870" s="11"/>
      <c r="G2870" s="11"/>
      <c r="H2870" s="11"/>
      <c r="L2870" s="82"/>
      <c r="M2870" s="94"/>
    </row>
    <row r="2871" customHeight="1" spans="1:13">
      <c r="A2871" s="11"/>
      <c r="B2871" s="11"/>
      <c r="C2871" s="11"/>
      <c r="D2871" s="11"/>
      <c r="E2871" s="11"/>
      <c r="F2871" s="11"/>
      <c r="G2871" s="11"/>
      <c r="H2871" s="11"/>
      <c r="L2871" s="82"/>
      <c r="M2871" s="94"/>
    </row>
    <row r="2872" customHeight="1" spans="1:13">
      <c r="A2872" s="11"/>
      <c r="B2872" s="11"/>
      <c r="C2872" s="11"/>
      <c r="D2872" s="11"/>
      <c r="E2872" s="11"/>
      <c r="F2872" s="11"/>
      <c r="G2872" s="11"/>
      <c r="H2872" s="11"/>
      <c r="L2872" s="82"/>
      <c r="M2872" s="94"/>
    </row>
  </sheetData>
  <sheetProtection formatCells="0" insertHyperlinks="0" autoFilter="0"/>
  <autoFilter xmlns:etc="http://www.wps.cn/officeDocument/2017/etCustomData" ref="A1:X2832" etc:filterBottomFollowUsedRange="0">
    <extLst/>
  </autoFilter>
  <mergeCells count="65">
    <mergeCell ref="L213:L214"/>
    <mergeCell ref="L215:L216"/>
    <mergeCell ref="L546:L547"/>
    <mergeCell ref="L548:L549"/>
    <mergeCell ref="L550:L551"/>
    <mergeCell ref="L552:L554"/>
    <mergeCell ref="L555:L556"/>
    <mergeCell ref="L557:L558"/>
    <mergeCell ref="L571:L574"/>
    <mergeCell ref="L644:L645"/>
    <mergeCell ref="L646:L649"/>
    <mergeCell ref="L650:L651"/>
    <mergeCell ref="L652:L653"/>
    <mergeCell ref="L654:L655"/>
    <mergeCell ref="L749:L750"/>
    <mergeCell ref="L751:L752"/>
    <mergeCell ref="L753:L754"/>
    <mergeCell ref="L819:L820"/>
    <mergeCell ref="L834:L835"/>
    <mergeCell ref="L836:L837"/>
    <mergeCell ref="L950:L954"/>
    <mergeCell ref="L962:L964"/>
    <mergeCell ref="L965:L967"/>
    <mergeCell ref="L968:L969"/>
    <mergeCell ref="L970:L971"/>
    <mergeCell ref="L972:L975"/>
    <mergeCell ref="L976:L979"/>
    <mergeCell ref="L1411:L1412"/>
    <mergeCell ref="L1416:L1417"/>
    <mergeCell ref="L1669:L1674"/>
    <mergeCell ref="L1675:L1680"/>
    <mergeCell ref="L1681:L1692"/>
    <mergeCell ref="L1693:L1696"/>
    <mergeCell ref="L1697:L1701"/>
    <mergeCell ref="L1703:L1706"/>
    <mergeCell ref="L1780:L1781"/>
    <mergeCell ref="L1915:L1916"/>
    <mergeCell ref="L1917:L1918"/>
    <mergeCell ref="L1919:L1920"/>
    <mergeCell ref="L2092:L2093"/>
    <mergeCell ref="L2194:L2195"/>
    <mergeCell ref="L2212:L2213"/>
    <mergeCell ref="L2221:L2222"/>
    <mergeCell ref="L2224:L2225"/>
    <mergeCell ref="L2226:L2227"/>
    <mergeCell ref="L2228:L2229"/>
    <mergeCell ref="L2230:L2233"/>
    <mergeCell ref="L2333:L2334"/>
    <mergeCell ref="L2335:L2336"/>
    <mergeCell ref="L2337:L2339"/>
    <mergeCell ref="L2388:L2391"/>
    <mergeCell ref="L2392:L2393"/>
    <mergeCell ref="L2395:L2396"/>
    <mergeCell ref="L2411:L2413"/>
    <mergeCell ref="L2414:L2416"/>
    <mergeCell ref="L2418:L2420"/>
    <mergeCell ref="L2421:L2423"/>
    <mergeCell ref="L2641:L2642"/>
    <mergeCell ref="L2643:L2644"/>
    <mergeCell ref="L2652:L2653"/>
    <mergeCell ref="L2659:L2660"/>
    <mergeCell ref="L2695:L2696"/>
    <mergeCell ref="L2697:L2699"/>
    <mergeCell ref="L2821:L2823"/>
    <mergeCell ref="M2092:M2093"/>
  </mergeCells>
  <conditionalFormatting sqref="F212">
    <cfRule type="duplicateValues" dxfId="0" priority="275"/>
  </conditionalFormatting>
  <conditionalFormatting sqref="C325">
    <cfRule type="duplicateValues" dxfId="1" priority="270"/>
  </conditionalFormatting>
  <conditionalFormatting sqref="P325">
    <cfRule type="duplicateValues" dxfId="1" priority="272"/>
  </conditionalFormatting>
  <conditionalFormatting sqref="C326">
    <cfRule type="duplicateValues" dxfId="1" priority="268"/>
  </conditionalFormatting>
  <conditionalFormatting sqref="P326">
    <cfRule type="duplicateValues" dxfId="1" priority="269"/>
  </conditionalFormatting>
  <conditionalFormatting sqref="C327">
    <cfRule type="duplicateValues" dxfId="1" priority="266"/>
  </conditionalFormatting>
  <conditionalFormatting sqref="P327">
    <cfRule type="duplicateValues" dxfId="1" priority="267"/>
  </conditionalFormatting>
  <conditionalFormatting sqref="C328">
    <cfRule type="duplicateValues" dxfId="1" priority="264"/>
  </conditionalFormatting>
  <conditionalFormatting sqref="P328">
    <cfRule type="duplicateValues" dxfId="1" priority="265"/>
  </conditionalFormatting>
  <conditionalFormatting sqref="C330">
    <cfRule type="duplicateValues" dxfId="1" priority="262"/>
  </conditionalFormatting>
  <conditionalFormatting sqref="P330">
    <cfRule type="duplicateValues" dxfId="1" priority="263"/>
  </conditionalFormatting>
  <conditionalFormatting sqref="C398">
    <cfRule type="duplicateValues" dxfId="1" priority="260"/>
  </conditionalFormatting>
  <conditionalFormatting sqref="P398">
    <cfRule type="duplicateValues" dxfId="1" priority="261"/>
  </conditionalFormatting>
  <conditionalFormatting sqref="C399">
    <cfRule type="duplicateValues" dxfId="1" priority="258"/>
  </conditionalFormatting>
  <conditionalFormatting sqref="P399">
    <cfRule type="duplicateValues" dxfId="1" priority="259"/>
  </conditionalFormatting>
  <conditionalFormatting sqref="C425">
    <cfRule type="duplicateValues" dxfId="1" priority="257"/>
  </conditionalFormatting>
  <conditionalFormatting sqref="C426">
    <cfRule type="duplicateValues" dxfId="1" priority="256"/>
  </conditionalFormatting>
  <conditionalFormatting sqref="C427">
    <cfRule type="duplicateValues" dxfId="1" priority="255"/>
  </conditionalFormatting>
  <conditionalFormatting sqref="C673">
    <cfRule type="duplicateValues" dxfId="0" priority="253"/>
  </conditionalFormatting>
  <conditionalFormatting sqref="P673">
    <cfRule type="duplicateValues" dxfId="0" priority="254"/>
  </conditionalFormatting>
  <conditionalFormatting sqref="F739">
    <cfRule type="duplicateValues" dxfId="1" priority="251"/>
  </conditionalFormatting>
  <conditionalFormatting sqref="S739">
    <cfRule type="duplicateValues" dxfId="1" priority="252"/>
  </conditionalFormatting>
  <conditionalFormatting sqref="F740">
    <cfRule type="duplicateValues" dxfId="1" priority="233"/>
  </conditionalFormatting>
  <conditionalFormatting sqref="S740">
    <cfRule type="duplicateValues" dxfId="1" priority="234"/>
  </conditionalFormatting>
  <conditionalFormatting sqref="F741">
    <cfRule type="duplicateValues" dxfId="1" priority="249"/>
  </conditionalFormatting>
  <conditionalFormatting sqref="S741">
    <cfRule type="duplicateValues" dxfId="1" priority="250"/>
  </conditionalFormatting>
  <conditionalFormatting sqref="F742">
    <cfRule type="duplicateValues" dxfId="1" priority="247"/>
  </conditionalFormatting>
  <conditionalFormatting sqref="S742">
    <cfRule type="duplicateValues" dxfId="1" priority="248"/>
  </conditionalFormatting>
  <conditionalFormatting sqref="F743">
    <cfRule type="duplicateValues" dxfId="1" priority="245"/>
  </conditionalFormatting>
  <conditionalFormatting sqref="S743">
    <cfRule type="duplicateValues" dxfId="1" priority="246"/>
  </conditionalFormatting>
  <conditionalFormatting sqref="F744">
    <cfRule type="duplicateValues" dxfId="1" priority="244"/>
  </conditionalFormatting>
  <conditionalFormatting sqref="S744">
    <cfRule type="duplicateValues" dxfId="1" priority="243"/>
  </conditionalFormatting>
  <conditionalFormatting sqref="F745">
    <cfRule type="duplicateValues" dxfId="1" priority="241"/>
  </conditionalFormatting>
  <conditionalFormatting sqref="S745">
    <cfRule type="duplicateValues" dxfId="1" priority="242"/>
  </conditionalFormatting>
  <conditionalFormatting sqref="F746">
    <cfRule type="duplicateValues" dxfId="1" priority="239"/>
  </conditionalFormatting>
  <conditionalFormatting sqref="S746">
    <cfRule type="duplicateValues" dxfId="1" priority="240"/>
  </conditionalFormatting>
  <conditionalFormatting sqref="F747">
    <cfRule type="duplicateValues" dxfId="1" priority="237"/>
  </conditionalFormatting>
  <conditionalFormatting sqref="S747">
    <cfRule type="duplicateValues" dxfId="1" priority="238"/>
  </conditionalFormatting>
  <conditionalFormatting sqref="F748">
    <cfRule type="duplicateValues" dxfId="1" priority="235"/>
  </conditionalFormatting>
  <conditionalFormatting sqref="S748">
    <cfRule type="duplicateValues" dxfId="1" priority="236"/>
  </conditionalFormatting>
  <conditionalFormatting sqref="C797">
    <cfRule type="duplicateValues" dxfId="0" priority="231"/>
  </conditionalFormatting>
  <conditionalFormatting sqref="F825">
    <cfRule type="duplicateValues" dxfId="1" priority="229"/>
  </conditionalFormatting>
  <conditionalFormatting sqref="S825">
    <cfRule type="duplicateValues" dxfId="1" priority="230"/>
  </conditionalFormatting>
  <conditionalFormatting sqref="F831">
    <cfRule type="duplicateValues" dxfId="1" priority="296"/>
  </conditionalFormatting>
  <conditionalFormatting sqref="S831">
    <cfRule type="duplicateValues" dxfId="1" priority="293"/>
  </conditionalFormatting>
  <conditionalFormatting sqref="F832">
    <cfRule type="duplicateValues" dxfId="1" priority="297"/>
  </conditionalFormatting>
  <conditionalFormatting sqref="S832">
    <cfRule type="duplicateValues" dxfId="1" priority="294"/>
  </conditionalFormatting>
  <conditionalFormatting sqref="F833">
    <cfRule type="duplicateValues" dxfId="1" priority="298"/>
  </conditionalFormatting>
  <conditionalFormatting sqref="S833">
    <cfRule type="duplicateValues" dxfId="1" priority="295"/>
  </conditionalFormatting>
  <conditionalFormatting sqref="F850">
    <cfRule type="duplicateValues" dxfId="1" priority="218"/>
  </conditionalFormatting>
  <conditionalFormatting sqref="S850">
    <cfRule type="duplicateValues" dxfId="1" priority="219"/>
  </conditionalFormatting>
  <conditionalFormatting sqref="F851">
    <cfRule type="duplicateValues" dxfId="1" priority="216"/>
  </conditionalFormatting>
  <conditionalFormatting sqref="S851">
    <cfRule type="duplicateValues" dxfId="1" priority="217"/>
  </conditionalFormatting>
  <conditionalFormatting sqref="F1409">
    <cfRule type="duplicateValues" dxfId="0" priority="208"/>
  </conditionalFormatting>
  <conditionalFormatting sqref="F1669">
    <cfRule type="duplicateValues" dxfId="1" priority="155"/>
  </conditionalFormatting>
  <conditionalFormatting sqref="S1669">
    <cfRule type="duplicateValues" dxfId="1" priority="159"/>
  </conditionalFormatting>
  <conditionalFormatting sqref="F1675">
    <cfRule type="duplicateValues" dxfId="1" priority="153"/>
  </conditionalFormatting>
  <conditionalFormatting sqref="F1681">
    <cfRule type="duplicateValues" dxfId="1" priority="156"/>
  </conditionalFormatting>
  <conditionalFormatting sqref="F1693">
    <cfRule type="duplicateValues" dxfId="1" priority="151"/>
  </conditionalFormatting>
  <conditionalFormatting sqref="F1697">
    <cfRule type="duplicateValues" dxfId="1" priority="149"/>
  </conditionalFormatting>
  <conditionalFormatting sqref="F1702">
    <cfRule type="duplicateValues" dxfId="1" priority="147"/>
  </conditionalFormatting>
  <conditionalFormatting sqref="S1702">
    <cfRule type="duplicateValues" dxfId="1" priority="148"/>
  </conditionalFormatting>
  <conditionalFormatting sqref="F1703">
    <cfRule type="duplicateValues" dxfId="1" priority="144"/>
  </conditionalFormatting>
  <conditionalFormatting sqref="S1706">
    <cfRule type="duplicateValues" dxfId="1" priority="145"/>
  </conditionalFormatting>
  <conditionalFormatting sqref="F1707">
    <cfRule type="duplicateValues" dxfId="1" priority="143"/>
  </conditionalFormatting>
  <conditionalFormatting sqref="F1828">
    <cfRule type="duplicateValues" dxfId="1" priority="139"/>
  </conditionalFormatting>
  <conditionalFormatting sqref="S1828">
    <cfRule type="duplicateValues" dxfId="1" priority="140"/>
  </conditionalFormatting>
  <conditionalFormatting sqref="S2092">
    <cfRule type="duplicateValues" dxfId="0" priority="124"/>
  </conditionalFormatting>
  <conditionalFormatting sqref="S2093">
    <cfRule type="duplicateValues" dxfId="0" priority="116"/>
  </conditionalFormatting>
  <conditionalFormatting sqref="F2258">
    <cfRule type="duplicateValues" dxfId="0" priority="83"/>
  </conditionalFormatting>
  <conditionalFormatting sqref="F2302">
    <cfRule type="duplicateValues" dxfId="0" priority="81"/>
  </conditionalFormatting>
  <conditionalFormatting sqref="F2316">
    <cfRule type="duplicateValues" dxfId="0" priority="87"/>
  </conditionalFormatting>
  <conditionalFormatting sqref="C2329">
    <cfRule type="duplicateValues" dxfId="1" priority="80"/>
  </conditionalFormatting>
  <conditionalFormatting sqref="S2688">
    <cfRule type="duplicateValues" dxfId="0" priority="33"/>
  </conditionalFormatting>
  <conditionalFormatting sqref="S2689">
    <cfRule type="duplicateValues" dxfId="0" priority="17"/>
  </conditionalFormatting>
  <conditionalFormatting sqref="C2330:C2331">
    <cfRule type="duplicateValues" dxfId="1" priority="79"/>
  </conditionalFormatting>
  <conditionalFormatting sqref="F288:F293">
    <cfRule type="duplicateValues" dxfId="1" priority="273"/>
  </conditionalFormatting>
  <conditionalFormatting sqref="F739:F748">
    <cfRule type="duplicateValues" dxfId="0" priority="232"/>
  </conditionalFormatting>
  <conditionalFormatting sqref="F826:F830">
    <cfRule type="duplicateValues" dxfId="1" priority="226"/>
  </conditionalFormatting>
  <conditionalFormatting sqref="F2029:F2084">
    <cfRule type="duplicateValues" dxfId="0" priority="132"/>
  </conditionalFormatting>
  <conditionalFormatting sqref="F2085:F2091">
    <cfRule type="duplicateValues" dxfId="0" priority="109"/>
  </conditionalFormatting>
  <conditionalFormatting sqref="F2240:F2324">
    <cfRule type="duplicateValues" dxfId="0" priority="106"/>
  </conditionalFormatting>
  <conditionalFormatting sqref="F2241:F2257">
    <cfRule type="duplicateValues" dxfId="0" priority="99"/>
  </conditionalFormatting>
  <conditionalFormatting sqref="F2259:F2270">
    <cfRule type="duplicateValues" dxfId="0" priority="97"/>
  </conditionalFormatting>
  <conditionalFormatting sqref="F2271:F2283">
    <cfRule type="duplicateValues" dxfId="0" priority="95"/>
  </conditionalFormatting>
  <conditionalFormatting sqref="F2284:F2292">
    <cfRule type="duplicateValues" dxfId="0" priority="93"/>
  </conditionalFormatting>
  <conditionalFormatting sqref="F2293:F2301">
    <cfRule type="duplicateValues" dxfId="0" priority="91"/>
  </conditionalFormatting>
  <conditionalFormatting sqref="F2303:F2315">
    <cfRule type="duplicateValues" dxfId="0" priority="89"/>
  </conditionalFormatting>
  <conditionalFormatting sqref="F2317:F2322">
    <cfRule type="duplicateValues" dxfId="0" priority="85"/>
  </conditionalFormatting>
  <conditionalFormatting sqref="F2323:F2324">
    <cfRule type="duplicateValues" dxfId="0" priority="102"/>
  </conditionalFormatting>
  <conditionalFormatting sqref="F2494:F2549">
    <cfRule type="duplicateValues" dxfId="0" priority="41"/>
  </conditionalFormatting>
  <conditionalFormatting sqref="S288:S293">
    <cfRule type="duplicateValues" dxfId="1" priority="274"/>
  </conditionalFormatting>
  <conditionalFormatting sqref="S826:S830">
    <cfRule type="duplicateValues" dxfId="1" priority="292"/>
  </conditionalFormatting>
  <conditionalFormatting sqref="S1670:S1674">
    <cfRule type="duplicateValues" dxfId="1" priority="158"/>
  </conditionalFormatting>
  <conditionalFormatting sqref="S1675:S1680">
    <cfRule type="duplicateValues" dxfId="1" priority="154"/>
  </conditionalFormatting>
  <conditionalFormatting sqref="S1681:S1686">
    <cfRule type="duplicateValues" dxfId="1" priority="157"/>
  </conditionalFormatting>
  <conditionalFormatting sqref="S1693:S1696">
    <cfRule type="duplicateValues" dxfId="1" priority="152"/>
  </conditionalFormatting>
  <conditionalFormatting sqref="S1697:S1701">
    <cfRule type="duplicateValues" dxfId="1" priority="150"/>
  </conditionalFormatting>
  <conditionalFormatting sqref="S1703:S1705">
    <cfRule type="duplicateValues" dxfId="1" priority="146"/>
  </conditionalFormatting>
  <conditionalFormatting sqref="S2494:S2549">
    <cfRule type="duplicateValues" dxfId="0" priority="46"/>
  </conditionalFormatting>
  <conditionalFormatting sqref="C1794:C1801 C1804:C1812">
    <cfRule type="duplicateValues" dxfId="1" priority="141"/>
  </conditionalFormatting>
  <conditionalFormatting sqref="P1794:P1801 P1804:P1812">
    <cfRule type="duplicateValues" dxfId="1" priority="142"/>
  </conditionalFormatting>
  <conditionalFormatting sqref="F2259:F2301 F2303:F2324 F2240:F2257">
    <cfRule type="duplicateValues" dxfId="0" priority="104"/>
  </conditionalFormatting>
  <dataValidations count="2">
    <dataValidation type="list" allowBlank="1" showInputMessage="1" showErrorMessage="1" sqref="K15 K41 K65 K96 K101 K154 K212 K326 X326 K358 X358 K539 X552 K581 K660 X660 K668 X668 K672 K683 X683 K842 X842 K3:K7 K10:K13 K23:K24 K27:K30 K49:K50 K53:K61 K88:K93 K115:K116 K238:K241 K244:K246 K265:K269 K280:K281 K297:K298 K304:K307 K309:K313 K315:K323 K329:K330 K332:K333 K352:K353 K380:K385 K398:K401 K425:K427 K430:K432 K465:K472 K477:K478 K481:K501 K514:K519 K532:K534 K552:K554 K559:K567 K584:K597 K735:K738 K773:K787 K852:K878 K904:K924 K980:K988 X265:X269 X280:X281 X297:X298 X304:X306 X329:X330 X332:X333 X352:X353 X380:X385 X398:X401 X430:X432 X465:X472 X477:X478 X483:X486 X532:X534 X559:X567 X584:X597 X735:X738 X773:X787 X852:X878 X904:X924">
      <formula1>"认领国家,我省梳理"</formula1>
    </dataValidation>
    <dataValidation type="list" allowBlank="1" showInputMessage="1" showErrorMessage="1" sqref="G320:G323">
      <formula1>"已确认,未确认,存疑"</formula1>
    </dataValidation>
  </dataValidation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workbookViewId="0">
      <selection activeCell="F4" sqref="F4"/>
    </sheetView>
  </sheetViews>
  <sheetFormatPr defaultColWidth="9" defaultRowHeight="30" customHeight="1" outlineLevelRow="2"/>
  <cols>
    <col min="2" max="2" width="26.6333333333333" customWidth="1"/>
    <col min="3" max="3" width="27.3833333333333" customWidth="1"/>
    <col min="4" max="4" width="9.88333333333333" customWidth="1"/>
    <col min="6" max="6" width="57.3833333333333" customWidth="1"/>
    <col min="7" max="7" width="10" customWidth="1"/>
    <col min="9" max="9" width="9.88333333333333" customWidth="1"/>
  </cols>
  <sheetData>
    <row r="1" customHeight="1" spans="1:11">
      <c r="A1" s="10" t="s">
        <v>54</v>
      </c>
      <c r="B1" s="10" t="s">
        <v>55</v>
      </c>
      <c r="C1" s="10" t="s">
        <v>56</v>
      </c>
      <c r="D1" s="10" t="s">
        <v>57</v>
      </c>
      <c r="E1" s="10" t="s">
        <v>58</v>
      </c>
      <c r="F1" s="10" t="s">
        <v>59</v>
      </c>
      <c r="G1" s="10" t="s">
        <v>7701</v>
      </c>
      <c r="H1" s="10" t="s">
        <v>61</v>
      </c>
      <c r="I1" s="10" t="s">
        <v>7702</v>
      </c>
      <c r="J1" s="10" t="s">
        <v>7703</v>
      </c>
      <c r="K1" s="10" t="s">
        <v>7704</v>
      </c>
    </row>
    <row r="2" customHeight="1" spans="1:11">
      <c r="A2" s="11">
        <v>1</v>
      </c>
      <c r="B2" s="11" t="s">
        <v>2383</v>
      </c>
      <c r="C2" s="11" t="s">
        <v>2383</v>
      </c>
      <c r="D2" s="11" t="s">
        <v>64</v>
      </c>
      <c r="E2" s="11" t="s">
        <v>2384</v>
      </c>
      <c r="F2" s="11" t="s">
        <v>8147</v>
      </c>
      <c r="G2" s="11" t="s">
        <v>89</v>
      </c>
      <c r="H2" s="11" t="s">
        <v>10</v>
      </c>
      <c r="I2" s="11">
        <v>19</v>
      </c>
      <c r="J2" s="11"/>
      <c r="K2" s="11" t="s">
        <v>7709</v>
      </c>
    </row>
    <row r="3" customHeight="1" spans="1:11">
      <c r="A3" s="11">
        <v>2</v>
      </c>
      <c r="B3" s="11" t="s">
        <v>8149</v>
      </c>
      <c r="C3" s="11" t="s">
        <v>8149</v>
      </c>
      <c r="D3" s="11" t="s">
        <v>64</v>
      </c>
      <c r="E3" s="11" t="s">
        <v>8150</v>
      </c>
      <c r="F3" s="11" t="s">
        <v>8151</v>
      </c>
      <c r="G3" s="11" t="s">
        <v>89</v>
      </c>
      <c r="H3" s="11" t="s">
        <v>22</v>
      </c>
      <c r="I3" s="11">
        <v>59</v>
      </c>
      <c r="J3" s="11"/>
      <c r="K3" s="11" t="s">
        <v>7709</v>
      </c>
    </row>
  </sheetData>
  <sheetProtection formatCells="0" insertHyperlinks="0" autoFilter="0"/>
  <dataValidations count="1">
    <dataValidation type="list" allowBlank="1" showInputMessage="1" showErrorMessage="1" sqref="K3">
      <formula1>"认领国家,我省梳理"</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23"/>
  <sheetViews>
    <sheetView workbookViewId="0">
      <selection activeCell="E24" sqref="E24"/>
    </sheetView>
  </sheetViews>
  <sheetFormatPr defaultColWidth="8.88333333333333" defaultRowHeight="13.5" outlineLevelCol="6"/>
  <cols>
    <col min="1" max="1" width="8.88333333333333" style="31"/>
    <col min="2" max="2" width="5.88333333333333" style="31" customWidth="1"/>
    <col min="3" max="3" width="17.8833333333333" style="31" customWidth="1"/>
    <col min="4" max="4" width="19.1333333333333" style="31" customWidth="1"/>
    <col min="5" max="5" width="21.8833333333333" style="31" customWidth="1"/>
    <col min="6" max="6" width="27.3833333333333" style="31" customWidth="1"/>
    <col min="7" max="7" width="1.88333333333333" style="31" customWidth="1"/>
    <col min="8" max="16384" width="8.88333333333333" style="31"/>
  </cols>
  <sheetData>
    <row r="1" ht="14.25"/>
    <row r="2" ht="10.9" customHeight="1" spans="2:7">
      <c r="B2" s="32"/>
      <c r="C2" s="33"/>
      <c r="D2" s="33"/>
      <c r="E2" s="33"/>
      <c r="F2" s="33"/>
      <c r="G2" s="34"/>
    </row>
    <row r="3" ht="20.25" spans="2:7">
      <c r="B3" s="35" t="s">
        <v>9297</v>
      </c>
      <c r="C3" s="36"/>
      <c r="G3" s="37"/>
    </row>
    <row r="4" ht="18" customHeight="1" spans="2:7">
      <c r="B4" s="38"/>
      <c r="C4" s="39" t="s">
        <v>9298</v>
      </c>
      <c r="D4" s="40"/>
      <c r="E4" s="40"/>
      <c r="F4" s="40"/>
      <c r="G4" s="37"/>
    </row>
    <row r="5" ht="18" customHeight="1" spans="2:7">
      <c r="B5" s="41"/>
      <c r="C5" s="40"/>
      <c r="D5" s="40"/>
      <c r="E5" s="40"/>
      <c r="F5" s="40"/>
      <c r="G5" s="42"/>
    </row>
    <row r="6" ht="18" customHeight="1" spans="2:7">
      <c r="B6" s="41"/>
      <c r="C6" s="40"/>
      <c r="D6" s="40"/>
      <c r="E6" s="40"/>
      <c r="F6" s="40"/>
      <c r="G6" s="43"/>
    </row>
    <row r="7" ht="18" customHeight="1" spans="2:7">
      <c r="B7" s="41"/>
      <c r="C7" s="40"/>
      <c r="D7" s="40"/>
      <c r="E7" s="40"/>
      <c r="F7" s="40"/>
      <c r="G7" s="42"/>
    </row>
    <row r="8" ht="18" customHeight="1" spans="2:7">
      <c r="B8" s="41"/>
      <c r="C8" s="40"/>
      <c r="D8" s="40"/>
      <c r="E8" s="40"/>
      <c r="F8" s="40"/>
      <c r="G8" s="43"/>
    </row>
    <row r="9" ht="53.45" customHeight="1" spans="2:7">
      <c r="B9" s="41"/>
      <c r="C9" s="40"/>
      <c r="D9" s="40"/>
      <c r="E9" s="40"/>
      <c r="F9" s="40"/>
      <c r="G9" s="43"/>
    </row>
    <row r="10" ht="14.25" spans="2:7">
      <c r="B10" s="44"/>
      <c r="C10" s="45"/>
      <c r="D10" s="45"/>
      <c r="E10" s="45"/>
      <c r="F10" s="45"/>
      <c r="G10" s="46"/>
    </row>
    <row r="12" ht="14.25"/>
    <row r="13" spans="2:7">
      <c r="B13" s="32"/>
      <c r="C13" s="33"/>
      <c r="D13" s="33"/>
      <c r="E13" s="33"/>
      <c r="F13" s="33"/>
      <c r="G13" s="34"/>
    </row>
    <row r="14" ht="20.25" spans="2:7">
      <c r="B14" s="35" t="s">
        <v>9299</v>
      </c>
      <c r="C14" s="36"/>
      <c r="D14" s="36"/>
      <c r="G14" s="37"/>
    </row>
    <row r="15" ht="14.25" spans="2:7">
      <c r="B15" s="38"/>
      <c r="C15" s="47"/>
      <c r="D15" s="48"/>
      <c r="E15" s="48"/>
      <c r="F15" s="48"/>
      <c r="G15" s="37"/>
    </row>
    <row r="16" ht="18" customHeight="1" spans="2:7">
      <c r="B16" s="41"/>
      <c r="C16" s="49" t="s">
        <v>9300</v>
      </c>
      <c r="D16" s="50" t="s">
        <v>9301</v>
      </c>
      <c r="E16" s="50"/>
      <c r="F16" s="51"/>
      <c r="G16" s="42"/>
    </row>
    <row r="17" ht="18" customHeight="1" spans="2:7">
      <c r="B17" s="41"/>
      <c r="C17" s="52" t="s">
        <v>67</v>
      </c>
      <c r="D17" s="53" t="s">
        <v>9302</v>
      </c>
      <c r="E17" s="53"/>
      <c r="F17" s="54"/>
      <c r="G17" s="43"/>
    </row>
    <row r="18" ht="18" customHeight="1" spans="2:7">
      <c r="B18" s="41"/>
      <c r="C18" s="52" t="s">
        <v>520</v>
      </c>
      <c r="D18" s="53" t="s">
        <v>9303</v>
      </c>
      <c r="E18" s="53"/>
      <c r="F18" s="54"/>
      <c r="G18" s="42"/>
    </row>
    <row r="19" ht="18" customHeight="1" spans="2:7">
      <c r="B19" s="41"/>
      <c r="C19" s="52" t="s">
        <v>78</v>
      </c>
      <c r="D19" s="53" t="s">
        <v>9304</v>
      </c>
      <c r="E19" s="53"/>
      <c r="F19" s="54"/>
      <c r="G19" s="42"/>
    </row>
    <row r="20" ht="18" customHeight="1" spans="2:7">
      <c r="B20" s="41"/>
      <c r="C20" s="52" t="s">
        <v>487</v>
      </c>
      <c r="D20" s="53" t="s">
        <v>9305</v>
      </c>
      <c r="E20" s="53"/>
      <c r="F20" s="54"/>
      <c r="G20" s="42"/>
    </row>
    <row r="21" ht="18" customHeight="1" spans="2:7">
      <c r="B21" s="41"/>
      <c r="C21" s="52" t="s">
        <v>2642</v>
      </c>
      <c r="D21" s="53" t="s">
        <v>9306</v>
      </c>
      <c r="E21" s="53"/>
      <c r="F21" s="54"/>
      <c r="G21" s="42"/>
    </row>
    <row r="22" ht="18" customHeight="1" spans="2:7">
      <c r="B22" s="41"/>
      <c r="C22" s="55" t="s">
        <v>5300</v>
      </c>
      <c r="D22" s="56" t="s">
        <v>9307</v>
      </c>
      <c r="E22" s="56"/>
      <c r="F22" s="57"/>
      <c r="G22" s="42"/>
    </row>
    <row r="23" ht="14.25" spans="2:7">
      <c r="B23" s="44"/>
      <c r="C23" s="45"/>
      <c r="D23" s="45"/>
      <c r="E23" s="45"/>
      <c r="F23" s="45"/>
      <c r="G23" s="46"/>
    </row>
  </sheetData>
  <sheetProtection formatCells="0" insertHyperlinks="0" autoFilter="0"/>
  <mergeCells count="10">
    <mergeCell ref="B3:C3"/>
    <mergeCell ref="B14:D14"/>
    <mergeCell ref="D16:F16"/>
    <mergeCell ref="D17:F17"/>
    <mergeCell ref="D18:F18"/>
    <mergeCell ref="D19:F19"/>
    <mergeCell ref="D20:F20"/>
    <mergeCell ref="D21:F21"/>
    <mergeCell ref="D22:F22"/>
    <mergeCell ref="C4:F9"/>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03"/>
  <sheetViews>
    <sheetView tabSelected="1" workbookViewId="0">
      <pane ySplit="2" topLeftCell="A291" activePane="bottomLeft" state="frozen"/>
      <selection/>
      <selection pane="bottomLeft" activeCell="E293" sqref="E293"/>
    </sheetView>
  </sheetViews>
  <sheetFormatPr defaultColWidth="9" defaultRowHeight="13.5"/>
  <cols>
    <col min="1" max="1" width="9" style="3"/>
    <col min="2" max="3" width="29.75" style="4" customWidth="1"/>
    <col min="4" max="4" width="9" style="5"/>
    <col min="5" max="5" width="9" style="6"/>
    <col min="6" max="6" width="37.25" style="7" customWidth="1"/>
    <col min="7" max="8" width="9" style="5"/>
    <col min="9" max="16384" width="9" style="1"/>
  </cols>
  <sheetData>
    <row r="1" s="1" customFormat="1" ht="40.15" customHeight="1" spans="1:8">
      <c r="A1" s="8" t="s">
        <v>0</v>
      </c>
      <c r="B1" s="8"/>
      <c r="C1" s="8"/>
      <c r="D1" s="8"/>
      <c r="E1" s="8"/>
      <c r="F1" s="8"/>
      <c r="G1" s="8"/>
      <c r="H1" s="8"/>
    </row>
    <row r="2" s="2" customFormat="1" ht="30" customHeight="1" spans="1:8">
      <c r="A2" s="9" t="s">
        <v>54</v>
      </c>
      <c r="B2" s="10" t="s">
        <v>55</v>
      </c>
      <c r="C2" s="10" t="s">
        <v>56</v>
      </c>
      <c r="D2" s="10" t="s">
        <v>57</v>
      </c>
      <c r="E2" s="10" t="s">
        <v>58</v>
      </c>
      <c r="F2" s="10" t="s">
        <v>59</v>
      </c>
      <c r="G2" s="10" t="s">
        <v>60</v>
      </c>
      <c r="H2" s="10" t="s">
        <v>61</v>
      </c>
    </row>
    <row r="3" s="1" customFormat="1" ht="30" customHeight="1" spans="1:8">
      <c r="A3" s="11">
        <v>1</v>
      </c>
      <c r="B3" s="11" t="s">
        <v>76</v>
      </c>
      <c r="C3" s="11" t="s">
        <v>76</v>
      </c>
      <c r="D3" s="11" t="s">
        <v>64</v>
      </c>
      <c r="E3" s="11" t="s">
        <v>77</v>
      </c>
      <c r="F3" s="11" t="s">
        <v>76</v>
      </c>
      <c r="G3" s="11" t="s">
        <v>78</v>
      </c>
      <c r="H3" s="11" t="s">
        <v>7</v>
      </c>
    </row>
    <row r="4" s="1" customFormat="1" ht="30" customHeight="1" spans="1:8">
      <c r="A4" s="11">
        <v>2</v>
      </c>
      <c r="B4" s="11" t="s">
        <v>86</v>
      </c>
      <c r="C4" s="11" t="s">
        <v>86</v>
      </c>
      <c r="D4" s="11" t="s">
        <v>87</v>
      </c>
      <c r="E4" s="11" t="s">
        <v>88</v>
      </c>
      <c r="F4" s="11" t="s">
        <v>86</v>
      </c>
      <c r="G4" s="11" t="s">
        <v>89</v>
      </c>
      <c r="H4" s="11" t="s">
        <v>90</v>
      </c>
    </row>
    <row r="5" s="1" customFormat="1" ht="30" customHeight="1" spans="1:8">
      <c r="A5" s="11">
        <v>3</v>
      </c>
      <c r="B5" s="11" t="s">
        <v>94</v>
      </c>
      <c r="C5" s="11" t="s">
        <v>94</v>
      </c>
      <c r="D5" s="11" t="s">
        <v>95</v>
      </c>
      <c r="E5" s="11" t="s">
        <v>96</v>
      </c>
      <c r="F5" s="11" t="s">
        <v>94</v>
      </c>
      <c r="G5" s="11" t="s">
        <v>89</v>
      </c>
      <c r="H5" s="11" t="s">
        <v>7</v>
      </c>
    </row>
    <row r="6" s="1" customFormat="1" ht="30" customHeight="1" spans="1:8">
      <c r="A6" s="11">
        <v>4</v>
      </c>
      <c r="B6" s="11" t="s">
        <v>112</v>
      </c>
      <c r="C6" s="11" t="s">
        <v>113</v>
      </c>
      <c r="D6" s="11" t="s">
        <v>114</v>
      </c>
      <c r="E6" s="11" t="s">
        <v>115</v>
      </c>
      <c r="F6" s="11" t="s">
        <v>113</v>
      </c>
      <c r="G6" s="11" t="s">
        <v>89</v>
      </c>
      <c r="H6" s="11" t="s">
        <v>19</v>
      </c>
    </row>
    <row r="7" s="1" customFormat="1" ht="30" customHeight="1" spans="1:8">
      <c r="A7" s="11">
        <v>5</v>
      </c>
      <c r="B7" s="11" t="s">
        <v>112</v>
      </c>
      <c r="C7" s="11" t="s">
        <v>116</v>
      </c>
      <c r="D7" s="11" t="s">
        <v>114</v>
      </c>
      <c r="E7" s="11" t="s">
        <v>115</v>
      </c>
      <c r="F7" s="11" t="s">
        <v>117</v>
      </c>
      <c r="G7" s="11" t="s">
        <v>89</v>
      </c>
      <c r="H7" s="11" t="s">
        <v>19</v>
      </c>
    </row>
    <row r="8" s="1" customFormat="1" ht="30" customHeight="1" spans="1:8">
      <c r="A8" s="11">
        <v>6</v>
      </c>
      <c r="B8" s="11" t="s">
        <v>112</v>
      </c>
      <c r="C8" s="11" t="s">
        <v>116</v>
      </c>
      <c r="D8" s="11" t="s">
        <v>114</v>
      </c>
      <c r="E8" s="11" t="s">
        <v>115</v>
      </c>
      <c r="F8" s="11" t="s">
        <v>118</v>
      </c>
      <c r="G8" s="11" t="s">
        <v>89</v>
      </c>
      <c r="H8" s="11" t="s">
        <v>19</v>
      </c>
    </row>
    <row r="9" s="1" customFormat="1" ht="30" customHeight="1" spans="1:8">
      <c r="A9" s="11">
        <v>7</v>
      </c>
      <c r="B9" s="11" t="s">
        <v>112</v>
      </c>
      <c r="C9" s="11" t="s">
        <v>116</v>
      </c>
      <c r="D9" s="11" t="s">
        <v>114</v>
      </c>
      <c r="E9" s="11" t="s">
        <v>115</v>
      </c>
      <c r="F9" s="11" t="s">
        <v>119</v>
      </c>
      <c r="G9" s="11" t="s">
        <v>89</v>
      </c>
      <c r="H9" s="11" t="s">
        <v>19</v>
      </c>
    </row>
    <row r="10" s="1" customFormat="1" ht="30" customHeight="1" spans="1:8">
      <c r="A10" s="11">
        <v>8</v>
      </c>
      <c r="B10" s="11" t="s">
        <v>112</v>
      </c>
      <c r="C10" s="11" t="s">
        <v>116</v>
      </c>
      <c r="D10" s="11" t="s">
        <v>114</v>
      </c>
      <c r="E10" s="11" t="s">
        <v>115</v>
      </c>
      <c r="F10" s="11" t="s">
        <v>120</v>
      </c>
      <c r="G10" s="11" t="s">
        <v>89</v>
      </c>
      <c r="H10" s="11" t="s">
        <v>19</v>
      </c>
    </row>
    <row r="11" s="1" customFormat="1" ht="30" customHeight="1" spans="1:8">
      <c r="A11" s="11">
        <v>9</v>
      </c>
      <c r="B11" s="11" t="s">
        <v>112</v>
      </c>
      <c r="C11" s="11" t="s">
        <v>116</v>
      </c>
      <c r="D11" s="11" t="s">
        <v>114</v>
      </c>
      <c r="E11" s="11" t="s">
        <v>115</v>
      </c>
      <c r="F11" s="11" t="s">
        <v>121</v>
      </c>
      <c r="G11" s="11" t="s">
        <v>89</v>
      </c>
      <c r="H11" s="11" t="s">
        <v>19</v>
      </c>
    </row>
    <row r="12" s="1" customFormat="1" ht="30" customHeight="1" spans="1:8">
      <c r="A12" s="11">
        <v>10</v>
      </c>
      <c r="B12" s="11" t="s">
        <v>112</v>
      </c>
      <c r="C12" s="11" t="s">
        <v>116</v>
      </c>
      <c r="D12" s="11" t="s">
        <v>114</v>
      </c>
      <c r="E12" s="11" t="s">
        <v>115</v>
      </c>
      <c r="F12" s="11" t="s">
        <v>122</v>
      </c>
      <c r="G12" s="11" t="s">
        <v>89</v>
      </c>
      <c r="H12" s="11" t="s">
        <v>19</v>
      </c>
    </row>
    <row r="13" s="1" customFormat="1" ht="30" customHeight="1" spans="1:8">
      <c r="A13" s="11">
        <v>11</v>
      </c>
      <c r="B13" s="11" t="s">
        <v>112</v>
      </c>
      <c r="C13" s="11" t="s">
        <v>116</v>
      </c>
      <c r="D13" s="11" t="s">
        <v>114</v>
      </c>
      <c r="E13" s="11" t="s">
        <v>115</v>
      </c>
      <c r="F13" s="11" t="s">
        <v>123</v>
      </c>
      <c r="G13" s="11" t="s">
        <v>89</v>
      </c>
      <c r="H13" s="11" t="s">
        <v>19</v>
      </c>
    </row>
    <row r="14" s="1" customFormat="1" ht="30" customHeight="1" spans="1:8">
      <c r="A14" s="11">
        <v>12</v>
      </c>
      <c r="B14" s="11" t="s">
        <v>112</v>
      </c>
      <c r="C14" s="11" t="s">
        <v>124</v>
      </c>
      <c r="D14" s="11" t="s">
        <v>114</v>
      </c>
      <c r="E14" s="11" t="s">
        <v>125</v>
      </c>
      <c r="F14" s="11" t="s">
        <v>124</v>
      </c>
      <c r="G14" s="11" t="s">
        <v>126</v>
      </c>
      <c r="H14" s="11" t="s">
        <v>19</v>
      </c>
    </row>
    <row r="15" s="1" customFormat="1" ht="30" customHeight="1" spans="1:8">
      <c r="A15" s="11">
        <v>13</v>
      </c>
      <c r="B15" s="11" t="s">
        <v>112</v>
      </c>
      <c r="C15" s="11" t="s">
        <v>124</v>
      </c>
      <c r="D15" s="11" t="s">
        <v>114</v>
      </c>
      <c r="E15" s="11" t="s">
        <v>125</v>
      </c>
      <c r="F15" s="11" t="s">
        <v>127</v>
      </c>
      <c r="G15" s="11" t="s">
        <v>126</v>
      </c>
      <c r="H15" s="11" t="s">
        <v>19</v>
      </c>
    </row>
    <row r="16" s="1" customFormat="1" ht="30" customHeight="1" spans="1:8">
      <c r="A16" s="11">
        <v>14</v>
      </c>
      <c r="B16" s="11" t="s">
        <v>112</v>
      </c>
      <c r="C16" s="11" t="s">
        <v>124</v>
      </c>
      <c r="D16" s="11" t="s">
        <v>114</v>
      </c>
      <c r="E16" s="11" t="s">
        <v>125</v>
      </c>
      <c r="F16" s="11" t="s">
        <v>128</v>
      </c>
      <c r="G16" s="11" t="s">
        <v>126</v>
      </c>
      <c r="H16" s="11" t="s">
        <v>19</v>
      </c>
    </row>
    <row r="17" s="1" customFormat="1" ht="30" customHeight="1" spans="1:8">
      <c r="A17" s="11">
        <v>15</v>
      </c>
      <c r="B17" s="11" t="s">
        <v>112</v>
      </c>
      <c r="C17" s="11" t="s">
        <v>124</v>
      </c>
      <c r="D17" s="11" t="s">
        <v>114</v>
      </c>
      <c r="E17" s="11" t="s">
        <v>125</v>
      </c>
      <c r="F17" s="11" t="s">
        <v>129</v>
      </c>
      <c r="G17" s="11" t="s">
        <v>126</v>
      </c>
      <c r="H17" s="11" t="s">
        <v>19</v>
      </c>
    </row>
    <row r="18" s="1" customFormat="1" ht="30" customHeight="1" spans="1:8">
      <c r="A18" s="11">
        <v>16</v>
      </c>
      <c r="B18" s="11" t="s">
        <v>112</v>
      </c>
      <c r="C18" s="11" t="s">
        <v>124</v>
      </c>
      <c r="D18" s="11" t="s">
        <v>98</v>
      </c>
      <c r="E18" s="11" t="s">
        <v>130</v>
      </c>
      <c r="F18" s="11" t="s">
        <v>131</v>
      </c>
      <c r="G18" s="11" t="s">
        <v>126</v>
      </c>
      <c r="H18" s="11" t="s">
        <v>19</v>
      </c>
    </row>
    <row r="19" s="1" customFormat="1" ht="30" customHeight="1" spans="1:8">
      <c r="A19" s="11">
        <v>17</v>
      </c>
      <c r="B19" s="11" t="s">
        <v>112</v>
      </c>
      <c r="C19" s="11" t="s">
        <v>124</v>
      </c>
      <c r="D19" s="11" t="s">
        <v>98</v>
      </c>
      <c r="E19" s="11" t="s">
        <v>132</v>
      </c>
      <c r="F19" s="11" t="s">
        <v>133</v>
      </c>
      <c r="G19" s="11" t="s">
        <v>126</v>
      </c>
      <c r="H19" s="11" t="s">
        <v>19</v>
      </c>
    </row>
    <row r="20" s="1" customFormat="1" ht="30" customHeight="1" spans="1:8">
      <c r="A20" s="11">
        <v>18</v>
      </c>
      <c r="B20" s="11" t="s">
        <v>112</v>
      </c>
      <c r="C20" s="11" t="s">
        <v>134</v>
      </c>
      <c r="D20" s="11" t="s">
        <v>114</v>
      </c>
      <c r="E20" s="11" t="s">
        <v>135</v>
      </c>
      <c r="F20" s="11" t="s">
        <v>136</v>
      </c>
      <c r="G20" s="11" t="s">
        <v>89</v>
      </c>
      <c r="H20" s="11" t="s">
        <v>19</v>
      </c>
    </row>
    <row r="21" s="1" customFormat="1" ht="30" customHeight="1" spans="1:8">
      <c r="A21" s="11">
        <v>19</v>
      </c>
      <c r="B21" s="11" t="s">
        <v>112</v>
      </c>
      <c r="C21" s="11" t="s">
        <v>134</v>
      </c>
      <c r="D21" s="11" t="s">
        <v>114</v>
      </c>
      <c r="E21" s="11" t="s">
        <v>135</v>
      </c>
      <c r="F21" s="11" t="s">
        <v>137</v>
      </c>
      <c r="G21" s="11" t="s">
        <v>89</v>
      </c>
      <c r="H21" s="11" t="s">
        <v>19</v>
      </c>
    </row>
    <row r="22" s="1" customFormat="1" ht="30" customHeight="1" spans="1:8">
      <c r="A22" s="11">
        <v>20</v>
      </c>
      <c r="B22" s="11" t="s">
        <v>112</v>
      </c>
      <c r="C22" s="11" t="s">
        <v>138</v>
      </c>
      <c r="D22" s="11" t="s">
        <v>114</v>
      </c>
      <c r="E22" s="11" t="s">
        <v>135</v>
      </c>
      <c r="F22" s="11" t="s">
        <v>139</v>
      </c>
      <c r="G22" s="11" t="s">
        <v>89</v>
      </c>
      <c r="H22" s="11" t="s">
        <v>19</v>
      </c>
    </row>
    <row r="23" s="1" customFormat="1" ht="30" customHeight="1" spans="1:8">
      <c r="A23" s="11">
        <v>21</v>
      </c>
      <c r="B23" s="11" t="s">
        <v>112</v>
      </c>
      <c r="C23" s="11" t="s">
        <v>138</v>
      </c>
      <c r="D23" s="11" t="s">
        <v>114</v>
      </c>
      <c r="E23" s="11" t="s">
        <v>135</v>
      </c>
      <c r="F23" s="11" t="s">
        <v>140</v>
      </c>
      <c r="G23" s="11" t="s">
        <v>89</v>
      </c>
      <c r="H23" s="11" t="s">
        <v>19</v>
      </c>
    </row>
    <row r="24" s="1" customFormat="1" ht="30" customHeight="1" spans="1:8">
      <c r="A24" s="11">
        <v>22</v>
      </c>
      <c r="B24" s="11" t="s">
        <v>112</v>
      </c>
      <c r="C24" s="11" t="s">
        <v>141</v>
      </c>
      <c r="D24" s="11" t="s">
        <v>114</v>
      </c>
      <c r="E24" s="11" t="s">
        <v>135</v>
      </c>
      <c r="F24" s="11" t="s">
        <v>142</v>
      </c>
      <c r="G24" s="11" t="s">
        <v>126</v>
      </c>
      <c r="H24" s="11" t="s">
        <v>19</v>
      </c>
    </row>
    <row r="25" s="1" customFormat="1" ht="30" customHeight="1" spans="1:8">
      <c r="A25" s="11">
        <v>23</v>
      </c>
      <c r="B25" s="11" t="s">
        <v>112</v>
      </c>
      <c r="C25" s="11" t="s">
        <v>141</v>
      </c>
      <c r="D25" s="11" t="s">
        <v>114</v>
      </c>
      <c r="E25" s="11" t="s">
        <v>135</v>
      </c>
      <c r="F25" s="11" t="s">
        <v>143</v>
      </c>
      <c r="G25" s="11" t="s">
        <v>126</v>
      </c>
      <c r="H25" s="11" t="s">
        <v>19</v>
      </c>
    </row>
    <row r="26" s="1" customFormat="1" ht="30" customHeight="1" spans="1:8">
      <c r="A26" s="11">
        <v>24</v>
      </c>
      <c r="B26" s="11" t="s">
        <v>144</v>
      </c>
      <c r="C26" s="11" t="s">
        <v>144</v>
      </c>
      <c r="D26" s="11" t="s">
        <v>114</v>
      </c>
      <c r="E26" s="11" t="s">
        <v>145</v>
      </c>
      <c r="F26" s="11" t="s">
        <v>146</v>
      </c>
      <c r="G26" s="11" t="s">
        <v>89</v>
      </c>
      <c r="H26" s="11" t="s">
        <v>19</v>
      </c>
    </row>
    <row r="27" s="1" customFormat="1" ht="30" customHeight="1" spans="1:8">
      <c r="A27" s="11">
        <v>25</v>
      </c>
      <c r="B27" s="11" t="s">
        <v>144</v>
      </c>
      <c r="C27" s="11" t="s">
        <v>144</v>
      </c>
      <c r="D27" s="11" t="s">
        <v>114</v>
      </c>
      <c r="E27" s="11" t="s">
        <v>145</v>
      </c>
      <c r="F27" s="11" t="s">
        <v>147</v>
      </c>
      <c r="G27" s="11" t="s">
        <v>89</v>
      </c>
      <c r="H27" s="11" t="s">
        <v>19</v>
      </c>
    </row>
    <row r="28" s="1" customFormat="1" ht="30" customHeight="1" spans="1:8">
      <c r="A28" s="11">
        <v>26</v>
      </c>
      <c r="B28" s="11" t="s">
        <v>144</v>
      </c>
      <c r="C28" s="11" t="s">
        <v>144</v>
      </c>
      <c r="D28" s="11" t="s">
        <v>114</v>
      </c>
      <c r="E28" s="11" t="s">
        <v>145</v>
      </c>
      <c r="F28" s="11" t="s">
        <v>148</v>
      </c>
      <c r="G28" s="11" t="s">
        <v>89</v>
      </c>
      <c r="H28" s="11" t="s">
        <v>19</v>
      </c>
    </row>
    <row r="29" s="1" customFormat="1" ht="30" customHeight="1" spans="1:8">
      <c r="A29" s="11">
        <v>27</v>
      </c>
      <c r="B29" s="11" t="s">
        <v>144</v>
      </c>
      <c r="C29" s="11" t="s">
        <v>144</v>
      </c>
      <c r="D29" s="11" t="s">
        <v>114</v>
      </c>
      <c r="E29" s="11" t="s">
        <v>145</v>
      </c>
      <c r="F29" s="11" t="s">
        <v>149</v>
      </c>
      <c r="G29" s="11" t="s">
        <v>89</v>
      </c>
      <c r="H29" s="11" t="s">
        <v>19</v>
      </c>
    </row>
    <row r="30" s="1" customFormat="1" ht="30" customHeight="1" spans="1:8">
      <c r="A30" s="11">
        <v>28</v>
      </c>
      <c r="B30" s="11" t="s">
        <v>144</v>
      </c>
      <c r="C30" s="11" t="s">
        <v>144</v>
      </c>
      <c r="D30" s="11" t="s">
        <v>114</v>
      </c>
      <c r="E30" s="11" t="s">
        <v>145</v>
      </c>
      <c r="F30" s="11" t="s">
        <v>150</v>
      </c>
      <c r="G30" s="11" t="s">
        <v>89</v>
      </c>
      <c r="H30" s="11" t="s">
        <v>19</v>
      </c>
    </row>
    <row r="31" s="1" customFormat="1" ht="30" customHeight="1" spans="1:8">
      <c r="A31" s="11">
        <v>29</v>
      </c>
      <c r="B31" s="11" t="s">
        <v>144</v>
      </c>
      <c r="C31" s="11" t="s">
        <v>144</v>
      </c>
      <c r="D31" s="11" t="s">
        <v>114</v>
      </c>
      <c r="E31" s="11" t="s">
        <v>145</v>
      </c>
      <c r="F31" s="11" t="s">
        <v>151</v>
      </c>
      <c r="G31" s="11" t="s">
        <v>89</v>
      </c>
      <c r="H31" s="11" t="s">
        <v>19</v>
      </c>
    </row>
    <row r="32" s="1" customFormat="1" ht="30" customHeight="1" spans="1:8">
      <c r="A32" s="11">
        <v>30</v>
      </c>
      <c r="B32" s="11" t="s">
        <v>144</v>
      </c>
      <c r="C32" s="11" t="s">
        <v>144</v>
      </c>
      <c r="D32" s="11" t="s">
        <v>114</v>
      </c>
      <c r="E32" s="11" t="s">
        <v>145</v>
      </c>
      <c r="F32" s="11" t="s">
        <v>152</v>
      </c>
      <c r="G32" s="11" t="s">
        <v>89</v>
      </c>
      <c r="H32" s="11" t="s">
        <v>19</v>
      </c>
    </row>
    <row r="33" s="1" customFormat="1" ht="30" customHeight="1" spans="1:8">
      <c r="A33" s="11">
        <v>31</v>
      </c>
      <c r="B33" s="11" t="s">
        <v>144</v>
      </c>
      <c r="C33" s="11" t="s">
        <v>144</v>
      </c>
      <c r="D33" s="11" t="s">
        <v>114</v>
      </c>
      <c r="E33" s="11" t="s">
        <v>145</v>
      </c>
      <c r="F33" s="11" t="s">
        <v>153</v>
      </c>
      <c r="G33" s="11" t="s">
        <v>89</v>
      </c>
      <c r="H33" s="11" t="s">
        <v>19</v>
      </c>
    </row>
    <row r="34" s="1" customFormat="1" ht="30" customHeight="1" spans="1:8">
      <c r="A34" s="11">
        <v>32</v>
      </c>
      <c r="B34" s="11" t="s">
        <v>144</v>
      </c>
      <c r="C34" s="11" t="s">
        <v>144</v>
      </c>
      <c r="D34" s="11" t="s">
        <v>114</v>
      </c>
      <c r="E34" s="11" t="s">
        <v>145</v>
      </c>
      <c r="F34" s="11" t="s">
        <v>154</v>
      </c>
      <c r="G34" s="11" t="s">
        <v>89</v>
      </c>
      <c r="H34" s="11" t="s">
        <v>19</v>
      </c>
    </row>
    <row r="35" s="1" customFormat="1" ht="30" customHeight="1" spans="1:8">
      <c r="A35" s="11">
        <v>33</v>
      </c>
      <c r="B35" s="11" t="s">
        <v>144</v>
      </c>
      <c r="C35" s="11" t="s">
        <v>144</v>
      </c>
      <c r="D35" s="11" t="s">
        <v>114</v>
      </c>
      <c r="E35" s="11" t="s">
        <v>145</v>
      </c>
      <c r="F35" s="11" t="s">
        <v>155</v>
      </c>
      <c r="G35" s="11" t="s">
        <v>89</v>
      </c>
      <c r="H35" s="11" t="s">
        <v>19</v>
      </c>
    </row>
    <row r="36" s="1" customFormat="1" ht="30" customHeight="1" spans="1:8">
      <c r="A36" s="11">
        <v>34</v>
      </c>
      <c r="B36" s="11" t="s">
        <v>144</v>
      </c>
      <c r="C36" s="11" t="s">
        <v>144</v>
      </c>
      <c r="D36" s="11" t="s">
        <v>114</v>
      </c>
      <c r="E36" s="11" t="s">
        <v>145</v>
      </c>
      <c r="F36" s="11" t="s">
        <v>156</v>
      </c>
      <c r="G36" s="11" t="s">
        <v>89</v>
      </c>
      <c r="H36" s="11" t="s">
        <v>19</v>
      </c>
    </row>
    <row r="37" s="1" customFormat="1" ht="30" customHeight="1" spans="1:8">
      <c r="A37" s="11">
        <v>35</v>
      </c>
      <c r="B37" s="11" t="s">
        <v>144</v>
      </c>
      <c r="C37" s="11" t="s">
        <v>144</v>
      </c>
      <c r="D37" s="11" t="s">
        <v>114</v>
      </c>
      <c r="E37" s="11" t="s">
        <v>145</v>
      </c>
      <c r="F37" s="11" t="s">
        <v>157</v>
      </c>
      <c r="G37" s="11" t="s">
        <v>89</v>
      </c>
      <c r="H37" s="11" t="s">
        <v>19</v>
      </c>
    </row>
    <row r="38" s="1" customFormat="1" ht="30" customHeight="1" spans="1:8">
      <c r="A38" s="11">
        <v>36</v>
      </c>
      <c r="B38" s="11" t="s">
        <v>144</v>
      </c>
      <c r="C38" s="11" t="s">
        <v>144</v>
      </c>
      <c r="D38" s="11" t="s">
        <v>114</v>
      </c>
      <c r="E38" s="11" t="s">
        <v>158</v>
      </c>
      <c r="F38" s="11" t="s">
        <v>159</v>
      </c>
      <c r="G38" s="11" t="s">
        <v>89</v>
      </c>
      <c r="H38" s="11" t="s">
        <v>19</v>
      </c>
    </row>
    <row r="39" s="1" customFormat="1" ht="30" customHeight="1" spans="1:8">
      <c r="A39" s="11">
        <v>37</v>
      </c>
      <c r="B39" s="11" t="s">
        <v>144</v>
      </c>
      <c r="C39" s="11" t="s">
        <v>144</v>
      </c>
      <c r="D39" s="11" t="s">
        <v>114</v>
      </c>
      <c r="E39" s="11" t="s">
        <v>158</v>
      </c>
      <c r="F39" s="11" t="s">
        <v>160</v>
      </c>
      <c r="G39" s="11" t="s">
        <v>89</v>
      </c>
      <c r="H39" s="11" t="s">
        <v>19</v>
      </c>
    </row>
    <row r="40" s="1" customFormat="1" ht="30" customHeight="1" spans="1:8">
      <c r="A40" s="11">
        <v>38</v>
      </c>
      <c r="B40" s="11" t="s">
        <v>161</v>
      </c>
      <c r="C40" s="11" t="s">
        <v>161</v>
      </c>
      <c r="D40" s="11" t="s">
        <v>114</v>
      </c>
      <c r="E40" s="11" t="s">
        <v>162</v>
      </c>
      <c r="F40" s="11" t="s">
        <v>163</v>
      </c>
      <c r="G40" s="11" t="s">
        <v>89</v>
      </c>
      <c r="H40" s="11" t="s">
        <v>19</v>
      </c>
    </row>
    <row r="41" s="1" customFormat="1" ht="30" customHeight="1" spans="1:8">
      <c r="A41" s="11">
        <v>39</v>
      </c>
      <c r="B41" s="11" t="s">
        <v>161</v>
      </c>
      <c r="C41" s="11" t="s">
        <v>161</v>
      </c>
      <c r="D41" s="11" t="s">
        <v>114</v>
      </c>
      <c r="E41" s="11" t="s">
        <v>162</v>
      </c>
      <c r="F41" s="11" t="s">
        <v>164</v>
      </c>
      <c r="G41" s="11" t="s">
        <v>89</v>
      </c>
      <c r="H41" s="11" t="s">
        <v>19</v>
      </c>
    </row>
    <row r="42" s="1" customFormat="1" ht="30" customHeight="1" spans="1:8">
      <c r="A42" s="11">
        <v>40</v>
      </c>
      <c r="B42" s="11" t="s">
        <v>161</v>
      </c>
      <c r="C42" s="11" t="s">
        <v>161</v>
      </c>
      <c r="D42" s="11" t="s">
        <v>114</v>
      </c>
      <c r="E42" s="11" t="s">
        <v>162</v>
      </c>
      <c r="F42" s="11" t="s">
        <v>165</v>
      </c>
      <c r="G42" s="11" t="s">
        <v>89</v>
      </c>
      <c r="H42" s="11" t="s">
        <v>19</v>
      </c>
    </row>
    <row r="43" s="1" customFormat="1" ht="30" customHeight="1" spans="1:8">
      <c r="A43" s="11">
        <v>41</v>
      </c>
      <c r="B43" s="11" t="s">
        <v>161</v>
      </c>
      <c r="C43" s="11" t="s">
        <v>161</v>
      </c>
      <c r="D43" s="11" t="s">
        <v>114</v>
      </c>
      <c r="E43" s="11" t="s">
        <v>162</v>
      </c>
      <c r="F43" s="11" t="s">
        <v>166</v>
      </c>
      <c r="G43" s="11" t="s">
        <v>89</v>
      </c>
      <c r="H43" s="11" t="s">
        <v>19</v>
      </c>
    </row>
    <row r="44" s="1" customFormat="1" ht="30" customHeight="1" spans="1:8">
      <c r="A44" s="11">
        <v>42</v>
      </c>
      <c r="B44" s="11" t="s">
        <v>167</v>
      </c>
      <c r="C44" s="11" t="s">
        <v>167</v>
      </c>
      <c r="D44" s="11" t="s">
        <v>114</v>
      </c>
      <c r="E44" s="11" t="s">
        <v>168</v>
      </c>
      <c r="F44" s="11" t="s">
        <v>169</v>
      </c>
      <c r="G44" s="11" t="s">
        <v>89</v>
      </c>
      <c r="H44" s="11" t="s">
        <v>19</v>
      </c>
    </row>
    <row r="45" s="1" customFormat="1" ht="30" customHeight="1" spans="1:8">
      <c r="A45" s="11">
        <v>43</v>
      </c>
      <c r="B45" s="11" t="s">
        <v>167</v>
      </c>
      <c r="C45" s="11" t="s">
        <v>167</v>
      </c>
      <c r="D45" s="11" t="s">
        <v>114</v>
      </c>
      <c r="E45" s="11" t="s">
        <v>168</v>
      </c>
      <c r="F45" s="11" t="s">
        <v>170</v>
      </c>
      <c r="G45" s="11" t="s">
        <v>126</v>
      </c>
      <c r="H45" s="11" t="s">
        <v>19</v>
      </c>
    </row>
    <row r="46" s="1" customFormat="1" ht="30" customHeight="1" spans="1:8">
      <c r="A46" s="11">
        <v>44</v>
      </c>
      <c r="B46" s="11" t="s">
        <v>167</v>
      </c>
      <c r="C46" s="11" t="s">
        <v>167</v>
      </c>
      <c r="D46" s="11" t="s">
        <v>114</v>
      </c>
      <c r="E46" s="11" t="s">
        <v>168</v>
      </c>
      <c r="F46" s="11" t="s">
        <v>171</v>
      </c>
      <c r="G46" s="11" t="s">
        <v>89</v>
      </c>
      <c r="H46" s="11" t="s">
        <v>19</v>
      </c>
    </row>
    <row r="47" s="1" customFormat="1" ht="30" customHeight="1" spans="1:8">
      <c r="A47" s="11">
        <v>45</v>
      </c>
      <c r="B47" s="11" t="s">
        <v>167</v>
      </c>
      <c r="C47" s="11" t="s">
        <v>167</v>
      </c>
      <c r="D47" s="11" t="s">
        <v>114</v>
      </c>
      <c r="E47" s="11" t="s">
        <v>168</v>
      </c>
      <c r="F47" s="11" t="s">
        <v>172</v>
      </c>
      <c r="G47" s="11" t="s">
        <v>126</v>
      </c>
      <c r="H47" s="11" t="s">
        <v>19</v>
      </c>
    </row>
    <row r="48" s="1" customFormat="1" ht="30" customHeight="1" spans="1:8">
      <c r="A48" s="11">
        <v>46</v>
      </c>
      <c r="B48" s="11" t="s">
        <v>167</v>
      </c>
      <c r="C48" s="11" t="s">
        <v>167</v>
      </c>
      <c r="D48" s="11" t="s">
        <v>114</v>
      </c>
      <c r="E48" s="11" t="s">
        <v>168</v>
      </c>
      <c r="F48" s="11" t="s">
        <v>173</v>
      </c>
      <c r="G48" s="11" t="s">
        <v>89</v>
      </c>
      <c r="H48" s="11" t="s">
        <v>19</v>
      </c>
    </row>
    <row r="49" s="1" customFormat="1" ht="30" customHeight="1" spans="1:8">
      <c r="A49" s="11">
        <v>47</v>
      </c>
      <c r="B49" s="11" t="s">
        <v>167</v>
      </c>
      <c r="C49" s="11" t="s">
        <v>167</v>
      </c>
      <c r="D49" s="11" t="s">
        <v>114</v>
      </c>
      <c r="E49" s="11" t="s">
        <v>168</v>
      </c>
      <c r="F49" s="11" t="s">
        <v>174</v>
      </c>
      <c r="G49" s="11" t="s">
        <v>126</v>
      </c>
      <c r="H49" s="11" t="s">
        <v>19</v>
      </c>
    </row>
    <row r="50" s="1" customFormat="1" ht="30" customHeight="1" spans="1:8">
      <c r="A50" s="11">
        <v>48</v>
      </c>
      <c r="B50" s="11" t="s">
        <v>167</v>
      </c>
      <c r="C50" s="11" t="s">
        <v>167</v>
      </c>
      <c r="D50" s="11" t="s">
        <v>114</v>
      </c>
      <c r="E50" s="11" t="s">
        <v>168</v>
      </c>
      <c r="F50" s="11" t="s">
        <v>175</v>
      </c>
      <c r="G50" s="11" t="s">
        <v>89</v>
      </c>
      <c r="H50" s="11" t="s">
        <v>19</v>
      </c>
    </row>
    <row r="51" s="1" customFormat="1" ht="30" customHeight="1" spans="1:8">
      <c r="A51" s="11">
        <v>49</v>
      </c>
      <c r="B51" s="11" t="s">
        <v>167</v>
      </c>
      <c r="C51" s="11" t="s">
        <v>167</v>
      </c>
      <c r="D51" s="11" t="s">
        <v>114</v>
      </c>
      <c r="E51" s="11" t="s">
        <v>168</v>
      </c>
      <c r="F51" s="11" t="s">
        <v>176</v>
      </c>
      <c r="G51" s="11" t="s">
        <v>126</v>
      </c>
      <c r="H51" s="11" t="s">
        <v>19</v>
      </c>
    </row>
    <row r="52" s="1" customFormat="1" ht="30" customHeight="1" spans="1:8">
      <c r="A52" s="11">
        <v>50</v>
      </c>
      <c r="B52" s="11" t="s">
        <v>177</v>
      </c>
      <c r="C52" s="11" t="s">
        <v>177</v>
      </c>
      <c r="D52" s="11" t="s">
        <v>98</v>
      </c>
      <c r="E52" s="11" t="s">
        <v>178</v>
      </c>
      <c r="F52" s="11" t="s">
        <v>177</v>
      </c>
      <c r="G52" s="11" t="s">
        <v>89</v>
      </c>
      <c r="H52" s="11" t="s">
        <v>19</v>
      </c>
    </row>
    <row r="53" s="1" customFormat="1" ht="30" customHeight="1" spans="1:8">
      <c r="A53" s="11">
        <v>51</v>
      </c>
      <c r="B53" s="11" t="s">
        <v>179</v>
      </c>
      <c r="C53" s="11" t="s">
        <v>180</v>
      </c>
      <c r="D53" s="11" t="s">
        <v>181</v>
      </c>
      <c r="E53" s="11" t="s">
        <v>182</v>
      </c>
      <c r="F53" s="11" t="s">
        <v>180</v>
      </c>
      <c r="G53" s="11" t="s">
        <v>89</v>
      </c>
      <c r="H53" s="11" t="s">
        <v>19</v>
      </c>
    </row>
    <row r="54" s="1" customFormat="1" ht="30" customHeight="1" spans="1:8">
      <c r="A54" s="11">
        <v>52</v>
      </c>
      <c r="B54" s="11" t="s">
        <v>179</v>
      </c>
      <c r="C54" s="11" t="s">
        <v>183</v>
      </c>
      <c r="D54" s="11" t="s">
        <v>181</v>
      </c>
      <c r="E54" s="11" t="s">
        <v>182</v>
      </c>
      <c r="F54" s="11" t="s">
        <v>183</v>
      </c>
      <c r="G54" s="11" t="s">
        <v>89</v>
      </c>
      <c r="H54" s="11" t="s">
        <v>19</v>
      </c>
    </row>
    <row r="55" s="1" customFormat="1" ht="30" customHeight="1" spans="1:8">
      <c r="A55" s="11">
        <v>53</v>
      </c>
      <c r="B55" s="11" t="s">
        <v>184</v>
      </c>
      <c r="C55" s="11" t="s">
        <v>185</v>
      </c>
      <c r="D55" s="11" t="s">
        <v>181</v>
      </c>
      <c r="E55" s="11" t="s">
        <v>186</v>
      </c>
      <c r="F55" s="11" t="s">
        <v>185</v>
      </c>
      <c r="G55" s="11" t="s">
        <v>89</v>
      </c>
      <c r="H55" s="11" t="s">
        <v>19</v>
      </c>
    </row>
    <row r="56" s="1" customFormat="1" ht="30" customHeight="1" spans="1:8">
      <c r="A56" s="11">
        <v>54</v>
      </c>
      <c r="B56" s="11" t="s">
        <v>184</v>
      </c>
      <c r="C56" s="11" t="s">
        <v>187</v>
      </c>
      <c r="D56" s="11" t="s">
        <v>181</v>
      </c>
      <c r="E56" s="11" t="s">
        <v>186</v>
      </c>
      <c r="F56" s="11" t="s">
        <v>187</v>
      </c>
      <c r="G56" s="11" t="s">
        <v>89</v>
      </c>
      <c r="H56" s="11" t="s">
        <v>19</v>
      </c>
    </row>
    <row r="57" s="1" customFormat="1" ht="30" customHeight="1" spans="1:8">
      <c r="A57" s="11">
        <v>55</v>
      </c>
      <c r="B57" s="11" t="s">
        <v>184</v>
      </c>
      <c r="C57" s="11" t="s">
        <v>188</v>
      </c>
      <c r="D57" s="11" t="s">
        <v>181</v>
      </c>
      <c r="E57" s="11" t="s">
        <v>186</v>
      </c>
      <c r="F57" s="11" t="s">
        <v>188</v>
      </c>
      <c r="G57" s="11" t="s">
        <v>89</v>
      </c>
      <c r="H57" s="11" t="s">
        <v>19</v>
      </c>
    </row>
    <row r="58" s="1" customFormat="1" ht="30" customHeight="1" spans="1:8">
      <c r="A58" s="11">
        <v>56</v>
      </c>
      <c r="B58" s="11" t="s">
        <v>184</v>
      </c>
      <c r="C58" s="11" t="s">
        <v>189</v>
      </c>
      <c r="D58" s="11" t="s">
        <v>181</v>
      </c>
      <c r="E58" s="11" t="s">
        <v>186</v>
      </c>
      <c r="F58" s="11" t="s">
        <v>189</v>
      </c>
      <c r="G58" s="11" t="s">
        <v>89</v>
      </c>
      <c r="H58" s="11" t="s">
        <v>19</v>
      </c>
    </row>
    <row r="59" s="1" customFormat="1" ht="30" customHeight="1" spans="1:8">
      <c r="A59" s="11">
        <v>57</v>
      </c>
      <c r="B59" s="11" t="s">
        <v>184</v>
      </c>
      <c r="C59" s="11" t="s">
        <v>190</v>
      </c>
      <c r="D59" s="11" t="s">
        <v>181</v>
      </c>
      <c r="E59" s="11" t="s">
        <v>186</v>
      </c>
      <c r="F59" s="11" t="s">
        <v>190</v>
      </c>
      <c r="G59" s="11" t="s">
        <v>89</v>
      </c>
      <c r="H59" s="11" t="s">
        <v>19</v>
      </c>
    </row>
    <row r="60" s="1" customFormat="1" ht="30" customHeight="1" spans="1:8">
      <c r="A60" s="11">
        <v>58</v>
      </c>
      <c r="B60" s="11" t="s">
        <v>191</v>
      </c>
      <c r="C60" s="11" t="s">
        <v>191</v>
      </c>
      <c r="D60" s="11" t="s">
        <v>181</v>
      </c>
      <c r="E60" s="11" t="s">
        <v>192</v>
      </c>
      <c r="F60" s="11" t="s">
        <v>193</v>
      </c>
      <c r="G60" s="11" t="s">
        <v>78</v>
      </c>
      <c r="H60" s="11" t="s">
        <v>19</v>
      </c>
    </row>
    <row r="61" s="1" customFormat="1" ht="30" customHeight="1" spans="1:8">
      <c r="A61" s="11">
        <v>59</v>
      </c>
      <c r="B61" s="11" t="s">
        <v>191</v>
      </c>
      <c r="C61" s="11" t="s">
        <v>191</v>
      </c>
      <c r="D61" s="11" t="s">
        <v>181</v>
      </c>
      <c r="E61" s="11" t="s">
        <v>194</v>
      </c>
      <c r="F61" s="11" t="s">
        <v>195</v>
      </c>
      <c r="G61" s="11" t="s">
        <v>78</v>
      </c>
      <c r="H61" s="11" t="s">
        <v>19</v>
      </c>
    </row>
    <row r="62" s="1" customFormat="1" ht="30" customHeight="1" spans="1:8">
      <c r="A62" s="11">
        <v>60</v>
      </c>
      <c r="B62" s="11" t="s">
        <v>191</v>
      </c>
      <c r="C62" s="11" t="s">
        <v>191</v>
      </c>
      <c r="D62" s="11" t="s">
        <v>181</v>
      </c>
      <c r="E62" s="11" t="s">
        <v>196</v>
      </c>
      <c r="F62" s="11" t="s">
        <v>197</v>
      </c>
      <c r="G62" s="11" t="s">
        <v>78</v>
      </c>
      <c r="H62" s="11" t="s">
        <v>19</v>
      </c>
    </row>
    <row r="63" s="1" customFormat="1" ht="30" customHeight="1" spans="1:8">
      <c r="A63" s="11">
        <v>61</v>
      </c>
      <c r="B63" s="11" t="s">
        <v>191</v>
      </c>
      <c r="C63" s="11" t="s">
        <v>191</v>
      </c>
      <c r="D63" s="11" t="s">
        <v>181</v>
      </c>
      <c r="E63" s="11" t="s">
        <v>196</v>
      </c>
      <c r="F63" s="11" t="s">
        <v>198</v>
      </c>
      <c r="G63" s="11" t="s">
        <v>78</v>
      </c>
      <c r="H63" s="11" t="s">
        <v>19</v>
      </c>
    </row>
    <row r="64" s="1" customFormat="1" ht="30" customHeight="1" spans="1:8">
      <c r="A64" s="11">
        <v>62</v>
      </c>
      <c r="B64" s="11" t="s">
        <v>191</v>
      </c>
      <c r="C64" s="11" t="s">
        <v>191</v>
      </c>
      <c r="D64" s="11" t="s">
        <v>181</v>
      </c>
      <c r="E64" s="11" t="s">
        <v>196</v>
      </c>
      <c r="F64" s="11" t="s">
        <v>199</v>
      </c>
      <c r="G64" s="11" t="s">
        <v>78</v>
      </c>
      <c r="H64" s="11" t="s">
        <v>19</v>
      </c>
    </row>
    <row r="65" s="1" customFormat="1" ht="30" customHeight="1" spans="1:8">
      <c r="A65" s="11">
        <v>63</v>
      </c>
      <c r="B65" s="11" t="s">
        <v>191</v>
      </c>
      <c r="C65" s="11" t="s">
        <v>191</v>
      </c>
      <c r="D65" s="11" t="s">
        <v>181</v>
      </c>
      <c r="E65" s="11" t="s">
        <v>196</v>
      </c>
      <c r="F65" s="11" t="s">
        <v>200</v>
      </c>
      <c r="G65" s="11" t="s">
        <v>78</v>
      </c>
      <c r="H65" s="11" t="s">
        <v>19</v>
      </c>
    </row>
    <row r="66" s="1" customFormat="1" ht="30" customHeight="1" spans="1:8">
      <c r="A66" s="11">
        <v>64</v>
      </c>
      <c r="B66" s="11" t="s">
        <v>201</v>
      </c>
      <c r="C66" s="11" t="s">
        <v>202</v>
      </c>
      <c r="D66" s="11" t="s">
        <v>98</v>
      </c>
      <c r="E66" s="11" t="s">
        <v>203</v>
      </c>
      <c r="F66" s="11" t="s">
        <v>202</v>
      </c>
      <c r="G66" s="11" t="s">
        <v>89</v>
      </c>
      <c r="H66" s="11" t="s">
        <v>19</v>
      </c>
    </row>
    <row r="67" s="1" customFormat="1" ht="30" customHeight="1" spans="1:8">
      <c r="A67" s="11">
        <v>65</v>
      </c>
      <c r="B67" s="11" t="s">
        <v>201</v>
      </c>
      <c r="C67" s="11" t="s">
        <v>204</v>
      </c>
      <c r="D67" s="11" t="s">
        <v>98</v>
      </c>
      <c r="E67" s="11" t="s">
        <v>203</v>
      </c>
      <c r="F67" s="11" t="s">
        <v>204</v>
      </c>
      <c r="G67" s="11" t="s">
        <v>89</v>
      </c>
      <c r="H67" s="11" t="s">
        <v>19</v>
      </c>
    </row>
    <row r="68" s="1" customFormat="1" ht="30" customHeight="1" spans="1:8">
      <c r="A68" s="11">
        <v>66</v>
      </c>
      <c r="B68" s="11" t="s">
        <v>205</v>
      </c>
      <c r="C68" s="11" t="s">
        <v>206</v>
      </c>
      <c r="D68" s="11" t="s">
        <v>181</v>
      </c>
      <c r="E68" s="11" t="s">
        <v>207</v>
      </c>
      <c r="F68" s="11" t="s">
        <v>206</v>
      </c>
      <c r="G68" s="11" t="s">
        <v>89</v>
      </c>
      <c r="H68" s="11" t="s">
        <v>19</v>
      </c>
    </row>
    <row r="69" s="1" customFormat="1" ht="30" customHeight="1" spans="1:8">
      <c r="A69" s="11">
        <v>67</v>
      </c>
      <c r="B69" s="11" t="s">
        <v>205</v>
      </c>
      <c r="C69" s="11" t="s">
        <v>208</v>
      </c>
      <c r="D69" s="11" t="s">
        <v>181</v>
      </c>
      <c r="E69" s="11" t="s">
        <v>207</v>
      </c>
      <c r="F69" s="11" t="s">
        <v>208</v>
      </c>
      <c r="G69" s="11" t="s">
        <v>89</v>
      </c>
      <c r="H69" s="11" t="s">
        <v>19</v>
      </c>
    </row>
    <row r="70" s="1" customFormat="1" ht="30" customHeight="1" spans="1:8">
      <c r="A70" s="11">
        <v>68</v>
      </c>
      <c r="B70" s="11" t="s">
        <v>209</v>
      </c>
      <c r="C70" s="11" t="s">
        <v>209</v>
      </c>
      <c r="D70" s="11" t="s">
        <v>114</v>
      </c>
      <c r="E70" s="11" t="s">
        <v>210</v>
      </c>
      <c r="F70" s="11" t="s">
        <v>209</v>
      </c>
      <c r="G70" s="11" t="s">
        <v>89</v>
      </c>
      <c r="H70" s="11" t="s">
        <v>19</v>
      </c>
    </row>
    <row r="71" s="1" customFormat="1" ht="30" customHeight="1" spans="1:8">
      <c r="A71" s="11">
        <v>69</v>
      </c>
      <c r="B71" s="11" t="s">
        <v>211</v>
      </c>
      <c r="C71" s="11" t="s">
        <v>211</v>
      </c>
      <c r="D71" s="11" t="s">
        <v>114</v>
      </c>
      <c r="E71" s="11" t="s">
        <v>210</v>
      </c>
      <c r="F71" s="11" t="s">
        <v>212</v>
      </c>
      <c r="G71" s="11" t="s">
        <v>89</v>
      </c>
      <c r="H71" s="11" t="s">
        <v>19</v>
      </c>
    </row>
    <row r="72" s="1" customFormat="1" ht="30" customHeight="1" spans="1:8">
      <c r="A72" s="11">
        <v>70</v>
      </c>
      <c r="B72" s="11" t="s">
        <v>211</v>
      </c>
      <c r="C72" s="11" t="s">
        <v>211</v>
      </c>
      <c r="D72" s="11" t="s">
        <v>114</v>
      </c>
      <c r="E72" s="11" t="s">
        <v>210</v>
      </c>
      <c r="F72" s="11" t="s">
        <v>213</v>
      </c>
      <c r="G72" s="11" t="s">
        <v>89</v>
      </c>
      <c r="H72" s="11" t="s">
        <v>19</v>
      </c>
    </row>
    <row r="73" s="1" customFormat="1" ht="30" customHeight="1" spans="1:8">
      <c r="A73" s="11">
        <v>71</v>
      </c>
      <c r="B73" s="11" t="s">
        <v>211</v>
      </c>
      <c r="C73" s="11" t="s">
        <v>211</v>
      </c>
      <c r="D73" s="11" t="s">
        <v>114</v>
      </c>
      <c r="E73" s="11" t="s">
        <v>210</v>
      </c>
      <c r="F73" s="11" t="s">
        <v>214</v>
      </c>
      <c r="G73" s="11" t="s">
        <v>89</v>
      </c>
      <c r="H73" s="11" t="s">
        <v>19</v>
      </c>
    </row>
    <row r="74" s="1" customFormat="1" ht="30" customHeight="1" spans="1:8">
      <c r="A74" s="11">
        <v>72</v>
      </c>
      <c r="B74" s="11" t="s">
        <v>211</v>
      </c>
      <c r="C74" s="11" t="s">
        <v>211</v>
      </c>
      <c r="D74" s="11" t="s">
        <v>114</v>
      </c>
      <c r="E74" s="11" t="s">
        <v>210</v>
      </c>
      <c r="F74" s="11" t="s">
        <v>215</v>
      </c>
      <c r="G74" s="11" t="s">
        <v>89</v>
      </c>
      <c r="H74" s="11" t="s">
        <v>19</v>
      </c>
    </row>
    <row r="75" s="1" customFormat="1" ht="30" customHeight="1" spans="1:8">
      <c r="A75" s="11">
        <v>73</v>
      </c>
      <c r="B75" s="11" t="s">
        <v>217</v>
      </c>
      <c r="C75" s="11" t="s">
        <v>217</v>
      </c>
      <c r="D75" s="11" t="s">
        <v>64</v>
      </c>
      <c r="E75" s="11" t="s">
        <v>218</v>
      </c>
      <c r="F75" s="11" t="s">
        <v>219</v>
      </c>
      <c r="G75" s="11" t="s">
        <v>126</v>
      </c>
      <c r="H75" s="11" t="s">
        <v>15</v>
      </c>
    </row>
    <row r="76" s="1" customFormat="1" ht="30" customHeight="1" spans="1:8">
      <c r="A76" s="11">
        <v>74</v>
      </c>
      <c r="B76" s="11" t="s">
        <v>217</v>
      </c>
      <c r="C76" s="11" t="s">
        <v>217</v>
      </c>
      <c r="D76" s="11" t="s">
        <v>64</v>
      </c>
      <c r="E76" s="11" t="s">
        <v>218</v>
      </c>
      <c r="F76" s="11" t="s">
        <v>220</v>
      </c>
      <c r="G76" s="11" t="s">
        <v>126</v>
      </c>
      <c r="H76" s="11" t="s">
        <v>15</v>
      </c>
    </row>
    <row r="77" s="1" customFormat="1" ht="30" customHeight="1" spans="1:8">
      <c r="A77" s="11">
        <v>75</v>
      </c>
      <c r="B77" s="11" t="s">
        <v>264</v>
      </c>
      <c r="C77" s="11" t="s">
        <v>264</v>
      </c>
      <c r="D77" s="11" t="s">
        <v>87</v>
      </c>
      <c r="E77" s="11" t="s">
        <v>265</v>
      </c>
      <c r="F77" s="11" t="s">
        <v>264</v>
      </c>
      <c r="G77" s="11" t="s">
        <v>126</v>
      </c>
      <c r="H77" s="11" t="s">
        <v>15</v>
      </c>
    </row>
    <row r="78" s="1" customFormat="1" ht="30" customHeight="1" spans="1:8">
      <c r="A78" s="11">
        <v>76</v>
      </c>
      <c r="B78" s="11" t="s">
        <v>266</v>
      </c>
      <c r="C78" s="11" t="s">
        <v>266</v>
      </c>
      <c r="D78" s="11" t="s">
        <v>64</v>
      </c>
      <c r="E78" s="11" t="s">
        <v>267</v>
      </c>
      <c r="F78" s="11" t="s">
        <v>266</v>
      </c>
      <c r="G78" s="11" t="s">
        <v>126</v>
      </c>
      <c r="H78" s="11" t="s">
        <v>15</v>
      </c>
    </row>
    <row r="79" s="1" customFormat="1" ht="30" customHeight="1" spans="1:8">
      <c r="A79" s="11">
        <v>77</v>
      </c>
      <c r="B79" s="11" t="s">
        <v>279</v>
      </c>
      <c r="C79" s="11" t="s">
        <v>279</v>
      </c>
      <c r="D79" s="11" t="s">
        <v>64</v>
      </c>
      <c r="E79" s="11" t="s">
        <v>280</v>
      </c>
      <c r="F79" s="11" t="s">
        <v>281</v>
      </c>
      <c r="G79" s="11" t="s">
        <v>126</v>
      </c>
      <c r="H79" s="11" t="s">
        <v>15</v>
      </c>
    </row>
    <row r="80" s="1" customFormat="1" ht="30" customHeight="1" spans="1:8">
      <c r="A80" s="11">
        <v>78</v>
      </c>
      <c r="B80" s="11" t="s">
        <v>279</v>
      </c>
      <c r="C80" s="11" t="s">
        <v>279</v>
      </c>
      <c r="D80" s="11" t="s">
        <v>64</v>
      </c>
      <c r="E80" s="11" t="s">
        <v>280</v>
      </c>
      <c r="F80" s="11" t="s">
        <v>282</v>
      </c>
      <c r="G80" s="11" t="s">
        <v>126</v>
      </c>
      <c r="H80" s="11" t="s">
        <v>15</v>
      </c>
    </row>
    <row r="81" s="1" customFormat="1" ht="30" customHeight="1" spans="1:8">
      <c r="A81" s="11">
        <v>79</v>
      </c>
      <c r="B81" s="11" t="s">
        <v>279</v>
      </c>
      <c r="C81" s="11" t="s">
        <v>279</v>
      </c>
      <c r="D81" s="11" t="s">
        <v>64</v>
      </c>
      <c r="E81" s="11" t="s">
        <v>280</v>
      </c>
      <c r="F81" s="11" t="s">
        <v>283</v>
      </c>
      <c r="G81" s="11" t="s">
        <v>126</v>
      </c>
      <c r="H81" s="11" t="s">
        <v>15</v>
      </c>
    </row>
    <row r="82" s="1" customFormat="1" ht="30" customHeight="1" spans="1:8">
      <c r="A82" s="11">
        <v>80</v>
      </c>
      <c r="B82" s="11" t="s">
        <v>279</v>
      </c>
      <c r="C82" s="11" t="s">
        <v>279</v>
      </c>
      <c r="D82" s="11" t="s">
        <v>64</v>
      </c>
      <c r="E82" s="11" t="s">
        <v>284</v>
      </c>
      <c r="F82" s="11" t="s">
        <v>285</v>
      </c>
      <c r="G82" s="11" t="s">
        <v>126</v>
      </c>
      <c r="H82" s="12" t="s">
        <v>15</v>
      </c>
    </row>
    <row r="83" s="1" customFormat="1" ht="30" customHeight="1" spans="1:8">
      <c r="A83" s="11">
        <v>81</v>
      </c>
      <c r="B83" s="11" t="s">
        <v>297</v>
      </c>
      <c r="C83" s="11" t="s">
        <v>297</v>
      </c>
      <c r="D83" s="11" t="s">
        <v>98</v>
      </c>
      <c r="E83" s="11" t="s">
        <v>298</v>
      </c>
      <c r="F83" s="11" t="s">
        <v>299</v>
      </c>
      <c r="G83" s="11" t="s">
        <v>300</v>
      </c>
      <c r="H83" s="11" t="s">
        <v>15</v>
      </c>
    </row>
    <row r="84" s="1" customFormat="1" ht="30" customHeight="1" spans="1:8">
      <c r="A84" s="11">
        <v>82</v>
      </c>
      <c r="B84" s="11" t="s">
        <v>297</v>
      </c>
      <c r="C84" s="11" t="s">
        <v>297</v>
      </c>
      <c r="D84" s="11" t="s">
        <v>98</v>
      </c>
      <c r="E84" s="11" t="s">
        <v>301</v>
      </c>
      <c r="F84" s="11" t="s">
        <v>302</v>
      </c>
      <c r="G84" s="11" t="s">
        <v>300</v>
      </c>
      <c r="H84" s="11" t="s">
        <v>15</v>
      </c>
    </row>
    <row r="85" s="1" customFormat="1" ht="30" customHeight="1" spans="1:8">
      <c r="A85" s="11">
        <v>83</v>
      </c>
      <c r="B85" s="11" t="s">
        <v>297</v>
      </c>
      <c r="C85" s="11" t="s">
        <v>297</v>
      </c>
      <c r="D85" s="11" t="s">
        <v>98</v>
      </c>
      <c r="E85" s="11" t="s">
        <v>303</v>
      </c>
      <c r="F85" s="11" t="s">
        <v>304</v>
      </c>
      <c r="G85" s="11" t="s">
        <v>300</v>
      </c>
      <c r="H85" s="11" t="s">
        <v>15</v>
      </c>
    </row>
    <row r="86" s="1" customFormat="1" ht="30" customHeight="1" spans="1:8">
      <c r="A86" s="11">
        <v>84</v>
      </c>
      <c r="B86" s="11" t="s">
        <v>297</v>
      </c>
      <c r="C86" s="11" t="s">
        <v>297</v>
      </c>
      <c r="D86" s="11" t="s">
        <v>98</v>
      </c>
      <c r="E86" s="11" t="s">
        <v>305</v>
      </c>
      <c r="F86" s="11" t="s">
        <v>306</v>
      </c>
      <c r="G86" s="11" t="s">
        <v>300</v>
      </c>
      <c r="H86" s="11" t="s">
        <v>15</v>
      </c>
    </row>
    <row r="87" s="1" customFormat="1" ht="30" customHeight="1" spans="1:8">
      <c r="A87" s="11">
        <v>85</v>
      </c>
      <c r="B87" s="11" t="s">
        <v>297</v>
      </c>
      <c r="C87" s="11" t="s">
        <v>297</v>
      </c>
      <c r="D87" s="11" t="s">
        <v>98</v>
      </c>
      <c r="E87" s="11" t="s">
        <v>307</v>
      </c>
      <c r="F87" s="11" t="s">
        <v>308</v>
      </c>
      <c r="G87" s="11" t="s">
        <v>300</v>
      </c>
      <c r="H87" s="11" t="s">
        <v>15</v>
      </c>
    </row>
    <row r="88" s="1" customFormat="1" ht="30" customHeight="1" spans="1:8">
      <c r="A88" s="11">
        <v>86</v>
      </c>
      <c r="B88" s="11" t="s">
        <v>297</v>
      </c>
      <c r="C88" s="11" t="s">
        <v>297</v>
      </c>
      <c r="D88" s="11" t="s">
        <v>98</v>
      </c>
      <c r="E88" s="11" t="s">
        <v>309</v>
      </c>
      <c r="F88" s="11" t="s">
        <v>310</v>
      </c>
      <c r="G88" s="11" t="s">
        <v>300</v>
      </c>
      <c r="H88" s="11" t="s">
        <v>15</v>
      </c>
    </row>
    <row r="89" s="1" customFormat="1" ht="30" customHeight="1" spans="1:8">
      <c r="A89" s="11">
        <v>87</v>
      </c>
      <c r="B89" s="11" t="s">
        <v>297</v>
      </c>
      <c r="C89" s="11" t="s">
        <v>297</v>
      </c>
      <c r="D89" s="11" t="s">
        <v>98</v>
      </c>
      <c r="E89" s="11" t="s">
        <v>311</v>
      </c>
      <c r="F89" s="11" t="s">
        <v>312</v>
      </c>
      <c r="G89" s="11" t="s">
        <v>300</v>
      </c>
      <c r="H89" s="11" t="s">
        <v>15</v>
      </c>
    </row>
    <row r="90" s="1" customFormat="1" ht="30" customHeight="1" spans="1:8">
      <c r="A90" s="11">
        <v>88</v>
      </c>
      <c r="B90" s="11" t="s">
        <v>297</v>
      </c>
      <c r="C90" s="11" t="s">
        <v>297</v>
      </c>
      <c r="D90" s="11" t="s">
        <v>98</v>
      </c>
      <c r="E90" s="11" t="s">
        <v>313</v>
      </c>
      <c r="F90" s="11" t="s">
        <v>314</v>
      </c>
      <c r="G90" s="11" t="s">
        <v>300</v>
      </c>
      <c r="H90" s="11" t="s">
        <v>15</v>
      </c>
    </row>
    <row r="91" s="1" customFormat="1" ht="30" customHeight="1" spans="1:8">
      <c r="A91" s="11">
        <v>89</v>
      </c>
      <c r="B91" s="11" t="s">
        <v>297</v>
      </c>
      <c r="C91" s="11" t="s">
        <v>297</v>
      </c>
      <c r="D91" s="11" t="s">
        <v>98</v>
      </c>
      <c r="E91" s="11" t="s">
        <v>315</v>
      </c>
      <c r="F91" s="11" t="s">
        <v>316</v>
      </c>
      <c r="G91" s="11" t="s">
        <v>300</v>
      </c>
      <c r="H91" s="11" t="s">
        <v>15</v>
      </c>
    </row>
    <row r="92" s="1" customFormat="1" ht="30" customHeight="1" spans="1:8">
      <c r="A92" s="11">
        <v>90</v>
      </c>
      <c r="B92" s="11" t="s">
        <v>317</v>
      </c>
      <c r="C92" s="11" t="s">
        <v>317</v>
      </c>
      <c r="D92" s="11" t="s">
        <v>98</v>
      </c>
      <c r="E92" s="11" t="s">
        <v>318</v>
      </c>
      <c r="F92" s="11" t="s">
        <v>318</v>
      </c>
      <c r="G92" s="11" t="s">
        <v>300</v>
      </c>
      <c r="H92" s="11" t="s">
        <v>15</v>
      </c>
    </row>
    <row r="93" s="1" customFormat="1" ht="30" customHeight="1" spans="1:8">
      <c r="A93" s="11">
        <v>91</v>
      </c>
      <c r="B93" s="11" t="s">
        <v>317</v>
      </c>
      <c r="C93" s="11" t="s">
        <v>317</v>
      </c>
      <c r="D93" s="11" t="s">
        <v>98</v>
      </c>
      <c r="E93" s="11" t="s">
        <v>319</v>
      </c>
      <c r="F93" s="11" t="s">
        <v>319</v>
      </c>
      <c r="G93" s="11" t="s">
        <v>300</v>
      </c>
      <c r="H93" s="11" t="s">
        <v>15</v>
      </c>
    </row>
    <row r="94" s="1" customFormat="1" ht="30" customHeight="1" spans="1:8">
      <c r="A94" s="11">
        <v>92</v>
      </c>
      <c r="B94" s="11" t="s">
        <v>317</v>
      </c>
      <c r="C94" s="11" t="s">
        <v>317</v>
      </c>
      <c r="D94" s="11" t="s">
        <v>98</v>
      </c>
      <c r="E94" s="11" t="s">
        <v>320</v>
      </c>
      <c r="F94" s="11" t="s">
        <v>320</v>
      </c>
      <c r="G94" s="11" t="s">
        <v>300</v>
      </c>
      <c r="H94" s="11" t="s">
        <v>15</v>
      </c>
    </row>
    <row r="95" s="1" customFormat="1" ht="30" customHeight="1" spans="1:8">
      <c r="A95" s="11">
        <v>93</v>
      </c>
      <c r="B95" s="11" t="s">
        <v>317</v>
      </c>
      <c r="C95" s="11" t="s">
        <v>317</v>
      </c>
      <c r="D95" s="11" t="s">
        <v>98</v>
      </c>
      <c r="E95" s="11" t="s">
        <v>321</v>
      </c>
      <c r="F95" s="11" t="s">
        <v>321</v>
      </c>
      <c r="G95" s="11" t="s">
        <v>300</v>
      </c>
      <c r="H95" s="11" t="s">
        <v>15</v>
      </c>
    </row>
    <row r="96" s="1" customFormat="1" ht="30" customHeight="1" spans="1:8">
      <c r="A96" s="11">
        <v>94</v>
      </c>
      <c r="B96" s="11" t="s">
        <v>317</v>
      </c>
      <c r="C96" s="11" t="s">
        <v>317</v>
      </c>
      <c r="D96" s="11" t="s">
        <v>98</v>
      </c>
      <c r="E96" s="11" t="s">
        <v>322</v>
      </c>
      <c r="F96" s="11" t="s">
        <v>322</v>
      </c>
      <c r="G96" s="11" t="s">
        <v>300</v>
      </c>
      <c r="H96" s="11" t="s">
        <v>15</v>
      </c>
    </row>
    <row r="97" s="1" customFormat="1" ht="30" customHeight="1" spans="1:8">
      <c r="A97" s="11">
        <v>95</v>
      </c>
      <c r="B97" s="11" t="s">
        <v>317</v>
      </c>
      <c r="C97" s="11" t="s">
        <v>317</v>
      </c>
      <c r="D97" s="11" t="s">
        <v>98</v>
      </c>
      <c r="E97" s="11" t="s">
        <v>323</v>
      </c>
      <c r="F97" s="11" t="s">
        <v>323</v>
      </c>
      <c r="G97" s="11" t="s">
        <v>300</v>
      </c>
      <c r="H97" s="11" t="s">
        <v>15</v>
      </c>
    </row>
    <row r="98" s="1" customFormat="1" ht="30" customHeight="1" spans="1:8">
      <c r="A98" s="11">
        <v>96</v>
      </c>
      <c r="B98" s="11" t="s">
        <v>317</v>
      </c>
      <c r="C98" s="11" t="s">
        <v>317</v>
      </c>
      <c r="D98" s="11" t="s">
        <v>98</v>
      </c>
      <c r="E98" s="11" t="s">
        <v>324</v>
      </c>
      <c r="F98" s="11" t="s">
        <v>324</v>
      </c>
      <c r="G98" s="11" t="s">
        <v>300</v>
      </c>
      <c r="H98" s="11" t="s">
        <v>15</v>
      </c>
    </row>
    <row r="99" s="1" customFormat="1" ht="30" customHeight="1" spans="1:8">
      <c r="A99" s="11">
        <v>97</v>
      </c>
      <c r="B99" s="11" t="s">
        <v>325</v>
      </c>
      <c r="C99" s="11" t="s">
        <v>325</v>
      </c>
      <c r="D99" s="11" t="s">
        <v>64</v>
      </c>
      <c r="E99" s="11" t="s">
        <v>326</v>
      </c>
      <c r="F99" s="11" t="s">
        <v>327</v>
      </c>
      <c r="G99" s="11" t="s">
        <v>300</v>
      </c>
      <c r="H99" s="11" t="s">
        <v>15</v>
      </c>
    </row>
    <row r="100" s="1" customFormat="1" ht="30" customHeight="1" spans="1:8">
      <c r="A100" s="11">
        <v>98</v>
      </c>
      <c r="B100" s="11" t="s">
        <v>325</v>
      </c>
      <c r="C100" s="11" t="s">
        <v>325</v>
      </c>
      <c r="D100" s="11" t="s">
        <v>64</v>
      </c>
      <c r="E100" s="11" t="s">
        <v>326</v>
      </c>
      <c r="F100" s="11" t="s">
        <v>328</v>
      </c>
      <c r="G100" s="11" t="s">
        <v>300</v>
      </c>
      <c r="H100" s="11" t="s">
        <v>15</v>
      </c>
    </row>
    <row r="101" s="1" customFormat="1" ht="30" customHeight="1" spans="1:8">
      <c r="A101" s="11">
        <v>99</v>
      </c>
      <c r="B101" s="11" t="s">
        <v>325</v>
      </c>
      <c r="C101" s="11" t="s">
        <v>325</v>
      </c>
      <c r="D101" s="11" t="s">
        <v>64</v>
      </c>
      <c r="E101" s="11" t="s">
        <v>326</v>
      </c>
      <c r="F101" s="11" t="s">
        <v>329</v>
      </c>
      <c r="G101" s="11" t="s">
        <v>300</v>
      </c>
      <c r="H101" s="11" t="s">
        <v>15</v>
      </c>
    </row>
    <row r="102" s="1" customFormat="1" ht="30" customHeight="1" spans="1:8">
      <c r="A102" s="11">
        <v>100</v>
      </c>
      <c r="B102" s="11" t="s">
        <v>325</v>
      </c>
      <c r="C102" s="11" t="s">
        <v>325</v>
      </c>
      <c r="D102" s="11" t="s">
        <v>64</v>
      </c>
      <c r="E102" s="11" t="s">
        <v>326</v>
      </c>
      <c r="F102" s="11" t="s">
        <v>330</v>
      </c>
      <c r="G102" s="11" t="s">
        <v>300</v>
      </c>
      <c r="H102" s="11" t="s">
        <v>15</v>
      </c>
    </row>
    <row r="103" s="1" customFormat="1" ht="30" customHeight="1" spans="1:8">
      <c r="A103" s="11">
        <v>101</v>
      </c>
      <c r="B103" s="11" t="s">
        <v>325</v>
      </c>
      <c r="C103" s="11" t="s">
        <v>325</v>
      </c>
      <c r="D103" s="11" t="s">
        <v>64</v>
      </c>
      <c r="E103" s="11" t="s">
        <v>326</v>
      </c>
      <c r="F103" s="11" t="s">
        <v>331</v>
      </c>
      <c r="G103" s="11" t="s">
        <v>300</v>
      </c>
      <c r="H103" s="11" t="s">
        <v>15</v>
      </c>
    </row>
    <row r="104" s="1" customFormat="1" ht="30" customHeight="1" spans="1:8">
      <c r="A104" s="11">
        <v>102</v>
      </c>
      <c r="B104" s="11" t="s">
        <v>332</v>
      </c>
      <c r="C104" s="11" t="s">
        <v>333</v>
      </c>
      <c r="D104" s="11" t="s">
        <v>114</v>
      </c>
      <c r="E104" s="11" t="s">
        <v>334</v>
      </c>
      <c r="F104" s="11" t="s">
        <v>333</v>
      </c>
      <c r="G104" s="11" t="s">
        <v>300</v>
      </c>
      <c r="H104" s="11" t="s">
        <v>15</v>
      </c>
    </row>
    <row r="105" s="1" customFormat="1" ht="30" customHeight="1" spans="1:8">
      <c r="A105" s="11">
        <v>103</v>
      </c>
      <c r="B105" s="11" t="s">
        <v>332</v>
      </c>
      <c r="C105" s="11" t="s">
        <v>335</v>
      </c>
      <c r="D105" s="11" t="s">
        <v>114</v>
      </c>
      <c r="E105" s="11" t="s">
        <v>336</v>
      </c>
      <c r="F105" s="11" t="s">
        <v>335</v>
      </c>
      <c r="G105" s="11" t="s">
        <v>300</v>
      </c>
      <c r="H105" s="11" t="s">
        <v>15</v>
      </c>
    </row>
    <row r="106" s="1" customFormat="1" ht="30" customHeight="1" spans="1:8">
      <c r="A106" s="11">
        <v>104</v>
      </c>
      <c r="B106" s="11" t="s">
        <v>337</v>
      </c>
      <c r="C106" s="11" t="s">
        <v>338</v>
      </c>
      <c r="D106" s="11" t="s">
        <v>98</v>
      </c>
      <c r="E106" s="11" t="s">
        <v>339</v>
      </c>
      <c r="F106" s="11" t="s">
        <v>338</v>
      </c>
      <c r="G106" s="11" t="s">
        <v>78</v>
      </c>
      <c r="H106" s="11" t="s">
        <v>15</v>
      </c>
    </row>
    <row r="107" s="1" customFormat="1" ht="30" customHeight="1" spans="1:8">
      <c r="A107" s="11">
        <v>105</v>
      </c>
      <c r="B107" s="11" t="s">
        <v>337</v>
      </c>
      <c r="C107" s="11" t="s">
        <v>340</v>
      </c>
      <c r="D107" s="11" t="s">
        <v>98</v>
      </c>
      <c r="E107" s="11" t="s">
        <v>341</v>
      </c>
      <c r="F107" s="11" t="s">
        <v>340</v>
      </c>
      <c r="G107" s="11" t="s">
        <v>300</v>
      </c>
      <c r="H107" s="11" t="s">
        <v>15</v>
      </c>
    </row>
    <row r="108" s="1" customFormat="1" ht="30" customHeight="1" spans="1:8">
      <c r="A108" s="11">
        <v>106</v>
      </c>
      <c r="B108" s="11" t="s">
        <v>337</v>
      </c>
      <c r="C108" s="11" t="s">
        <v>342</v>
      </c>
      <c r="D108" s="11" t="s">
        <v>98</v>
      </c>
      <c r="E108" s="11" t="s">
        <v>343</v>
      </c>
      <c r="F108" s="11" t="s">
        <v>342</v>
      </c>
      <c r="G108" s="11" t="s">
        <v>300</v>
      </c>
      <c r="H108" s="11" t="s">
        <v>15</v>
      </c>
    </row>
    <row r="109" s="1" customFormat="1" ht="30" customHeight="1" spans="1:8">
      <c r="A109" s="11">
        <v>107</v>
      </c>
      <c r="B109" s="11" t="s">
        <v>337</v>
      </c>
      <c r="C109" s="11" t="s">
        <v>344</v>
      </c>
      <c r="D109" s="11" t="s">
        <v>98</v>
      </c>
      <c r="E109" s="11" t="s">
        <v>345</v>
      </c>
      <c r="F109" s="11" t="s">
        <v>344</v>
      </c>
      <c r="G109" s="11" t="s">
        <v>78</v>
      </c>
      <c r="H109" s="11" t="s">
        <v>15</v>
      </c>
    </row>
    <row r="110" s="1" customFormat="1" ht="30" customHeight="1" spans="1:8">
      <c r="A110" s="11">
        <v>108</v>
      </c>
      <c r="B110" s="11" t="s">
        <v>337</v>
      </c>
      <c r="C110" s="11" t="s">
        <v>346</v>
      </c>
      <c r="D110" s="11" t="s">
        <v>98</v>
      </c>
      <c r="E110" s="11" t="s">
        <v>347</v>
      </c>
      <c r="F110" s="11" t="s">
        <v>346</v>
      </c>
      <c r="G110" s="11" t="s">
        <v>78</v>
      </c>
      <c r="H110" s="11" t="s">
        <v>15</v>
      </c>
    </row>
    <row r="111" s="1" customFormat="1" ht="30" customHeight="1" spans="1:8">
      <c r="A111" s="11">
        <v>109</v>
      </c>
      <c r="B111" s="11" t="s">
        <v>348</v>
      </c>
      <c r="C111" s="11" t="s">
        <v>349</v>
      </c>
      <c r="D111" s="11" t="s">
        <v>98</v>
      </c>
      <c r="E111" s="11" t="s">
        <v>350</v>
      </c>
      <c r="F111" s="11" t="s">
        <v>349</v>
      </c>
      <c r="G111" s="11" t="s">
        <v>300</v>
      </c>
      <c r="H111" s="11" t="s">
        <v>15</v>
      </c>
    </row>
    <row r="112" s="1" customFormat="1" ht="30" customHeight="1" spans="1:8">
      <c r="A112" s="11">
        <v>110</v>
      </c>
      <c r="B112" s="11" t="s">
        <v>348</v>
      </c>
      <c r="C112" s="11" t="s">
        <v>351</v>
      </c>
      <c r="D112" s="11" t="s">
        <v>98</v>
      </c>
      <c r="E112" s="11" t="s">
        <v>352</v>
      </c>
      <c r="F112" s="11" t="s">
        <v>351</v>
      </c>
      <c r="G112" s="11" t="s">
        <v>300</v>
      </c>
      <c r="H112" s="11" t="s">
        <v>15</v>
      </c>
    </row>
    <row r="113" s="1" customFormat="1" ht="30" customHeight="1" spans="1:15">
      <c r="A113" s="11">
        <v>111</v>
      </c>
      <c r="B113" s="11" t="s">
        <v>353</v>
      </c>
      <c r="C113" s="11" t="s">
        <v>354</v>
      </c>
      <c r="D113" s="11" t="s">
        <v>98</v>
      </c>
      <c r="E113" s="11" t="s">
        <v>355</v>
      </c>
      <c r="F113" s="11" t="s">
        <v>354</v>
      </c>
      <c r="G113" s="11" t="s">
        <v>300</v>
      </c>
      <c r="H113" s="11" t="s">
        <v>15</v>
      </c>
    </row>
    <row r="114" s="1" customFormat="1" ht="30" customHeight="1" spans="1:15">
      <c r="A114" s="11">
        <v>112</v>
      </c>
      <c r="B114" s="11" t="s">
        <v>353</v>
      </c>
      <c r="C114" s="11" t="s">
        <v>356</v>
      </c>
      <c r="D114" s="11" t="s">
        <v>98</v>
      </c>
      <c r="E114" s="11" t="s">
        <v>357</v>
      </c>
      <c r="F114" s="11" t="s">
        <v>356</v>
      </c>
      <c r="G114" s="11" t="s">
        <v>300</v>
      </c>
      <c r="H114" s="11" t="s">
        <v>15</v>
      </c>
    </row>
    <row r="115" s="1" customFormat="1" ht="30" customHeight="1" spans="1:15">
      <c r="A115" s="11">
        <v>113</v>
      </c>
      <c r="B115" s="11" t="s">
        <v>353</v>
      </c>
      <c r="C115" s="11" t="s">
        <v>358</v>
      </c>
      <c r="D115" s="11" t="s">
        <v>98</v>
      </c>
      <c r="E115" s="11" t="s">
        <v>359</v>
      </c>
      <c r="F115" s="11" t="s">
        <v>358</v>
      </c>
      <c r="G115" s="11" t="s">
        <v>300</v>
      </c>
      <c r="H115" s="11" t="s">
        <v>15</v>
      </c>
    </row>
    <row r="116" s="1" customFormat="1" ht="30" customHeight="1" spans="1:15">
      <c r="A116" s="11">
        <v>114</v>
      </c>
      <c r="B116" s="11" t="s">
        <v>391</v>
      </c>
      <c r="C116" s="11" t="s">
        <v>391</v>
      </c>
      <c r="D116" s="11" t="s">
        <v>64</v>
      </c>
      <c r="E116" s="11" t="s">
        <v>392</v>
      </c>
      <c r="F116" s="11" t="s">
        <v>393</v>
      </c>
      <c r="G116" s="11" t="s">
        <v>126</v>
      </c>
      <c r="H116" s="11" t="s">
        <v>15</v>
      </c>
    </row>
    <row r="117" s="1" customFormat="1" ht="30" customHeight="1" spans="1:15">
      <c r="A117" s="11">
        <v>115</v>
      </c>
      <c r="B117" s="11" t="s">
        <v>391</v>
      </c>
      <c r="C117" s="11" t="s">
        <v>391</v>
      </c>
      <c r="D117" s="11" t="s">
        <v>64</v>
      </c>
      <c r="E117" s="11" t="s">
        <v>394</v>
      </c>
      <c r="F117" s="11" t="s">
        <v>395</v>
      </c>
      <c r="G117" s="11" t="s">
        <v>126</v>
      </c>
      <c r="H117" s="11" t="s">
        <v>15</v>
      </c>
    </row>
    <row r="118" s="1" customFormat="1" ht="30" customHeight="1" spans="1:15">
      <c r="A118" s="11">
        <v>116</v>
      </c>
      <c r="B118" s="11" t="s">
        <v>391</v>
      </c>
      <c r="C118" s="11" t="s">
        <v>391</v>
      </c>
      <c r="D118" s="11" t="s">
        <v>64</v>
      </c>
      <c r="E118" s="11" t="s">
        <v>394</v>
      </c>
      <c r="F118" s="11" t="s">
        <v>396</v>
      </c>
      <c r="G118" s="11" t="s">
        <v>126</v>
      </c>
      <c r="H118" s="11" t="s">
        <v>15</v>
      </c>
    </row>
    <row r="119" s="1" customFormat="1" ht="30" customHeight="1" spans="1:15">
      <c r="A119" s="11">
        <v>117</v>
      </c>
      <c r="B119" s="11" t="s">
        <v>391</v>
      </c>
      <c r="C119" s="11" t="s">
        <v>391</v>
      </c>
      <c r="D119" s="11" t="s">
        <v>64</v>
      </c>
      <c r="E119" s="11" t="s">
        <v>394</v>
      </c>
      <c r="F119" s="11" t="s">
        <v>397</v>
      </c>
      <c r="G119" s="11" t="s">
        <v>126</v>
      </c>
      <c r="H119" s="11" t="s">
        <v>15</v>
      </c>
    </row>
    <row r="120" s="1" customFormat="1" ht="30" customHeight="1" spans="1:15">
      <c r="A120" s="11">
        <v>118</v>
      </c>
      <c r="B120" s="11" t="s">
        <v>391</v>
      </c>
      <c r="C120" s="11" t="s">
        <v>391</v>
      </c>
      <c r="D120" s="11" t="s">
        <v>64</v>
      </c>
      <c r="E120" s="11" t="s">
        <v>394</v>
      </c>
      <c r="F120" s="11" t="s">
        <v>398</v>
      </c>
      <c r="G120" s="11" t="s">
        <v>126</v>
      </c>
      <c r="H120" s="11" t="s">
        <v>15</v>
      </c>
      <c r="O120" s="13"/>
    </row>
    <row r="121" s="1" customFormat="1" ht="30" customHeight="1" spans="1:15">
      <c r="A121" s="11">
        <v>119</v>
      </c>
      <c r="B121" s="11" t="s">
        <v>399</v>
      </c>
      <c r="C121" s="11" t="s">
        <v>399</v>
      </c>
      <c r="D121" s="11" t="s">
        <v>98</v>
      </c>
      <c r="E121" s="11" t="s">
        <v>400</v>
      </c>
      <c r="F121" s="11" t="s">
        <v>401</v>
      </c>
      <c r="G121" s="11" t="s">
        <v>126</v>
      </c>
      <c r="H121" s="11" t="s">
        <v>15</v>
      </c>
    </row>
    <row r="122" s="1" customFormat="1" ht="30" customHeight="1" spans="1:15">
      <c r="A122" s="11">
        <v>120</v>
      </c>
      <c r="B122" s="11" t="s">
        <v>399</v>
      </c>
      <c r="C122" s="11" t="s">
        <v>399</v>
      </c>
      <c r="D122" s="11" t="s">
        <v>98</v>
      </c>
      <c r="E122" s="11" t="s">
        <v>400</v>
      </c>
      <c r="F122" s="11" t="s">
        <v>402</v>
      </c>
      <c r="G122" s="11" t="s">
        <v>126</v>
      </c>
      <c r="H122" s="11" t="s">
        <v>15</v>
      </c>
    </row>
    <row r="123" s="1" customFormat="1" ht="30" customHeight="1" spans="1:15">
      <c r="A123" s="11">
        <v>121</v>
      </c>
      <c r="B123" s="11" t="s">
        <v>403</v>
      </c>
      <c r="C123" s="11" t="s">
        <v>403</v>
      </c>
      <c r="D123" s="11" t="s">
        <v>98</v>
      </c>
      <c r="E123" s="11" t="s">
        <v>404</v>
      </c>
      <c r="F123" s="11" t="s">
        <v>403</v>
      </c>
      <c r="G123" s="11" t="s">
        <v>126</v>
      </c>
      <c r="H123" s="11" t="s">
        <v>15</v>
      </c>
    </row>
    <row r="124" s="1" customFormat="1" ht="30" customHeight="1" spans="1:15">
      <c r="A124" s="11">
        <v>122</v>
      </c>
      <c r="B124" s="11" t="s">
        <v>470</v>
      </c>
      <c r="C124" s="11" t="s">
        <v>470</v>
      </c>
      <c r="D124" s="11" t="s">
        <v>64</v>
      </c>
      <c r="E124" s="11" t="s">
        <v>376</v>
      </c>
      <c r="F124" s="11" t="s">
        <v>471</v>
      </c>
      <c r="G124" s="11" t="s">
        <v>126</v>
      </c>
      <c r="H124" s="11" t="s">
        <v>15</v>
      </c>
    </row>
    <row r="125" s="1" customFormat="1" ht="30" customHeight="1" spans="1:15">
      <c r="A125" s="11">
        <v>123</v>
      </c>
      <c r="B125" s="11" t="s">
        <v>470</v>
      </c>
      <c r="C125" s="11" t="s">
        <v>470</v>
      </c>
      <c r="D125" s="11" t="s">
        <v>64</v>
      </c>
      <c r="E125" s="11" t="s">
        <v>376</v>
      </c>
      <c r="F125" s="11" t="s">
        <v>472</v>
      </c>
      <c r="G125" s="11" t="s">
        <v>126</v>
      </c>
      <c r="H125" s="11" t="s">
        <v>15</v>
      </c>
    </row>
    <row r="126" s="1" customFormat="1" ht="30" customHeight="1" spans="1:15">
      <c r="A126" s="11">
        <v>124</v>
      </c>
      <c r="B126" s="11" t="s">
        <v>470</v>
      </c>
      <c r="C126" s="11" t="s">
        <v>470</v>
      </c>
      <c r="D126" s="11" t="s">
        <v>64</v>
      </c>
      <c r="E126" s="11" t="s">
        <v>376</v>
      </c>
      <c r="F126" s="11" t="s">
        <v>473</v>
      </c>
      <c r="G126" s="11" t="s">
        <v>126</v>
      </c>
      <c r="H126" s="11" t="s">
        <v>15</v>
      </c>
    </row>
    <row r="127" s="1" customFormat="1" ht="30" customHeight="1" spans="1:15">
      <c r="A127" s="11">
        <v>125</v>
      </c>
      <c r="B127" s="11" t="s">
        <v>470</v>
      </c>
      <c r="C127" s="11" t="s">
        <v>470</v>
      </c>
      <c r="D127" s="11" t="s">
        <v>64</v>
      </c>
      <c r="E127" s="11" t="s">
        <v>376</v>
      </c>
      <c r="F127" s="11" t="s">
        <v>474</v>
      </c>
      <c r="G127" s="11" t="s">
        <v>126</v>
      </c>
      <c r="H127" s="11" t="s">
        <v>15</v>
      </c>
    </row>
    <row r="128" s="1" customFormat="1" ht="30" customHeight="1" spans="1:15">
      <c r="A128" s="11">
        <v>126</v>
      </c>
      <c r="B128" s="11" t="s">
        <v>470</v>
      </c>
      <c r="C128" s="11" t="s">
        <v>470</v>
      </c>
      <c r="D128" s="11" t="s">
        <v>64</v>
      </c>
      <c r="E128" s="11" t="s">
        <v>376</v>
      </c>
      <c r="F128" s="11" t="s">
        <v>475</v>
      </c>
      <c r="G128" s="11" t="s">
        <v>126</v>
      </c>
      <c r="H128" s="11" t="s">
        <v>15</v>
      </c>
    </row>
    <row r="129" s="1" customFormat="1" ht="30" customHeight="1" spans="1:8">
      <c r="A129" s="11">
        <v>127</v>
      </c>
      <c r="B129" s="11" t="s">
        <v>470</v>
      </c>
      <c r="C129" s="11" t="s">
        <v>470</v>
      </c>
      <c r="D129" s="11" t="s">
        <v>64</v>
      </c>
      <c r="E129" s="11" t="s">
        <v>376</v>
      </c>
      <c r="F129" s="11" t="s">
        <v>476</v>
      </c>
      <c r="G129" s="11" t="s">
        <v>126</v>
      </c>
      <c r="H129" s="11" t="s">
        <v>15</v>
      </c>
    </row>
    <row r="130" s="1" customFormat="1" ht="30" customHeight="1" spans="1:8">
      <c r="A130" s="11">
        <v>128</v>
      </c>
      <c r="B130" s="11" t="s">
        <v>470</v>
      </c>
      <c r="C130" s="11" t="s">
        <v>470</v>
      </c>
      <c r="D130" s="11" t="s">
        <v>64</v>
      </c>
      <c r="E130" s="11" t="s">
        <v>376</v>
      </c>
      <c r="F130" s="11" t="s">
        <v>477</v>
      </c>
      <c r="G130" s="11" t="s">
        <v>126</v>
      </c>
      <c r="H130" s="11" t="s">
        <v>15</v>
      </c>
    </row>
    <row r="131" s="1" customFormat="1" ht="30" customHeight="1" spans="1:8">
      <c r="A131" s="11">
        <v>129</v>
      </c>
      <c r="B131" s="11" t="s">
        <v>470</v>
      </c>
      <c r="C131" s="11" t="s">
        <v>470</v>
      </c>
      <c r="D131" s="11" t="s">
        <v>64</v>
      </c>
      <c r="E131" s="11" t="s">
        <v>376</v>
      </c>
      <c r="F131" s="11" t="s">
        <v>478</v>
      </c>
      <c r="G131" s="11" t="s">
        <v>126</v>
      </c>
      <c r="H131" s="11" t="s">
        <v>15</v>
      </c>
    </row>
    <row r="132" s="1" customFormat="1" ht="30" customHeight="1" spans="1:8">
      <c r="A132" s="11">
        <v>130</v>
      </c>
      <c r="B132" s="11" t="s">
        <v>470</v>
      </c>
      <c r="C132" s="11" t="s">
        <v>470</v>
      </c>
      <c r="D132" s="11" t="s">
        <v>64</v>
      </c>
      <c r="E132" s="11" t="s">
        <v>376</v>
      </c>
      <c r="F132" s="11" t="s">
        <v>479</v>
      </c>
      <c r="G132" s="11" t="s">
        <v>126</v>
      </c>
      <c r="H132" s="11" t="s">
        <v>15</v>
      </c>
    </row>
    <row r="133" s="1" customFormat="1" ht="30" customHeight="1" spans="1:8">
      <c r="A133" s="11">
        <v>131</v>
      </c>
      <c r="B133" s="11" t="s">
        <v>470</v>
      </c>
      <c r="C133" s="11" t="s">
        <v>470</v>
      </c>
      <c r="D133" s="11" t="s">
        <v>64</v>
      </c>
      <c r="E133" s="11" t="s">
        <v>376</v>
      </c>
      <c r="F133" s="11" t="s">
        <v>480</v>
      </c>
      <c r="G133" s="11" t="s">
        <v>126</v>
      </c>
      <c r="H133" s="11" t="s">
        <v>15</v>
      </c>
    </row>
    <row r="134" s="1" customFormat="1" ht="30" customHeight="1" spans="1:8">
      <c r="A134" s="11">
        <v>132</v>
      </c>
      <c r="B134" s="11" t="s">
        <v>470</v>
      </c>
      <c r="C134" s="11" t="s">
        <v>470</v>
      </c>
      <c r="D134" s="11" t="s">
        <v>64</v>
      </c>
      <c r="E134" s="11" t="s">
        <v>376</v>
      </c>
      <c r="F134" s="11" t="s">
        <v>481</v>
      </c>
      <c r="G134" s="11" t="s">
        <v>126</v>
      </c>
      <c r="H134" s="11" t="s">
        <v>15</v>
      </c>
    </row>
    <row r="135" s="1" customFormat="1" ht="30" customHeight="1" spans="1:8">
      <c r="A135" s="11">
        <v>133</v>
      </c>
      <c r="B135" s="11" t="s">
        <v>470</v>
      </c>
      <c r="C135" s="11" t="s">
        <v>470</v>
      </c>
      <c r="D135" s="11" t="s">
        <v>64</v>
      </c>
      <c r="E135" s="11" t="s">
        <v>376</v>
      </c>
      <c r="F135" s="11" t="s">
        <v>482</v>
      </c>
      <c r="G135" s="11" t="s">
        <v>126</v>
      </c>
      <c r="H135" s="11" t="s">
        <v>15</v>
      </c>
    </row>
    <row r="136" s="1" customFormat="1" ht="30" customHeight="1" spans="1:8">
      <c r="A136" s="11">
        <v>134</v>
      </c>
      <c r="B136" s="11" t="s">
        <v>470</v>
      </c>
      <c r="C136" s="11" t="s">
        <v>470</v>
      </c>
      <c r="D136" s="11" t="s">
        <v>64</v>
      </c>
      <c r="E136" s="11" t="s">
        <v>376</v>
      </c>
      <c r="F136" s="11" t="s">
        <v>483</v>
      </c>
      <c r="G136" s="11" t="s">
        <v>126</v>
      </c>
      <c r="H136" s="11" t="s">
        <v>15</v>
      </c>
    </row>
    <row r="137" s="1" customFormat="1" ht="30" customHeight="1" spans="1:8">
      <c r="A137" s="11">
        <v>135</v>
      </c>
      <c r="B137" s="11" t="s">
        <v>224</v>
      </c>
      <c r="C137" s="11" t="s">
        <v>484</v>
      </c>
      <c r="D137" s="11" t="s">
        <v>64</v>
      </c>
      <c r="E137" s="11" t="s">
        <v>485</v>
      </c>
      <c r="F137" s="11" t="s">
        <v>486</v>
      </c>
      <c r="G137" s="11" t="s">
        <v>487</v>
      </c>
      <c r="H137" s="11" t="s">
        <v>15</v>
      </c>
    </row>
    <row r="138" s="1" customFormat="1" ht="30" customHeight="1" spans="1:8">
      <c r="A138" s="11">
        <v>136</v>
      </c>
      <c r="B138" s="11" t="s">
        <v>224</v>
      </c>
      <c r="C138" s="11" t="s">
        <v>484</v>
      </c>
      <c r="D138" s="11" t="s">
        <v>64</v>
      </c>
      <c r="E138" s="11" t="s">
        <v>488</v>
      </c>
      <c r="F138" s="11" t="s">
        <v>489</v>
      </c>
      <c r="G138" s="11" t="s">
        <v>487</v>
      </c>
      <c r="H138" s="11" t="s">
        <v>15</v>
      </c>
    </row>
    <row r="139" s="1" customFormat="1" ht="30" customHeight="1" spans="1:8">
      <c r="A139" s="11">
        <v>137</v>
      </c>
      <c r="B139" s="11" t="s">
        <v>224</v>
      </c>
      <c r="C139" s="11" t="s">
        <v>484</v>
      </c>
      <c r="D139" s="11" t="s">
        <v>64</v>
      </c>
      <c r="E139" s="11" t="s">
        <v>488</v>
      </c>
      <c r="F139" s="11" t="s">
        <v>490</v>
      </c>
      <c r="G139" s="11" t="s">
        <v>487</v>
      </c>
      <c r="H139" s="11" t="s">
        <v>15</v>
      </c>
    </row>
    <row r="140" s="1" customFormat="1" ht="30" customHeight="1" spans="1:8">
      <c r="A140" s="11">
        <v>138</v>
      </c>
      <c r="B140" s="11" t="s">
        <v>224</v>
      </c>
      <c r="C140" s="11" t="s">
        <v>484</v>
      </c>
      <c r="D140" s="11" t="s">
        <v>64</v>
      </c>
      <c r="E140" s="11" t="s">
        <v>491</v>
      </c>
      <c r="F140" s="11" t="s">
        <v>492</v>
      </c>
      <c r="G140" s="11" t="s">
        <v>487</v>
      </c>
      <c r="H140" s="11" t="s">
        <v>15</v>
      </c>
    </row>
    <row r="141" s="1" customFormat="1" ht="30" customHeight="1" spans="1:8">
      <c r="A141" s="11">
        <v>139</v>
      </c>
      <c r="B141" s="11" t="s">
        <v>224</v>
      </c>
      <c r="C141" s="11" t="s">
        <v>484</v>
      </c>
      <c r="D141" s="11" t="s">
        <v>64</v>
      </c>
      <c r="E141" s="11" t="s">
        <v>493</v>
      </c>
      <c r="F141" s="11" t="s">
        <v>494</v>
      </c>
      <c r="G141" s="11" t="s">
        <v>487</v>
      </c>
      <c r="H141" s="11" t="s">
        <v>15</v>
      </c>
    </row>
    <row r="142" s="1" customFormat="1" ht="30" customHeight="1" spans="1:8">
      <c r="A142" s="11">
        <v>140</v>
      </c>
      <c r="B142" s="11" t="s">
        <v>224</v>
      </c>
      <c r="C142" s="11" t="s">
        <v>484</v>
      </c>
      <c r="D142" s="11" t="s">
        <v>64</v>
      </c>
      <c r="E142" s="11" t="s">
        <v>495</v>
      </c>
      <c r="F142" s="11" t="s">
        <v>496</v>
      </c>
      <c r="G142" s="11" t="s">
        <v>487</v>
      </c>
      <c r="H142" s="11" t="s">
        <v>15</v>
      </c>
    </row>
    <row r="143" s="1" customFormat="1" ht="30" customHeight="1" spans="1:8">
      <c r="A143" s="11">
        <v>141</v>
      </c>
      <c r="B143" s="11" t="s">
        <v>224</v>
      </c>
      <c r="C143" s="11" t="s">
        <v>484</v>
      </c>
      <c r="D143" s="11" t="s">
        <v>64</v>
      </c>
      <c r="E143" s="11" t="s">
        <v>497</v>
      </c>
      <c r="F143" s="11" t="s">
        <v>498</v>
      </c>
      <c r="G143" s="11" t="s">
        <v>487</v>
      </c>
      <c r="H143" s="11" t="s">
        <v>15</v>
      </c>
    </row>
    <row r="144" s="1" customFormat="1" ht="30" customHeight="1" spans="1:8">
      <c r="A144" s="11">
        <v>142</v>
      </c>
      <c r="B144" s="11" t="s">
        <v>224</v>
      </c>
      <c r="C144" s="11" t="s">
        <v>484</v>
      </c>
      <c r="D144" s="11" t="s">
        <v>64</v>
      </c>
      <c r="E144" s="11" t="s">
        <v>499</v>
      </c>
      <c r="F144" s="11" t="s">
        <v>500</v>
      </c>
      <c r="G144" s="11" t="s">
        <v>487</v>
      </c>
      <c r="H144" s="11" t="s">
        <v>15</v>
      </c>
    </row>
    <row r="145" s="1" customFormat="1" ht="30" customHeight="1" spans="1:8">
      <c r="A145" s="11">
        <v>143</v>
      </c>
      <c r="B145" s="11" t="s">
        <v>224</v>
      </c>
      <c r="C145" s="11" t="s">
        <v>484</v>
      </c>
      <c r="D145" s="11" t="s">
        <v>64</v>
      </c>
      <c r="E145" s="11" t="s">
        <v>501</v>
      </c>
      <c r="F145" s="11" t="s">
        <v>502</v>
      </c>
      <c r="G145" s="11" t="s">
        <v>487</v>
      </c>
      <c r="H145" s="11" t="s">
        <v>15</v>
      </c>
    </row>
    <row r="146" s="1" customFormat="1" ht="30" customHeight="1" spans="1:8">
      <c r="A146" s="11">
        <v>144</v>
      </c>
      <c r="B146" s="11" t="s">
        <v>224</v>
      </c>
      <c r="C146" s="11" t="s">
        <v>484</v>
      </c>
      <c r="D146" s="11" t="s">
        <v>64</v>
      </c>
      <c r="E146" s="11" t="s">
        <v>501</v>
      </c>
      <c r="F146" s="11" t="s">
        <v>503</v>
      </c>
      <c r="G146" s="11" t="s">
        <v>487</v>
      </c>
      <c r="H146" s="11" t="s">
        <v>15</v>
      </c>
    </row>
    <row r="147" s="1" customFormat="1" ht="30" customHeight="1" spans="1:8">
      <c r="A147" s="11">
        <v>145</v>
      </c>
      <c r="B147" s="11" t="s">
        <v>224</v>
      </c>
      <c r="C147" s="11" t="s">
        <v>484</v>
      </c>
      <c r="D147" s="11" t="s">
        <v>64</v>
      </c>
      <c r="E147" s="11" t="s">
        <v>501</v>
      </c>
      <c r="F147" s="11" t="s">
        <v>504</v>
      </c>
      <c r="G147" s="11" t="s">
        <v>487</v>
      </c>
      <c r="H147" s="11" t="s">
        <v>15</v>
      </c>
    </row>
    <row r="148" s="1" customFormat="1" ht="30" customHeight="1" spans="1:8">
      <c r="A148" s="11">
        <v>146</v>
      </c>
      <c r="B148" s="11" t="s">
        <v>224</v>
      </c>
      <c r="C148" s="11" t="s">
        <v>484</v>
      </c>
      <c r="D148" s="11" t="s">
        <v>64</v>
      </c>
      <c r="E148" s="11" t="s">
        <v>501</v>
      </c>
      <c r="F148" s="11" t="s">
        <v>505</v>
      </c>
      <c r="G148" s="11" t="s">
        <v>487</v>
      </c>
      <c r="H148" s="11" t="s">
        <v>15</v>
      </c>
    </row>
    <row r="149" s="1" customFormat="1" ht="30" customHeight="1" spans="1:8">
      <c r="A149" s="11">
        <v>147</v>
      </c>
      <c r="B149" s="11" t="s">
        <v>224</v>
      </c>
      <c r="C149" s="11" t="s">
        <v>484</v>
      </c>
      <c r="D149" s="11" t="s">
        <v>64</v>
      </c>
      <c r="E149" s="11" t="s">
        <v>501</v>
      </c>
      <c r="F149" s="11" t="s">
        <v>506</v>
      </c>
      <c r="G149" s="11" t="s">
        <v>487</v>
      </c>
      <c r="H149" s="11" t="s">
        <v>15</v>
      </c>
    </row>
    <row r="150" s="1" customFormat="1" ht="30" customHeight="1" spans="1:8">
      <c r="A150" s="11">
        <v>148</v>
      </c>
      <c r="B150" s="11" t="s">
        <v>224</v>
      </c>
      <c r="C150" s="11" t="s">
        <v>484</v>
      </c>
      <c r="D150" s="11" t="s">
        <v>64</v>
      </c>
      <c r="E150" s="11" t="s">
        <v>501</v>
      </c>
      <c r="F150" s="11" t="s">
        <v>507</v>
      </c>
      <c r="G150" s="11" t="s">
        <v>487</v>
      </c>
      <c r="H150" s="11" t="s">
        <v>15</v>
      </c>
    </row>
    <row r="151" s="1" customFormat="1" ht="30" customHeight="1" spans="1:8">
      <c r="A151" s="11">
        <v>149</v>
      </c>
      <c r="B151" s="11" t="s">
        <v>224</v>
      </c>
      <c r="C151" s="11" t="s">
        <v>484</v>
      </c>
      <c r="D151" s="11" t="s">
        <v>64</v>
      </c>
      <c r="E151" s="11" t="s">
        <v>508</v>
      </c>
      <c r="F151" s="11" t="s">
        <v>509</v>
      </c>
      <c r="G151" s="11" t="s">
        <v>487</v>
      </c>
      <c r="H151" s="11" t="s">
        <v>15</v>
      </c>
    </row>
    <row r="152" s="1" customFormat="1" ht="30" customHeight="1" spans="1:8">
      <c r="A152" s="11">
        <v>150</v>
      </c>
      <c r="B152" s="11" t="s">
        <v>224</v>
      </c>
      <c r="C152" s="11" t="s">
        <v>484</v>
      </c>
      <c r="D152" s="11" t="s">
        <v>64</v>
      </c>
      <c r="E152" s="11" t="s">
        <v>508</v>
      </c>
      <c r="F152" s="11" t="s">
        <v>510</v>
      </c>
      <c r="G152" s="11" t="s">
        <v>487</v>
      </c>
      <c r="H152" s="11" t="s">
        <v>15</v>
      </c>
    </row>
    <row r="153" s="1" customFormat="1" ht="30" customHeight="1" spans="1:8">
      <c r="A153" s="11">
        <v>151</v>
      </c>
      <c r="B153" s="11" t="s">
        <v>224</v>
      </c>
      <c r="C153" s="11" t="s">
        <v>484</v>
      </c>
      <c r="D153" s="11" t="s">
        <v>64</v>
      </c>
      <c r="E153" s="11" t="s">
        <v>511</v>
      </c>
      <c r="F153" s="11" t="s">
        <v>512</v>
      </c>
      <c r="G153" s="11" t="s">
        <v>487</v>
      </c>
      <c r="H153" s="11" t="s">
        <v>15</v>
      </c>
    </row>
    <row r="154" s="1" customFormat="1" ht="30" customHeight="1" spans="1:8">
      <c r="A154" s="11">
        <v>152</v>
      </c>
      <c r="B154" s="11" t="s">
        <v>224</v>
      </c>
      <c r="C154" s="11" t="s">
        <v>484</v>
      </c>
      <c r="D154" s="11" t="s">
        <v>64</v>
      </c>
      <c r="E154" s="11" t="s">
        <v>513</v>
      </c>
      <c r="F154" s="11" t="s">
        <v>514</v>
      </c>
      <c r="G154" s="11" t="s">
        <v>487</v>
      </c>
      <c r="H154" s="11" t="s">
        <v>15</v>
      </c>
    </row>
    <row r="155" s="1" customFormat="1" ht="30" customHeight="1" spans="1:8">
      <c r="A155" s="11">
        <v>153</v>
      </c>
      <c r="B155" s="11" t="s">
        <v>224</v>
      </c>
      <c r="C155" s="11" t="s">
        <v>484</v>
      </c>
      <c r="D155" s="11" t="s">
        <v>64</v>
      </c>
      <c r="E155" s="11" t="s">
        <v>515</v>
      </c>
      <c r="F155" s="11" t="s">
        <v>516</v>
      </c>
      <c r="G155" s="11" t="s">
        <v>126</v>
      </c>
      <c r="H155" s="11" t="s">
        <v>15</v>
      </c>
    </row>
    <row r="156" s="1" customFormat="1" ht="30" customHeight="1" spans="1:8">
      <c r="A156" s="11">
        <v>154</v>
      </c>
      <c r="B156" s="11" t="s">
        <v>533</v>
      </c>
      <c r="C156" s="11" t="s">
        <v>533</v>
      </c>
      <c r="D156" s="11" t="s">
        <v>98</v>
      </c>
      <c r="E156" s="11" t="s">
        <v>534</v>
      </c>
      <c r="F156" s="11" t="s">
        <v>533</v>
      </c>
      <c r="G156" s="11" t="s">
        <v>126</v>
      </c>
      <c r="H156" s="11" t="s">
        <v>15</v>
      </c>
    </row>
    <row r="157" s="1" customFormat="1" ht="30" customHeight="1" spans="1:8">
      <c r="A157" s="11">
        <v>155</v>
      </c>
      <c r="B157" s="11" t="s">
        <v>535</v>
      </c>
      <c r="C157" s="11" t="s">
        <v>535</v>
      </c>
      <c r="D157" s="11" t="s">
        <v>98</v>
      </c>
      <c r="E157" s="11" t="s">
        <v>9308</v>
      </c>
      <c r="F157" s="11" t="s">
        <v>535</v>
      </c>
      <c r="G157" s="11" t="s">
        <v>126</v>
      </c>
      <c r="H157" s="11" t="s">
        <v>15</v>
      </c>
    </row>
    <row r="158" s="1" customFormat="1" ht="30" customHeight="1" spans="1:8">
      <c r="A158" s="11">
        <v>156</v>
      </c>
      <c r="B158" s="11" t="s">
        <v>535</v>
      </c>
      <c r="C158" s="11" t="s">
        <v>535</v>
      </c>
      <c r="D158" s="11" t="s">
        <v>98</v>
      </c>
      <c r="E158" s="11" t="s">
        <v>9308</v>
      </c>
      <c r="F158" s="11" t="s">
        <v>537</v>
      </c>
      <c r="G158" s="11" t="s">
        <v>126</v>
      </c>
      <c r="H158" s="11" t="s">
        <v>15</v>
      </c>
    </row>
    <row r="159" s="1" customFormat="1" ht="30" customHeight="1" spans="1:8">
      <c r="A159" s="11">
        <v>157</v>
      </c>
      <c r="B159" s="11" t="s">
        <v>549</v>
      </c>
      <c r="C159" s="11" t="s">
        <v>549</v>
      </c>
      <c r="D159" s="11" t="s">
        <v>64</v>
      </c>
      <c r="E159" s="11" t="s">
        <v>550</v>
      </c>
      <c r="F159" s="11" t="s">
        <v>549</v>
      </c>
      <c r="G159" s="11" t="s">
        <v>126</v>
      </c>
      <c r="H159" s="11" t="s">
        <v>15</v>
      </c>
    </row>
    <row r="160" s="1" customFormat="1" ht="30" customHeight="1" spans="1:8">
      <c r="A160" s="11">
        <v>158</v>
      </c>
      <c r="B160" s="11" t="s">
        <v>551</v>
      </c>
      <c r="C160" s="11" t="s">
        <v>551</v>
      </c>
      <c r="D160" s="11" t="s">
        <v>64</v>
      </c>
      <c r="E160" s="11" t="s">
        <v>552</v>
      </c>
      <c r="F160" s="11" t="s">
        <v>553</v>
      </c>
      <c r="G160" s="11" t="s">
        <v>300</v>
      </c>
      <c r="H160" s="11" t="s">
        <v>15</v>
      </c>
    </row>
    <row r="161" s="1" customFormat="1" ht="30" customHeight="1" spans="1:8">
      <c r="A161" s="11">
        <v>159</v>
      </c>
      <c r="B161" s="11" t="s">
        <v>551</v>
      </c>
      <c r="C161" s="11" t="s">
        <v>551</v>
      </c>
      <c r="D161" s="11" t="s">
        <v>64</v>
      </c>
      <c r="E161" s="11" t="s">
        <v>554</v>
      </c>
      <c r="F161" s="11" t="s">
        <v>555</v>
      </c>
      <c r="G161" s="11" t="s">
        <v>300</v>
      </c>
      <c r="H161" s="11" t="s">
        <v>15</v>
      </c>
    </row>
    <row r="162" s="1" customFormat="1" ht="30" customHeight="1" spans="1:8">
      <c r="A162" s="11">
        <v>160</v>
      </c>
      <c r="B162" s="11" t="s">
        <v>551</v>
      </c>
      <c r="C162" s="11" t="s">
        <v>551</v>
      </c>
      <c r="D162" s="11" t="s">
        <v>64</v>
      </c>
      <c r="E162" s="11" t="s">
        <v>556</v>
      </c>
      <c r="F162" s="11" t="s">
        <v>557</v>
      </c>
      <c r="G162" s="11" t="s">
        <v>300</v>
      </c>
      <c r="H162" s="11" t="s">
        <v>15</v>
      </c>
    </row>
    <row r="163" s="1" customFormat="1" ht="30" customHeight="1" spans="1:8">
      <c r="A163" s="11">
        <v>161</v>
      </c>
      <c r="B163" s="11" t="s">
        <v>558</v>
      </c>
      <c r="C163" s="11" t="s">
        <v>558</v>
      </c>
      <c r="D163" s="11" t="s">
        <v>64</v>
      </c>
      <c r="E163" s="11" t="s">
        <v>559</v>
      </c>
      <c r="F163" s="11" t="s">
        <v>560</v>
      </c>
      <c r="G163" s="11" t="s">
        <v>300</v>
      </c>
      <c r="H163" s="11" t="s">
        <v>15</v>
      </c>
    </row>
    <row r="164" s="1" customFormat="1" ht="30" customHeight="1" spans="1:8">
      <c r="A164" s="11">
        <v>162</v>
      </c>
      <c r="B164" s="11" t="s">
        <v>561</v>
      </c>
      <c r="C164" s="11" t="s">
        <v>561</v>
      </c>
      <c r="D164" s="11" t="s">
        <v>64</v>
      </c>
      <c r="E164" s="11" t="s">
        <v>562</v>
      </c>
      <c r="F164" s="11" t="s">
        <v>561</v>
      </c>
      <c r="G164" s="11" t="s">
        <v>126</v>
      </c>
      <c r="H164" s="11" t="s">
        <v>15</v>
      </c>
    </row>
    <row r="165" s="1" customFormat="1" ht="30" customHeight="1" spans="1:8">
      <c r="A165" s="11">
        <v>163</v>
      </c>
      <c r="B165" s="11" t="s">
        <v>563</v>
      </c>
      <c r="C165" s="11" t="s">
        <v>563</v>
      </c>
      <c r="D165" s="11" t="s">
        <v>87</v>
      </c>
      <c r="E165" s="11" t="s">
        <v>564</v>
      </c>
      <c r="F165" s="11" t="s">
        <v>563</v>
      </c>
      <c r="G165" s="11" t="s">
        <v>126</v>
      </c>
      <c r="H165" s="11" t="s">
        <v>15</v>
      </c>
    </row>
    <row r="166" s="1" customFormat="1" ht="30" customHeight="1" spans="1:8">
      <c r="A166" s="11">
        <v>164</v>
      </c>
      <c r="B166" s="11" t="s">
        <v>565</v>
      </c>
      <c r="C166" s="11" t="s">
        <v>565</v>
      </c>
      <c r="D166" s="11" t="s">
        <v>87</v>
      </c>
      <c r="E166" s="11" t="s">
        <v>566</v>
      </c>
      <c r="F166" s="11" t="s">
        <v>565</v>
      </c>
      <c r="G166" s="11" t="s">
        <v>126</v>
      </c>
      <c r="H166" s="11" t="s">
        <v>15</v>
      </c>
    </row>
    <row r="167" s="1" customFormat="1" ht="30" customHeight="1" spans="1:8">
      <c r="A167" s="11">
        <v>165</v>
      </c>
      <c r="B167" s="11" t="s">
        <v>565</v>
      </c>
      <c r="C167" s="11" t="s">
        <v>565</v>
      </c>
      <c r="D167" s="11" t="s">
        <v>87</v>
      </c>
      <c r="E167" s="11" t="s">
        <v>566</v>
      </c>
      <c r="F167" s="11" t="s">
        <v>567</v>
      </c>
      <c r="G167" s="11" t="s">
        <v>126</v>
      </c>
      <c r="H167" s="11" t="s">
        <v>15</v>
      </c>
    </row>
    <row r="168" s="1" customFormat="1" ht="30" customHeight="1" spans="1:8">
      <c r="A168" s="11">
        <v>166</v>
      </c>
      <c r="B168" s="11" t="s">
        <v>568</v>
      </c>
      <c r="C168" s="11" t="s">
        <v>568</v>
      </c>
      <c r="D168" s="11" t="s">
        <v>87</v>
      </c>
      <c r="E168" s="11" t="s">
        <v>569</v>
      </c>
      <c r="F168" s="11" t="s">
        <v>568</v>
      </c>
      <c r="G168" s="11" t="s">
        <v>126</v>
      </c>
      <c r="H168" s="11" t="s">
        <v>15</v>
      </c>
    </row>
    <row r="169" s="1" customFormat="1" ht="30" customHeight="1" spans="1:8">
      <c r="A169" s="11">
        <v>167</v>
      </c>
      <c r="B169" s="11" t="s">
        <v>568</v>
      </c>
      <c r="C169" s="11" t="s">
        <v>568</v>
      </c>
      <c r="D169" s="11" t="s">
        <v>87</v>
      </c>
      <c r="E169" s="11" t="s">
        <v>570</v>
      </c>
      <c r="F169" s="11" t="s">
        <v>571</v>
      </c>
      <c r="G169" s="11" t="s">
        <v>126</v>
      </c>
      <c r="H169" s="11" t="s">
        <v>15</v>
      </c>
    </row>
    <row r="170" s="1" customFormat="1" ht="30" customHeight="1" spans="1:8">
      <c r="A170" s="11">
        <v>168</v>
      </c>
      <c r="B170" s="11" t="s">
        <v>572</v>
      </c>
      <c r="C170" s="11" t="s">
        <v>572</v>
      </c>
      <c r="D170" s="11" t="s">
        <v>98</v>
      </c>
      <c r="E170" s="11" t="s">
        <v>569</v>
      </c>
      <c r="F170" s="11" t="s">
        <v>572</v>
      </c>
      <c r="G170" s="11" t="s">
        <v>126</v>
      </c>
      <c r="H170" s="11" t="s">
        <v>15</v>
      </c>
    </row>
    <row r="171" s="1" customFormat="1" ht="30" customHeight="1" spans="1:8">
      <c r="A171" s="11">
        <v>169</v>
      </c>
      <c r="B171" s="11" t="s">
        <v>573</v>
      </c>
      <c r="C171" s="11" t="s">
        <v>573</v>
      </c>
      <c r="D171" s="11" t="s">
        <v>64</v>
      </c>
      <c r="E171" s="11" t="s">
        <v>574</v>
      </c>
      <c r="F171" s="11" t="s">
        <v>573</v>
      </c>
      <c r="G171" s="11" t="s">
        <v>300</v>
      </c>
      <c r="H171" s="11" t="s">
        <v>15</v>
      </c>
    </row>
    <row r="172" s="1" customFormat="1" ht="30" customHeight="1" spans="1:8">
      <c r="A172" s="11">
        <v>170</v>
      </c>
      <c r="B172" s="11" t="s">
        <v>575</v>
      </c>
      <c r="C172" s="11" t="s">
        <v>575</v>
      </c>
      <c r="D172" s="11" t="s">
        <v>64</v>
      </c>
      <c r="E172" s="11" t="s">
        <v>576</v>
      </c>
      <c r="F172" s="11" t="s">
        <v>577</v>
      </c>
      <c r="G172" s="11" t="s">
        <v>300</v>
      </c>
      <c r="H172" s="11" t="s">
        <v>15</v>
      </c>
    </row>
    <row r="173" s="1" customFormat="1" ht="30" customHeight="1" spans="1:8">
      <c r="A173" s="11">
        <v>171</v>
      </c>
      <c r="B173" s="11" t="s">
        <v>575</v>
      </c>
      <c r="C173" s="11" t="s">
        <v>575</v>
      </c>
      <c r="D173" s="11" t="s">
        <v>64</v>
      </c>
      <c r="E173" s="11" t="s">
        <v>578</v>
      </c>
      <c r="F173" s="11" t="s">
        <v>579</v>
      </c>
      <c r="G173" s="11" t="s">
        <v>300</v>
      </c>
      <c r="H173" s="11" t="s">
        <v>15</v>
      </c>
    </row>
    <row r="174" s="1" customFormat="1" ht="30" customHeight="1" spans="1:8">
      <c r="A174" s="11">
        <v>172</v>
      </c>
      <c r="B174" s="11" t="s">
        <v>580</v>
      </c>
      <c r="C174" s="11" t="s">
        <v>580</v>
      </c>
      <c r="D174" s="11" t="s">
        <v>64</v>
      </c>
      <c r="E174" s="11" t="s">
        <v>581</v>
      </c>
      <c r="F174" s="11" t="s">
        <v>582</v>
      </c>
      <c r="G174" s="11" t="s">
        <v>300</v>
      </c>
      <c r="H174" s="11" t="s">
        <v>15</v>
      </c>
    </row>
    <row r="175" s="1" customFormat="1" ht="30" customHeight="1" spans="1:8">
      <c r="A175" s="11">
        <v>173</v>
      </c>
      <c r="B175" s="11" t="s">
        <v>580</v>
      </c>
      <c r="C175" s="11" t="s">
        <v>580</v>
      </c>
      <c r="D175" s="11" t="s">
        <v>64</v>
      </c>
      <c r="E175" s="11" t="s">
        <v>583</v>
      </c>
      <c r="F175" s="11" t="s">
        <v>584</v>
      </c>
      <c r="G175" s="11" t="s">
        <v>300</v>
      </c>
      <c r="H175" s="11" t="s">
        <v>15</v>
      </c>
    </row>
    <row r="176" s="1" customFormat="1" ht="30" customHeight="1" spans="1:8">
      <c r="A176" s="11">
        <v>174</v>
      </c>
      <c r="B176" s="11" t="s">
        <v>580</v>
      </c>
      <c r="C176" s="11" t="s">
        <v>580</v>
      </c>
      <c r="D176" s="11" t="s">
        <v>64</v>
      </c>
      <c r="E176" s="11" t="s">
        <v>585</v>
      </c>
      <c r="F176" s="11" t="s">
        <v>586</v>
      </c>
      <c r="G176" s="11" t="s">
        <v>300</v>
      </c>
      <c r="H176" s="11" t="s">
        <v>15</v>
      </c>
    </row>
    <row r="177" s="1" customFormat="1" ht="30" customHeight="1" spans="1:8">
      <c r="A177" s="11">
        <v>175</v>
      </c>
      <c r="B177" s="11" t="s">
        <v>587</v>
      </c>
      <c r="C177" s="11" t="s">
        <v>587</v>
      </c>
      <c r="D177" s="11" t="s">
        <v>64</v>
      </c>
      <c r="E177" s="11" t="s">
        <v>588</v>
      </c>
      <c r="F177" s="11" t="s">
        <v>587</v>
      </c>
      <c r="G177" s="11" t="s">
        <v>300</v>
      </c>
      <c r="H177" s="11" t="s">
        <v>15</v>
      </c>
    </row>
    <row r="178" s="1" customFormat="1" ht="30" customHeight="1" spans="1:8">
      <c r="A178" s="11">
        <v>176</v>
      </c>
      <c r="B178" s="11" t="s">
        <v>589</v>
      </c>
      <c r="C178" s="11" t="s">
        <v>589</v>
      </c>
      <c r="D178" s="11" t="s">
        <v>64</v>
      </c>
      <c r="E178" s="11" t="s">
        <v>590</v>
      </c>
      <c r="F178" s="11" t="s">
        <v>589</v>
      </c>
      <c r="G178" s="11" t="s">
        <v>300</v>
      </c>
      <c r="H178" s="11" t="s">
        <v>15</v>
      </c>
    </row>
    <row r="179" s="1" customFormat="1" ht="30" customHeight="1" spans="1:8">
      <c r="A179" s="11">
        <v>177</v>
      </c>
      <c r="B179" s="11" t="s">
        <v>591</v>
      </c>
      <c r="C179" s="11" t="s">
        <v>591</v>
      </c>
      <c r="D179" s="11" t="s">
        <v>64</v>
      </c>
      <c r="E179" s="11" t="s">
        <v>592</v>
      </c>
      <c r="F179" s="11" t="s">
        <v>593</v>
      </c>
      <c r="G179" s="11" t="s">
        <v>126</v>
      </c>
      <c r="H179" s="11" t="s">
        <v>15</v>
      </c>
    </row>
    <row r="180" s="1" customFormat="1" ht="30" customHeight="1" spans="1:8">
      <c r="A180" s="11">
        <v>178</v>
      </c>
      <c r="B180" s="11" t="s">
        <v>591</v>
      </c>
      <c r="C180" s="11" t="s">
        <v>591</v>
      </c>
      <c r="D180" s="11" t="s">
        <v>64</v>
      </c>
      <c r="E180" s="11" t="s">
        <v>594</v>
      </c>
      <c r="F180" s="11" t="s">
        <v>595</v>
      </c>
      <c r="G180" s="11" t="s">
        <v>126</v>
      </c>
      <c r="H180" s="11" t="s">
        <v>15</v>
      </c>
    </row>
    <row r="181" s="1" customFormat="1" ht="30" customHeight="1" spans="1:8">
      <c r="A181" s="11">
        <v>179</v>
      </c>
      <c r="B181" s="14" t="s">
        <v>591</v>
      </c>
      <c r="C181" s="14" t="s">
        <v>591</v>
      </c>
      <c r="D181" s="14" t="s">
        <v>64</v>
      </c>
      <c r="E181" s="14" t="s">
        <v>594</v>
      </c>
      <c r="F181" s="14" t="s">
        <v>596</v>
      </c>
      <c r="G181" s="11" t="s">
        <v>126</v>
      </c>
      <c r="H181" s="14" t="s">
        <v>15</v>
      </c>
    </row>
    <row r="182" s="1" customFormat="1" ht="30" customHeight="1" spans="1:8">
      <c r="A182" s="11">
        <v>180</v>
      </c>
      <c r="B182" s="14" t="s">
        <v>591</v>
      </c>
      <c r="C182" s="14" t="s">
        <v>591</v>
      </c>
      <c r="D182" s="14" t="s">
        <v>64</v>
      </c>
      <c r="E182" s="14" t="s">
        <v>594</v>
      </c>
      <c r="F182" s="14" t="s">
        <v>597</v>
      </c>
      <c r="G182" s="11" t="s">
        <v>126</v>
      </c>
      <c r="H182" s="14" t="s">
        <v>15</v>
      </c>
    </row>
    <row r="183" s="1" customFormat="1" ht="30" customHeight="1" spans="1:8">
      <c r="A183" s="11">
        <v>181</v>
      </c>
      <c r="B183" s="11" t="s">
        <v>598</v>
      </c>
      <c r="C183" s="11" t="s">
        <v>598</v>
      </c>
      <c r="D183" s="11" t="s">
        <v>64</v>
      </c>
      <c r="E183" s="11" t="s">
        <v>599</v>
      </c>
      <c r="F183" s="11" t="s">
        <v>600</v>
      </c>
      <c r="G183" s="11" t="s">
        <v>300</v>
      </c>
      <c r="H183" s="11" t="s">
        <v>15</v>
      </c>
    </row>
    <row r="184" s="1" customFormat="1" ht="30" customHeight="1" spans="1:8">
      <c r="A184" s="11">
        <v>182</v>
      </c>
      <c r="B184" s="11" t="s">
        <v>601</v>
      </c>
      <c r="C184" s="11" t="s">
        <v>601</v>
      </c>
      <c r="D184" s="11" t="s">
        <v>64</v>
      </c>
      <c r="E184" s="11" t="s">
        <v>602</v>
      </c>
      <c r="F184" s="11" t="s">
        <v>601</v>
      </c>
      <c r="G184" s="11" t="s">
        <v>126</v>
      </c>
      <c r="H184" s="11" t="s">
        <v>15</v>
      </c>
    </row>
    <row r="185" s="1" customFormat="1" ht="30" customHeight="1" spans="1:8">
      <c r="A185" s="11">
        <v>183</v>
      </c>
      <c r="B185" s="11" t="s">
        <v>603</v>
      </c>
      <c r="C185" s="11" t="s">
        <v>603</v>
      </c>
      <c r="D185" s="11" t="s">
        <v>64</v>
      </c>
      <c r="E185" s="11" t="s">
        <v>604</v>
      </c>
      <c r="F185" s="11" t="s">
        <v>605</v>
      </c>
      <c r="G185" s="11" t="s">
        <v>126</v>
      </c>
      <c r="H185" s="11" t="s">
        <v>15</v>
      </c>
    </row>
    <row r="186" s="1" customFormat="1" ht="30" customHeight="1" spans="1:8">
      <c r="A186" s="11">
        <v>184</v>
      </c>
      <c r="B186" s="11" t="s">
        <v>606</v>
      </c>
      <c r="C186" s="11" t="s">
        <v>606</v>
      </c>
      <c r="D186" s="11" t="s">
        <v>64</v>
      </c>
      <c r="E186" s="11" t="s">
        <v>607</v>
      </c>
      <c r="F186" s="11" t="s">
        <v>606</v>
      </c>
      <c r="G186" s="11" t="s">
        <v>126</v>
      </c>
      <c r="H186" s="11" t="s">
        <v>15</v>
      </c>
    </row>
    <row r="187" s="1" customFormat="1" ht="30" customHeight="1" spans="1:8">
      <c r="A187" s="11">
        <v>185</v>
      </c>
      <c r="B187" s="11" t="s">
        <v>608</v>
      </c>
      <c r="C187" s="11" t="s">
        <v>608</v>
      </c>
      <c r="D187" s="11" t="s">
        <v>64</v>
      </c>
      <c r="E187" s="11" t="s">
        <v>609</v>
      </c>
      <c r="F187" s="11" t="s">
        <v>608</v>
      </c>
      <c r="G187" s="11" t="s">
        <v>126</v>
      </c>
      <c r="H187" s="11" t="s">
        <v>15</v>
      </c>
    </row>
    <row r="188" s="1" customFormat="1" ht="30" customHeight="1" spans="1:8">
      <c r="A188" s="11">
        <v>186</v>
      </c>
      <c r="B188" s="11" t="s">
        <v>610</v>
      </c>
      <c r="C188" s="11" t="s">
        <v>610</v>
      </c>
      <c r="D188" s="11" t="s">
        <v>611</v>
      </c>
      <c r="E188" s="11" t="s">
        <v>612</v>
      </c>
      <c r="F188" s="11" t="s">
        <v>610</v>
      </c>
      <c r="G188" s="11" t="s">
        <v>126</v>
      </c>
      <c r="H188" s="11" t="s">
        <v>15</v>
      </c>
    </row>
    <row r="189" s="1" customFormat="1" ht="30" customHeight="1" spans="1:8">
      <c r="A189" s="11">
        <v>187</v>
      </c>
      <c r="B189" s="11" t="s">
        <v>613</v>
      </c>
      <c r="C189" s="11" t="s">
        <v>613</v>
      </c>
      <c r="D189" s="11" t="s">
        <v>611</v>
      </c>
      <c r="E189" s="11" t="s">
        <v>614</v>
      </c>
      <c r="F189" s="11" t="s">
        <v>613</v>
      </c>
      <c r="G189" s="11" t="s">
        <v>126</v>
      </c>
      <c r="H189" s="11" t="s">
        <v>15</v>
      </c>
    </row>
    <row r="190" s="1" customFormat="1" ht="30" customHeight="1" spans="1:8">
      <c r="A190" s="11">
        <v>188</v>
      </c>
      <c r="B190" s="11" t="s">
        <v>615</v>
      </c>
      <c r="C190" s="11" t="s">
        <v>615</v>
      </c>
      <c r="D190" s="11" t="s">
        <v>611</v>
      </c>
      <c r="E190" s="11" t="s">
        <v>616</v>
      </c>
      <c r="F190" s="11" t="s">
        <v>615</v>
      </c>
      <c r="G190" s="11" t="s">
        <v>126</v>
      </c>
      <c r="H190" s="11" t="s">
        <v>15</v>
      </c>
    </row>
    <row r="191" s="1" customFormat="1" ht="30" customHeight="1" spans="1:8">
      <c r="A191" s="11">
        <v>189</v>
      </c>
      <c r="B191" s="11" t="s">
        <v>617</v>
      </c>
      <c r="C191" s="11" t="s">
        <v>617</v>
      </c>
      <c r="D191" s="11" t="s">
        <v>114</v>
      </c>
      <c r="E191" s="11" t="s">
        <v>618</v>
      </c>
      <c r="F191" s="11" t="s">
        <v>617</v>
      </c>
      <c r="G191" s="11" t="s">
        <v>300</v>
      </c>
      <c r="H191" s="11" t="s">
        <v>15</v>
      </c>
    </row>
    <row r="192" s="1" customFormat="1" ht="30" customHeight="1" spans="1:8">
      <c r="A192" s="11">
        <v>190</v>
      </c>
      <c r="B192" s="11" t="s">
        <v>619</v>
      </c>
      <c r="C192" s="11" t="s">
        <v>619</v>
      </c>
      <c r="D192" s="11" t="s">
        <v>114</v>
      </c>
      <c r="E192" s="11" t="s">
        <v>620</v>
      </c>
      <c r="F192" s="11" t="s">
        <v>619</v>
      </c>
      <c r="G192" s="11" t="s">
        <v>300</v>
      </c>
      <c r="H192" s="11" t="s">
        <v>15</v>
      </c>
    </row>
    <row r="193" s="1" customFormat="1" ht="30" customHeight="1" spans="1:8">
      <c r="A193" s="11">
        <v>191</v>
      </c>
      <c r="B193" s="11" t="s">
        <v>621</v>
      </c>
      <c r="C193" s="11" t="s">
        <v>621</v>
      </c>
      <c r="D193" s="11" t="s">
        <v>114</v>
      </c>
      <c r="E193" s="11" t="s">
        <v>622</v>
      </c>
      <c r="F193" s="11" t="s">
        <v>621</v>
      </c>
      <c r="G193" s="11" t="s">
        <v>300</v>
      </c>
      <c r="H193" s="11" t="s">
        <v>15</v>
      </c>
    </row>
    <row r="194" s="1" customFormat="1" ht="30" customHeight="1" spans="1:8">
      <c r="A194" s="11">
        <v>192</v>
      </c>
      <c r="B194" s="11" t="s">
        <v>623</v>
      </c>
      <c r="C194" s="11" t="s">
        <v>623</v>
      </c>
      <c r="D194" s="11" t="s">
        <v>114</v>
      </c>
      <c r="E194" s="11" t="s">
        <v>624</v>
      </c>
      <c r="F194" s="11" t="s">
        <v>623</v>
      </c>
      <c r="G194" s="11" t="s">
        <v>300</v>
      </c>
      <c r="H194" s="11" t="s">
        <v>15</v>
      </c>
    </row>
    <row r="195" s="1" customFormat="1" ht="30" customHeight="1" spans="1:8">
      <c r="A195" s="11">
        <v>193</v>
      </c>
      <c r="B195" s="11" t="s">
        <v>625</v>
      </c>
      <c r="C195" s="11" t="s">
        <v>626</v>
      </c>
      <c r="D195" s="11" t="s">
        <v>114</v>
      </c>
      <c r="E195" s="11" t="s">
        <v>627</v>
      </c>
      <c r="F195" s="11" t="s">
        <v>626</v>
      </c>
      <c r="G195" s="11" t="s">
        <v>300</v>
      </c>
      <c r="H195" s="11" t="s">
        <v>15</v>
      </c>
    </row>
    <row r="196" s="1" customFormat="1" ht="30" customHeight="1" spans="1:8">
      <c r="A196" s="11">
        <v>194</v>
      </c>
      <c r="B196" s="11" t="s">
        <v>625</v>
      </c>
      <c r="C196" s="11" t="s">
        <v>628</v>
      </c>
      <c r="D196" s="11" t="s">
        <v>114</v>
      </c>
      <c r="E196" s="11" t="s">
        <v>627</v>
      </c>
      <c r="F196" s="11" t="s">
        <v>628</v>
      </c>
      <c r="G196" s="11" t="s">
        <v>300</v>
      </c>
      <c r="H196" s="11" t="s">
        <v>15</v>
      </c>
    </row>
    <row r="197" s="1" customFormat="1" ht="30" customHeight="1" spans="1:8">
      <c r="A197" s="11">
        <v>195</v>
      </c>
      <c r="B197" s="11" t="s">
        <v>625</v>
      </c>
      <c r="C197" s="11" t="s">
        <v>629</v>
      </c>
      <c r="D197" s="11" t="s">
        <v>114</v>
      </c>
      <c r="E197" s="11" t="s">
        <v>627</v>
      </c>
      <c r="F197" s="11" t="s">
        <v>629</v>
      </c>
      <c r="G197" s="11" t="s">
        <v>300</v>
      </c>
      <c r="H197" s="11" t="s">
        <v>15</v>
      </c>
    </row>
    <row r="198" s="1" customFormat="1" ht="30" customHeight="1" spans="1:8">
      <c r="A198" s="11">
        <v>196</v>
      </c>
      <c r="B198" s="11" t="s">
        <v>625</v>
      </c>
      <c r="C198" s="11" t="s">
        <v>630</v>
      </c>
      <c r="D198" s="11" t="s">
        <v>114</v>
      </c>
      <c r="E198" s="11" t="s">
        <v>627</v>
      </c>
      <c r="F198" s="11" t="s">
        <v>630</v>
      </c>
      <c r="G198" s="11" t="s">
        <v>300</v>
      </c>
      <c r="H198" s="11" t="s">
        <v>15</v>
      </c>
    </row>
    <row r="199" s="1" customFormat="1" ht="30" customHeight="1" spans="1:8">
      <c r="A199" s="11">
        <v>197</v>
      </c>
      <c r="B199" s="11" t="s">
        <v>631</v>
      </c>
      <c r="C199" s="11" t="s">
        <v>632</v>
      </c>
      <c r="D199" s="11" t="s">
        <v>98</v>
      </c>
      <c r="E199" s="11" t="s">
        <v>633</v>
      </c>
      <c r="F199" s="11" t="s">
        <v>634</v>
      </c>
      <c r="G199" s="11" t="s">
        <v>487</v>
      </c>
      <c r="H199" s="11" t="s">
        <v>15</v>
      </c>
    </row>
    <row r="200" s="1" customFormat="1" ht="30" customHeight="1" spans="1:8">
      <c r="A200" s="11">
        <v>198</v>
      </c>
      <c r="B200" s="11" t="s">
        <v>631</v>
      </c>
      <c r="C200" s="11" t="s">
        <v>635</v>
      </c>
      <c r="D200" s="11" t="s">
        <v>98</v>
      </c>
      <c r="E200" s="11" t="s">
        <v>636</v>
      </c>
      <c r="F200" s="11" t="s">
        <v>637</v>
      </c>
      <c r="G200" s="11" t="s">
        <v>487</v>
      </c>
      <c r="H200" s="11" t="s">
        <v>15</v>
      </c>
    </row>
    <row r="201" s="1" customFormat="1" ht="30" customHeight="1" spans="1:8">
      <c r="A201" s="11">
        <v>199</v>
      </c>
      <c r="B201" s="11" t="s">
        <v>631</v>
      </c>
      <c r="C201" s="11" t="s">
        <v>638</v>
      </c>
      <c r="D201" s="11" t="s">
        <v>98</v>
      </c>
      <c r="E201" s="11" t="s">
        <v>639</v>
      </c>
      <c r="F201" s="11" t="s">
        <v>640</v>
      </c>
      <c r="G201" s="11" t="s">
        <v>487</v>
      </c>
      <c r="H201" s="11" t="s">
        <v>15</v>
      </c>
    </row>
    <row r="202" s="1" customFormat="1" ht="30" customHeight="1" spans="1:8">
      <c r="A202" s="11">
        <v>200</v>
      </c>
      <c r="B202" s="11" t="s">
        <v>631</v>
      </c>
      <c r="C202" s="11" t="s">
        <v>641</v>
      </c>
      <c r="D202" s="11" t="s">
        <v>98</v>
      </c>
      <c r="E202" s="11" t="s">
        <v>642</v>
      </c>
      <c r="F202" s="11" t="s">
        <v>643</v>
      </c>
      <c r="G202" s="11" t="s">
        <v>487</v>
      </c>
      <c r="H202" s="11" t="s">
        <v>15</v>
      </c>
    </row>
    <row r="203" s="1" customFormat="1" ht="30" customHeight="1" spans="1:8">
      <c r="A203" s="11">
        <v>201</v>
      </c>
      <c r="B203" s="11" t="s">
        <v>631</v>
      </c>
      <c r="C203" s="11" t="s">
        <v>644</v>
      </c>
      <c r="D203" s="11" t="s">
        <v>98</v>
      </c>
      <c r="E203" s="11" t="s">
        <v>645</v>
      </c>
      <c r="F203" s="11" t="s">
        <v>646</v>
      </c>
      <c r="G203" s="11" t="s">
        <v>487</v>
      </c>
      <c r="H203" s="11" t="s">
        <v>15</v>
      </c>
    </row>
    <row r="204" s="1" customFormat="1" ht="30" customHeight="1" spans="1:8">
      <c r="A204" s="11">
        <v>202</v>
      </c>
      <c r="B204" s="11" t="s">
        <v>631</v>
      </c>
      <c r="C204" s="11" t="s">
        <v>647</v>
      </c>
      <c r="D204" s="11" t="s">
        <v>98</v>
      </c>
      <c r="E204" s="11" t="s">
        <v>648</v>
      </c>
      <c r="F204" s="11" t="s">
        <v>649</v>
      </c>
      <c r="G204" s="11" t="s">
        <v>487</v>
      </c>
      <c r="H204" s="11" t="s">
        <v>15</v>
      </c>
    </row>
    <row r="205" s="1" customFormat="1" ht="30" customHeight="1" spans="1:8">
      <c r="A205" s="11">
        <v>203</v>
      </c>
      <c r="B205" s="11" t="s">
        <v>631</v>
      </c>
      <c r="C205" s="11" t="s">
        <v>650</v>
      </c>
      <c r="D205" s="11" t="s">
        <v>98</v>
      </c>
      <c r="E205" s="11" t="s">
        <v>651</v>
      </c>
      <c r="F205" s="11" t="s">
        <v>652</v>
      </c>
      <c r="G205" s="11" t="s">
        <v>487</v>
      </c>
      <c r="H205" s="11" t="s">
        <v>15</v>
      </c>
    </row>
    <row r="206" s="1" customFormat="1" ht="30" customHeight="1" spans="1:8">
      <c r="A206" s="11">
        <v>204</v>
      </c>
      <c r="B206" s="11" t="s">
        <v>631</v>
      </c>
      <c r="C206" s="11" t="s">
        <v>653</v>
      </c>
      <c r="D206" s="11" t="s">
        <v>98</v>
      </c>
      <c r="E206" s="11" t="s">
        <v>654</v>
      </c>
      <c r="F206" s="11" t="s">
        <v>655</v>
      </c>
      <c r="G206" s="11" t="s">
        <v>487</v>
      </c>
      <c r="H206" s="11" t="s">
        <v>15</v>
      </c>
    </row>
    <row r="207" s="1" customFormat="1" ht="30" customHeight="1" spans="1:8">
      <c r="A207" s="11">
        <v>205</v>
      </c>
      <c r="B207" s="11" t="s">
        <v>631</v>
      </c>
      <c r="C207" s="11" t="s">
        <v>653</v>
      </c>
      <c r="D207" s="11" t="s">
        <v>98</v>
      </c>
      <c r="E207" s="11" t="s">
        <v>656</v>
      </c>
      <c r="F207" s="11" t="s">
        <v>657</v>
      </c>
      <c r="G207" s="11" t="s">
        <v>487</v>
      </c>
      <c r="H207" s="11" t="s">
        <v>15</v>
      </c>
    </row>
    <row r="208" s="1" customFormat="1" ht="30" customHeight="1" spans="1:8">
      <c r="A208" s="11">
        <v>206</v>
      </c>
      <c r="B208" s="11" t="s">
        <v>631</v>
      </c>
      <c r="C208" s="11" t="s">
        <v>658</v>
      </c>
      <c r="D208" s="11" t="s">
        <v>98</v>
      </c>
      <c r="E208" s="11" t="s">
        <v>656</v>
      </c>
      <c r="F208" s="11" t="s">
        <v>659</v>
      </c>
      <c r="G208" s="11" t="s">
        <v>487</v>
      </c>
      <c r="H208" s="11" t="s">
        <v>15</v>
      </c>
    </row>
    <row r="209" s="1" customFormat="1" ht="30" customHeight="1" spans="1:8">
      <c r="A209" s="11">
        <v>207</v>
      </c>
      <c r="B209" s="11" t="s">
        <v>631</v>
      </c>
      <c r="C209" s="11" t="s">
        <v>660</v>
      </c>
      <c r="D209" s="11" t="s">
        <v>98</v>
      </c>
      <c r="E209" s="11" t="s">
        <v>661</v>
      </c>
      <c r="F209" s="11" t="s">
        <v>662</v>
      </c>
      <c r="G209" s="11" t="s">
        <v>487</v>
      </c>
      <c r="H209" s="11" t="s">
        <v>15</v>
      </c>
    </row>
    <row r="210" s="1" customFormat="1" ht="30" customHeight="1" spans="1:8">
      <c r="A210" s="11">
        <v>208</v>
      </c>
      <c r="B210" s="11" t="s">
        <v>631</v>
      </c>
      <c r="C210" s="11" t="s">
        <v>660</v>
      </c>
      <c r="D210" s="11" t="s">
        <v>98</v>
      </c>
      <c r="E210" s="11" t="s">
        <v>663</v>
      </c>
      <c r="F210" s="11" t="s">
        <v>664</v>
      </c>
      <c r="G210" s="11" t="s">
        <v>487</v>
      </c>
      <c r="H210" s="11" t="s">
        <v>15</v>
      </c>
    </row>
    <row r="211" s="1" customFormat="1" ht="30" customHeight="1" spans="1:8">
      <c r="A211" s="11">
        <v>209</v>
      </c>
      <c r="B211" s="11" t="s">
        <v>631</v>
      </c>
      <c r="C211" s="11" t="s">
        <v>665</v>
      </c>
      <c r="D211" s="11" t="s">
        <v>98</v>
      </c>
      <c r="E211" s="11" t="s">
        <v>663</v>
      </c>
      <c r="F211" s="11" t="s">
        <v>666</v>
      </c>
      <c r="G211" s="11" t="s">
        <v>487</v>
      </c>
      <c r="H211" s="11" t="s">
        <v>15</v>
      </c>
    </row>
    <row r="212" s="1" customFormat="1" ht="30" customHeight="1" spans="1:8">
      <c r="A212" s="11">
        <v>210</v>
      </c>
      <c r="B212" s="11" t="s">
        <v>631</v>
      </c>
      <c r="C212" s="11" t="s">
        <v>665</v>
      </c>
      <c r="D212" s="11" t="s">
        <v>98</v>
      </c>
      <c r="E212" s="11" t="s">
        <v>667</v>
      </c>
      <c r="F212" s="11" t="s">
        <v>668</v>
      </c>
      <c r="G212" s="11" t="s">
        <v>487</v>
      </c>
      <c r="H212" s="11" t="s">
        <v>15</v>
      </c>
    </row>
    <row r="213" s="1" customFormat="1" ht="30" customHeight="1" spans="1:8">
      <c r="A213" s="11">
        <v>211</v>
      </c>
      <c r="B213" s="11" t="s">
        <v>631</v>
      </c>
      <c r="C213" s="11" t="s">
        <v>669</v>
      </c>
      <c r="D213" s="11" t="s">
        <v>98</v>
      </c>
      <c r="E213" s="11" t="s">
        <v>667</v>
      </c>
      <c r="F213" s="11" t="s">
        <v>670</v>
      </c>
      <c r="G213" s="11" t="s">
        <v>487</v>
      </c>
      <c r="H213" s="11" t="s">
        <v>15</v>
      </c>
    </row>
    <row r="214" s="1" customFormat="1" ht="30" customHeight="1" spans="1:8">
      <c r="A214" s="11">
        <v>212</v>
      </c>
      <c r="B214" s="11" t="s">
        <v>671</v>
      </c>
      <c r="C214" s="11" t="s">
        <v>672</v>
      </c>
      <c r="D214" s="11" t="s">
        <v>98</v>
      </c>
      <c r="E214" s="11" t="s">
        <v>673</v>
      </c>
      <c r="F214" s="11" t="s">
        <v>672</v>
      </c>
      <c r="G214" s="11" t="s">
        <v>487</v>
      </c>
      <c r="H214" s="11" t="s">
        <v>15</v>
      </c>
    </row>
    <row r="215" s="1" customFormat="1" ht="30" customHeight="1" spans="1:8">
      <c r="A215" s="11">
        <v>213</v>
      </c>
      <c r="B215" s="11" t="s">
        <v>671</v>
      </c>
      <c r="C215" s="11" t="s">
        <v>674</v>
      </c>
      <c r="D215" s="11" t="s">
        <v>98</v>
      </c>
      <c r="E215" s="11" t="s">
        <v>675</v>
      </c>
      <c r="F215" s="11" t="s">
        <v>674</v>
      </c>
      <c r="G215" s="11" t="s">
        <v>487</v>
      </c>
      <c r="H215" s="11" t="s">
        <v>15</v>
      </c>
    </row>
    <row r="216" s="1" customFormat="1" ht="30" customHeight="1" spans="1:8">
      <c r="A216" s="11">
        <v>214</v>
      </c>
      <c r="B216" s="11" t="s">
        <v>671</v>
      </c>
      <c r="C216" s="11" t="s">
        <v>676</v>
      </c>
      <c r="D216" s="11" t="s">
        <v>98</v>
      </c>
      <c r="E216" s="11" t="s">
        <v>677</v>
      </c>
      <c r="F216" s="11" t="s">
        <v>676</v>
      </c>
      <c r="G216" s="11" t="s">
        <v>487</v>
      </c>
      <c r="H216" s="11" t="s">
        <v>15</v>
      </c>
    </row>
    <row r="217" s="1" customFormat="1" ht="30" customHeight="1" spans="1:8">
      <c r="A217" s="11">
        <v>215</v>
      </c>
      <c r="B217" s="11" t="s">
        <v>671</v>
      </c>
      <c r="C217" s="11" t="s">
        <v>678</v>
      </c>
      <c r="D217" s="11" t="s">
        <v>98</v>
      </c>
      <c r="E217" s="11" t="s">
        <v>679</v>
      </c>
      <c r="F217" s="11" t="s">
        <v>680</v>
      </c>
      <c r="G217" s="11" t="s">
        <v>487</v>
      </c>
      <c r="H217" s="11" t="s">
        <v>15</v>
      </c>
    </row>
    <row r="218" s="1" customFormat="1" ht="30" customHeight="1" spans="1:8">
      <c r="A218" s="11">
        <v>216</v>
      </c>
      <c r="B218" s="11" t="s">
        <v>671</v>
      </c>
      <c r="C218" s="11" t="s">
        <v>678</v>
      </c>
      <c r="D218" s="11" t="s">
        <v>98</v>
      </c>
      <c r="E218" s="11" t="s">
        <v>679</v>
      </c>
      <c r="F218" s="11" t="s">
        <v>681</v>
      </c>
      <c r="G218" s="11" t="s">
        <v>487</v>
      </c>
      <c r="H218" s="11" t="s">
        <v>15</v>
      </c>
    </row>
    <row r="219" s="1" customFormat="1" ht="30" customHeight="1" spans="1:8">
      <c r="A219" s="11">
        <v>217</v>
      </c>
      <c r="B219" s="11" t="s">
        <v>671</v>
      </c>
      <c r="C219" s="11" t="s">
        <v>678</v>
      </c>
      <c r="D219" s="11" t="s">
        <v>98</v>
      </c>
      <c r="E219" s="11" t="s">
        <v>679</v>
      </c>
      <c r="F219" s="11" t="s">
        <v>682</v>
      </c>
      <c r="G219" s="11" t="s">
        <v>487</v>
      </c>
      <c r="H219" s="11" t="s">
        <v>15</v>
      </c>
    </row>
    <row r="220" s="1" customFormat="1" ht="30" customHeight="1" spans="1:8">
      <c r="A220" s="11">
        <v>218</v>
      </c>
      <c r="B220" s="11" t="s">
        <v>671</v>
      </c>
      <c r="C220" s="11" t="s">
        <v>678</v>
      </c>
      <c r="D220" s="11" t="s">
        <v>98</v>
      </c>
      <c r="E220" s="11" t="s">
        <v>679</v>
      </c>
      <c r="F220" s="11" t="s">
        <v>683</v>
      </c>
      <c r="G220" s="11" t="s">
        <v>487</v>
      </c>
      <c r="H220" s="11" t="s">
        <v>15</v>
      </c>
    </row>
    <row r="221" s="1" customFormat="1" ht="30" customHeight="1" spans="1:8">
      <c r="A221" s="11">
        <v>219</v>
      </c>
      <c r="B221" s="11" t="s">
        <v>671</v>
      </c>
      <c r="C221" s="11" t="s">
        <v>684</v>
      </c>
      <c r="D221" s="11" t="s">
        <v>98</v>
      </c>
      <c r="E221" s="11" t="s">
        <v>685</v>
      </c>
      <c r="F221" s="11" t="s">
        <v>686</v>
      </c>
      <c r="G221" s="11" t="s">
        <v>487</v>
      </c>
      <c r="H221" s="11" t="s">
        <v>15</v>
      </c>
    </row>
    <row r="222" s="1" customFormat="1" ht="30" customHeight="1" spans="1:8">
      <c r="A222" s="11">
        <v>220</v>
      </c>
      <c r="B222" s="11" t="s">
        <v>671</v>
      </c>
      <c r="C222" s="11" t="s">
        <v>684</v>
      </c>
      <c r="D222" s="11" t="s">
        <v>98</v>
      </c>
      <c r="E222" s="11" t="s">
        <v>685</v>
      </c>
      <c r="F222" s="11" t="s">
        <v>687</v>
      </c>
      <c r="G222" s="11" t="s">
        <v>487</v>
      </c>
      <c r="H222" s="11" t="s">
        <v>15</v>
      </c>
    </row>
    <row r="223" s="1" customFormat="1" ht="30" customHeight="1" spans="1:8">
      <c r="A223" s="11">
        <v>221</v>
      </c>
      <c r="B223" s="11" t="s">
        <v>671</v>
      </c>
      <c r="C223" s="11" t="s">
        <v>684</v>
      </c>
      <c r="D223" s="11" t="s">
        <v>98</v>
      </c>
      <c r="E223" s="11" t="s">
        <v>685</v>
      </c>
      <c r="F223" s="11" t="s">
        <v>688</v>
      </c>
      <c r="G223" s="11" t="s">
        <v>487</v>
      </c>
      <c r="H223" s="11" t="s">
        <v>15</v>
      </c>
    </row>
    <row r="224" s="1" customFormat="1" ht="30" customHeight="1" spans="1:8">
      <c r="A224" s="11">
        <v>222</v>
      </c>
      <c r="B224" s="11" t="s">
        <v>689</v>
      </c>
      <c r="C224" s="11" t="s">
        <v>690</v>
      </c>
      <c r="D224" s="11" t="s">
        <v>98</v>
      </c>
      <c r="E224" s="11" t="s">
        <v>691</v>
      </c>
      <c r="F224" s="11" t="s">
        <v>692</v>
      </c>
      <c r="G224" s="11" t="s">
        <v>487</v>
      </c>
      <c r="H224" s="11" t="s">
        <v>15</v>
      </c>
    </row>
    <row r="225" s="1" customFormat="1" ht="30" customHeight="1" spans="1:8">
      <c r="A225" s="11">
        <v>223</v>
      </c>
      <c r="B225" s="11" t="s">
        <v>689</v>
      </c>
      <c r="C225" s="11" t="s">
        <v>690</v>
      </c>
      <c r="D225" s="11" t="s">
        <v>98</v>
      </c>
      <c r="E225" s="11" t="s">
        <v>693</v>
      </c>
      <c r="F225" s="11" t="s">
        <v>694</v>
      </c>
      <c r="G225" s="11" t="s">
        <v>487</v>
      </c>
      <c r="H225" s="11" t="s">
        <v>15</v>
      </c>
    </row>
    <row r="226" s="1" customFormat="1" ht="30" customHeight="1" spans="1:8">
      <c r="A226" s="11">
        <v>224</v>
      </c>
      <c r="B226" s="11" t="s">
        <v>689</v>
      </c>
      <c r="C226" s="11" t="s">
        <v>695</v>
      </c>
      <c r="D226" s="11" t="s">
        <v>98</v>
      </c>
      <c r="E226" s="11" t="s">
        <v>693</v>
      </c>
      <c r="F226" s="11" t="s">
        <v>696</v>
      </c>
      <c r="G226" s="11" t="s">
        <v>487</v>
      </c>
      <c r="H226" s="11" t="s">
        <v>15</v>
      </c>
    </row>
    <row r="227" s="1" customFormat="1" ht="30" customHeight="1" spans="1:8">
      <c r="A227" s="11">
        <v>225</v>
      </c>
      <c r="B227" s="11" t="s">
        <v>689</v>
      </c>
      <c r="C227" s="11" t="s">
        <v>695</v>
      </c>
      <c r="D227" s="11" t="s">
        <v>98</v>
      </c>
      <c r="E227" s="11" t="s">
        <v>693</v>
      </c>
      <c r="F227" s="11" t="s">
        <v>697</v>
      </c>
      <c r="G227" s="11" t="s">
        <v>487</v>
      </c>
      <c r="H227" s="11" t="s">
        <v>15</v>
      </c>
    </row>
    <row r="228" s="1" customFormat="1" ht="30" customHeight="1" spans="1:8">
      <c r="A228" s="11">
        <v>226</v>
      </c>
      <c r="B228" s="11" t="s">
        <v>689</v>
      </c>
      <c r="C228" s="11" t="s">
        <v>698</v>
      </c>
      <c r="D228" s="11" t="s">
        <v>98</v>
      </c>
      <c r="E228" s="11" t="s">
        <v>699</v>
      </c>
      <c r="F228" s="11" t="s">
        <v>700</v>
      </c>
      <c r="G228" s="11" t="s">
        <v>487</v>
      </c>
      <c r="H228" s="11" t="s">
        <v>15</v>
      </c>
    </row>
    <row r="229" s="1" customFormat="1" ht="30" customHeight="1" spans="1:8">
      <c r="A229" s="11">
        <v>227</v>
      </c>
      <c r="B229" s="11" t="s">
        <v>689</v>
      </c>
      <c r="C229" s="11" t="s">
        <v>698</v>
      </c>
      <c r="D229" s="11" t="s">
        <v>98</v>
      </c>
      <c r="E229" s="11" t="s">
        <v>699</v>
      </c>
      <c r="F229" s="11" t="s">
        <v>701</v>
      </c>
      <c r="G229" s="11" t="s">
        <v>487</v>
      </c>
      <c r="H229" s="11" t="s">
        <v>15</v>
      </c>
    </row>
    <row r="230" s="1" customFormat="1" ht="30" customHeight="1" spans="1:8">
      <c r="A230" s="11">
        <v>228</v>
      </c>
      <c r="B230" s="11" t="s">
        <v>689</v>
      </c>
      <c r="C230" s="11" t="s">
        <v>702</v>
      </c>
      <c r="D230" s="11" t="s">
        <v>98</v>
      </c>
      <c r="E230" s="11" t="s">
        <v>703</v>
      </c>
      <c r="F230" s="11" t="s">
        <v>702</v>
      </c>
      <c r="G230" s="11" t="s">
        <v>487</v>
      </c>
      <c r="H230" s="11" t="s">
        <v>15</v>
      </c>
    </row>
    <row r="231" s="1" customFormat="1" ht="30" customHeight="1" spans="1:8">
      <c r="A231" s="11">
        <v>229</v>
      </c>
      <c r="B231" s="11" t="s">
        <v>689</v>
      </c>
      <c r="C231" s="11" t="s">
        <v>704</v>
      </c>
      <c r="D231" s="11" t="s">
        <v>98</v>
      </c>
      <c r="E231" s="11" t="s">
        <v>705</v>
      </c>
      <c r="F231" s="11" t="s">
        <v>704</v>
      </c>
      <c r="G231" s="11" t="s">
        <v>487</v>
      </c>
      <c r="H231" s="11" t="s">
        <v>15</v>
      </c>
    </row>
    <row r="232" s="1" customFormat="1" ht="30" customHeight="1" spans="1:8">
      <c r="A232" s="11">
        <v>230</v>
      </c>
      <c r="B232" s="11" t="s">
        <v>689</v>
      </c>
      <c r="C232" s="11" t="s">
        <v>706</v>
      </c>
      <c r="D232" s="11" t="s">
        <v>98</v>
      </c>
      <c r="E232" s="11" t="s">
        <v>707</v>
      </c>
      <c r="F232" s="11" t="s">
        <v>706</v>
      </c>
      <c r="G232" s="11" t="s">
        <v>487</v>
      </c>
      <c r="H232" s="11" t="s">
        <v>15</v>
      </c>
    </row>
    <row r="233" s="1" customFormat="1" ht="30" customHeight="1" spans="1:8">
      <c r="A233" s="11">
        <v>231</v>
      </c>
      <c r="B233" s="11" t="s">
        <v>689</v>
      </c>
      <c r="C233" s="11" t="s">
        <v>708</v>
      </c>
      <c r="D233" s="11" t="s">
        <v>98</v>
      </c>
      <c r="E233" s="11" t="s">
        <v>709</v>
      </c>
      <c r="F233" s="11" t="s">
        <v>710</v>
      </c>
      <c r="G233" s="11" t="s">
        <v>487</v>
      </c>
      <c r="H233" s="11" t="s">
        <v>15</v>
      </c>
    </row>
    <row r="234" s="1" customFormat="1" ht="30" customHeight="1" spans="1:8">
      <c r="A234" s="11">
        <v>232</v>
      </c>
      <c r="B234" s="11" t="s">
        <v>689</v>
      </c>
      <c r="C234" s="11" t="s">
        <v>708</v>
      </c>
      <c r="D234" s="11" t="s">
        <v>98</v>
      </c>
      <c r="E234" s="11" t="s">
        <v>709</v>
      </c>
      <c r="F234" s="11" t="s">
        <v>711</v>
      </c>
      <c r="G234" s="11" t="s">
        <v>487</v>
      </c>
      <c r="H234" s="11" t="s">
        <v>15</v>
      </c>
    </row>
    <row r="235" s="1" customFormat="1" ht="30" customHeight="1" spans="1:8">
      <c r="A235" s="11">
        <v>233</v>
      </c>
      <c r="B235" s="11" t="s">
        <v>689</v>
      </c>
      <c r="C235" s="11" t="s">
        <v>712</v>
      </c>
      <c r="D235" s="11" t="s">
        <v>98</v>
      </c>
      <c r="E235" s="11" t="s">
        <v>713</v>
      </c>
      <c r="F235" s="11" t="s">
        <v>714</v>
      </c>
      <c r="G235" s="11" t="s">
        <v>487</v>
      </c>
      <c r="H235" s="11" t="s">
        <v>15</v>
      </c>
    </row>
    <row r="236" s="1" customFormat="1" ht="30" customHeight="1" spans="1:8">
      <c r="A236" s="11">
        <v>234</v>
      </c>
      <c r="B236" s="11" t="s">
        <v>689</v>
      </c>
      <c r="C236" s="11" t="s">
        <v>712</v>
      </c>
      <c r="D236" s="11" t="s">
        <v>98</v>
      </c>
      <c r="E236" s="11" t="s">
        <v>713</v>
      </c>
      <c r="F236" s="11" t="s">
        <v>715</v>
      </c>
      <c r="G236" s="11" t="s">
        <v>487</v>
      </c>
      <c r="H236" s="11" t="s">
        <v>15</v>
      </c>
    </row>
    <row r="237" s="1" customFormat="1" ht="30" customHeight="1" spans="1:8">
      <c r="A237" s="11">
        <v>235</v>
      </c>
      <c r="B237" s="11" t="s">
        <v>689</v>
      </c>
      <c r="C237" s="11" t="s">
        <v>716</v>
      </c>
      <c r="D237" s="11" t="s">
        <v>98</v>
      </c>
      <c r="E237" s="11" t="s">
        <v>717</v>
      </c>
      <c r="F237" s="11" t="s">
        <v>718</v>
      </c>
      <c r="G237" s="11" t="s">
        <v>487</v>
      </c>
      <c r="H237" s="11" t="s">
        <v>15</v>
      </c>
    </row>
    <row r="238" s="1" customFormat="1" ht="30" customHeight="1" spans="1:8">
      <c r="A238" s="11">
        <v>236</v>
      </c>
      <c r="B238" s="11" t="s">
        <v>689</v>
      </c>
      <c r="C238" s="11" t="s">
        <v>716</v>
      </c>
      <c r="D238" s="11" t="s">
        <v>98</v>
      </c>
      <c r="E238" s="11" t="s">
        <v>717</v>
      </c>
      <c r="F238" s="11" t="s">
        <v>719</v>
      </c>
      <c r="G238" s="11" t="s">
        <v>487</v>
      </c>
      <c r="H238" s="11" t="s">
        <v>15</v>
      </c>
    </row>
    <row r="239" s="1" customFormat="1" ht="30" customHeight="1" spans="1:8">
      <c r="A239" s="11">
        <v>237</v>
      </c>
      <c r="B239" s="11" t="s">
        <v>689</v>
      </c>
      <c r="C239" s="11" t="s">
        <v>720</v>
      </c>
      <c r="D239" s="11" t="s">
        <v>98</v>
      </c>
      <c r="E239" s="11" t="s">
        <v>721</v>
      </c>
      <c r="F239" s="11" t="s">
        <v>720</v>
      </c>
      <c r="G239" s="11" t="s">
        <v>487</v>
      </c>
      <c r="H239" s="11" t="s">
        <v>15</v>
      </c>
    </row>
    <row r="240" s="1" customFormat="1" ht="30" customHeight="1" spans="1:8">
      <c r="A240" s="11">
        <v>238</v>
      </c>
      <c r="B240" s="11" t="s">
        <v>689</v>
      </c>
      <c r="C240" s="11" t="s">
        <v>722</v>
      </c>
      <c r="D240" s="11" t="s">
        <v>98</v>
      </c>
      <c r="E240" s="11" t="s">
        <v>723</v>
      </c>
      <c r="F240" s="11" t="s">
        <v>722</v>
      </c>
      <c r="G240" s="11" t="s">
        <v>487</v>
      </c>
      <c r="H240" s="11" t="s">
        <v>15</v>
      </c>
    </row>
    <row r="241" s="1" customFormat="1" ht="30" customHeight="1" spans="1:8">
      <c r="A241" s="11">
        <v>239</v>
      </c>
      <c r="B241" s="11" t="s">
        <v>689</v>
      </c>
      <c r="C241" s="11" t="s">
        <v>724</v>
      </c>
      <c r="D241" s="11" t="s">
        <v>98</v>
      </c>
      <c r="E241" s="11" t="s">
        <v>725</v>
      </c>
      <c r="F241" s="11" t="s">
        <v>724</v>
      </c>
      <c r="G241" s="11" t="s">
        <v>487</v>
      </c>
      <c r="H241" s="11" t="s">
        <v>15</v>
      </c>
    </row>
    <row r="242" s="1" customFormat="1" ht="30" customHeight="1" spans="1:8">
      <c r="A242" s="11">
        <v>240</v>
      </c>
      <c r="B242" s="11" t="s">
        <v>689</v>
      </c>
      <c r="C242" s="11" t="s">
        <v>726</v>
      </c>
      <c r="D242" s="11" t="s">
        <v>98</v>
      </c>
      <c r="E242" s="11" t="s">
        <v>727</v>
      </c>
      <c r="F242" s="11" t="s">
        <v>726</v>
      </c>
      <c r="G242" s="11" t="s">
        <v>487</v>
      </c>
      <c r="H242" s="11" t="s">
        <v>15</v>
      </c>
    </row>
    <row r="243" s="1" customFormat="1" ht="30" customHeight="1" spans="1:8">
      <c r="A243" s="11">
        <v>241</v>
      </c>
      <c r="B243" s="11" t="s">
        <v>728</v>
      </c>
      <c r="C243" s="11" t="s">
        <v>729</v>
      </c>
      <c r="D243" s="11" t="s">
        <v>114</v>
      </c>
      <c r="E243" s="11" t="s">
        <v>730</v>
      </c>
      <c r="F243" s="11" t="s">
        <v>731</v>
      </c>
      <c r="G243" s="11" t="s">
        <v>300</v>
      </c>
      <c r="H243" s="11" t="s">
        <v>15</v>
      </c>
    </row>
    <row r="244" s="1" customFormat="1" ht="30" customHeight="1" spans="1:8">
      <c r="A244" s="11">
        <v>242</v>
      </c>
      <c r="B244" s="11" t="s">
        <v>728</v>
      </c>
      <c r="C244" s="11" t="s">
        <v>729</v>
      </c>
      <c r="D244" s="11" t="s">
        <v>114</v>
      </c>
      <c r="E244" s="11" t="s">
        <v>730</v>
      </c>
      <c r="F244" s="11" t="s">
        <v>732</v>
      </c>
      <c r="G244" s="11" t="s">
        <v>300</v>
      </c>
      <c r="H244" s="11" t="s">
        <v>15</v>
      </c>
    </row>
    <row r="245" s="1" customFormat="1" ht="30" customHeight="1" spans="1:8">
      <c r="A245" s="11">
        <v>243</v>
      </c>
      <c r="B245" s="11" t="s">
        <v>728</v>
      </c>
      <c r="C245" s="11" t="s">
        <v>729</v>
      </c>
      <c r="D245" s="11" t="s">
        <v>114</v>
      </c>
      <c r="E245" s="11" t="s">
        <v>730</v>
      </c>
      <c r="F245" s="11" t="s">
        <v>733</v>
      </c>
      <c r="G245" s="11" t="s">
        <v>300</v>
      </c>
      <c r="H245" s="11" t="s">
        <v>15</v>
      </c>
    </row>
    <row r="246" s="1" customFormat="1" ht="30" customHeight="1" spans="1:8">
      <c r="A246" s="11">
        <v>244</v>
      </c>
      <c r="B246" s="11" t="s">
        <v>728</v>
      </c>
      <c r="C246" s="11" t="s">
        <v>734</v>
      </c>
      <c r="D246" s="11" t="s">
        <v>114</v>
      </c>
      <c r="E246" s="11" t="s">
        <v>730</v>
      </c>
      <c r="F246" s="11" t="s">
        <v>735</v>
      </c>
      <c r="G246" s="11" t="s">
        <v>300</v>
      </c>
      <c r="H246" s="11" t="s">
        <v>15</v>
      </c>
    </row>
    <row r="247" s="1" customFormat="1" ht="30" customHeight="1" spans="1:8">
      <c r="A247" s="11">
        <v>245</v>
      </c>
      <c r="B247" s="11" t="s">
        <v>728</v>
      </c>
      <c r="C247" s="11" t="s">
        <v>734</v>
      </c>
      <c r="D247" s="11" t="s">
        <v>114</v>
      </c>
      <c r="E247" s="11" t="s">
        <v>730</v>
      </c>
      <c r="F247" s="11" t="s">
        <v>736</v>
      </c>
      <c r="G247" s="11" t="s">
        <v>300</v>
      </c>
      <c r="H247" s="11" t="s">
        <v>15</v>
      </c>
    </row>
    <row r="248" s="1" customFormat="1" ht="30" customHeight="1" spans="1:8">
      <c r="A248" s="11">
        <v>246</v>
      </c>
      <c r="B248" s="11" t="s">
        <v>728</v>
      </c>
      <c r="C248" s="11" t="s">
        <v>734</v>
      </c>
      <c r="D248" s="11" t="s">
        <v>114</v>
      </c>
      <c r="E248" s="11" t="s">
        <v>730</v>
      </c>
      <c r="F248" s="11" t="s">
        <v>737</v>
      </c>
      <c r="G248" s="11" t="s">
        <v>300</v>
      </c>
      <c r="H248" s="11" t="s">
        <v>15</v>
      </c>
    </row>
    <row r="249" s="1" customFormat="1" ht="30" customHeight="1" spans="1:8">
      <c r="A249" s="11">
        <v>247</v>
      </c>
      <c r="B249" s="11" t="s">
        <v>728</v>
      </c>
      <c r="C249" s="11" t="s">
        <v>734</v>
      </c>
      <c r="D249" s="11" t="s">
        <v>114</v>
      </c>
      <c r="E249" s="11" t="s">
        <v>730</v>
      </c>
      <c r="F249" s="11" t="s">
        <v>738</v>
      </c>
      <c r="G249" s="11" t="s">
        <v>300</v>
      </c>
      <c r="H249" s="11" t="s">
        <v>15</v>
      </c>
    </row>
    <row r="250" s="1" customFormat="1" ht="30" customHeight="1" spans="1:8">
      <c r="A250" s="11">
        <v>248</v>
      </c>
      <c r="B250" s="15" t="s">
        <v>739</v>
      </c>
      <c r="C250" s="15" t="s">
        <v>739</v>
      </c>
      <c r="D250" s="15" t="s">
        <v>114</v>
      </c>
      <c r="E250" s="15" t="s">
        <v>740</v>
      </c>
      <c r="F250" s="15" t="s">
        <v>739</v>
      </c>
      <c r="G250" s="15" t="s">
        <v>300</v>
      </c>
      <c r="H250" s="15" t="s">
        <v>15</v>
      </c>
    </row>
    <row r="251" s="1" customFormat="1" ht="30" customHeight="1" spans="1:8">
      <c r="A251" s="11">
        <v>249</v>
      </c>
      <c r="B251" s="14" t="s">
        <v>587</v>
      </c>
      <c r="C251" s="14" t="s">
        <v>587</v>
      </c>
      <c r="D251" s="14" t="s">
        <v>64</v>
      </c>
      <c r="E251" s="14" t="s">
        <v>588</v>
      </c>
      <c r="F251" s="14" t="s">
        <v>741</v>
      </c>
      <c r="G251" s="14" t="s">
        <v>300</v>
      </c>
      <c r="H251" s="14" t="s">
        <v>15</v>
      </c>
    </row>
    <row r="252" s="1" customFormat="1" ht="30" customHeight="1" spans="1:8">
      <c r="A252" s="11">
        <v>250</v>
      </c>
      <c r="B252" s="14" t="s">
        <v>575</v>
      </c>
      <c r="C252" s="14" t="s">
        <v>575</v>
      </c>
      <c r="D252" s="14" t="s">
        <v>64</v>
      </c>
      <c r="E252" s="14" t="s">
        <v>578</v>
      </c>
      <c r="F252" s="14" t="s">
        <v>742</v>
      </c>
      <c r="G252" s="14" t="s">
        <v>300</v>
      </c>
      <c r="H252" s="14" t="s">
        <v>15</v>
      </c>
    </row>
    <row r="253" s="1" customFormat="1" ht="30" customHeight="1" spans="1:8">
      <c r="A253" s="11">
        <v>251</v>
      </c>
      <c r="B253" s="14" t="s">
        <v>575</v>
      </c>
      <c r="C253" s="14" t="s">
        <v>575</v>
      </c>
      <c r="D253" s="14" t="s">
        <v>64</v>
      </c>
      <c r="E253" s="14" t="s">
        <v>578</v>
      </c>
      <c r="F253" s="14" t="s">
        <v>743</v>
      </c>
      <c r="G253" s="14" t="s">
        <v>300</v>
      </c>
      <c r="H253" s="14" t="s">
        <v>15</v>
      </c>
    </row>
    <row r="254" s="1" customFormat="1" ht="30" customHeight="1" spans="1:8">
      <c r="A254" s="11">
        <v>252</v>
      </c>
      <c r="B254" s="15" t="s">
        <v>744</v>
      </c>
      <c r="C254" s="15" t="s">
        <v>744</v>
      </c>
      <c r="D254" s="14" t="s">
        <v>64</v>
      </c>
      <c r="E254" s="15" t="s">
        <v>745</v>
      </c>
      <c r="F254" s="15" t="s">
        <v>744</v>
      </c>
      <c r="G254" s="15" t="s">
        <v>300</v>
      </c>
      <c r="H254" s="15" t="s">
        <v>15</v>
      </c>
    </row>
    <row r="255" s="1" customFormat="1" ht="30" customHeight="1" spans="1:8">
      <c r="A255" s="11">
        <v>253</v>
      </c>
      <c r="B255" s="15" t="s">
        <v>746</v>
      </c>
      <c r="C255" s="15" t="s">
        <v>746</v>
      </c>
      <c r="D255" s="11" t="s">
        <v>98</v>
      </c>
      <c r="E255" s="15" t="s">
        <v>747</v>
      </c>
      <c r="F255" s="15" t="s">
        <v>746</v>
      </c>
      <c r="G255" s="15" t="s">
        <v>300</v>
      </c>
      <c r="H255" s="15" t="s">
        <v>15</v>
      </c>
    </row>
    <row r="256" s="1" customFormat="1" ht="30" customHeight="1" spans="1:8">
      <c r="A256" s="11">
        <v>254</v>
      </c>
      <c r="B256" s="15" t="s">
        <v>286</v>
      </c>
      <c r="C256" s="15" t="s">
        <v>286</v>
      </c>
      <c r="D256" s="11" t="s">
        <v>98</v>
      </c>
      <c r="E256" s="15" t="s">
        <v>748</v>
      </c>
      <c r="F256" s="15" t="s">
        <v>749</v>
      </c>
      <c r="G256" s="15" t="s">
        <v>126</v>
      </c>
      <c r="H256" s="15" t="s">
        <v>15</v>
      </c>
    </row>
    <row r="257" s="1" customFormat="1" ht="30" customHeight="1" spans="1:8">
      <c r="A257" s="11">
        <v>255</v>
      </c>
      <c r="B257" s="15" t="s">
        <v>286</v>
      </c>
      <c r="C257" s="15" t="s">
        <v>286</v>
      </c>
      <c r="D257" s="11" t="s">
        <v>98</v>
      </c>
      <c r="E257" s="15" t="s">
        <v>748</v>
      </c>
      <c r="F257" s="15" t="s">
        <v>750</v>
      </c>
      <c r="G257" s="15" t="s">
        <v>126</v>
      </c>
      <c r="H257" s="15" t="s">
        <v>15</v>
      </c>
    </row>
    <row r="258" s="1" customFormat="1" ht="30" customHeight="1" spans="1:8">
      <c r="A258" s="11">
        <v>256</v>
      </c>
      <c r="B258" s="11" t="s">
        <v>752</v>
      </c>
      <c r="C258" s="11" t="s">
        <v>752</v>
      </c>
      <c r="D258" s="11" t="s">
        <v>114</v>
      </c>
      <c r="E258" s="11" t="s">
        <v>753</v>
      </c>
      <c r="F258" s="11" t="s">
        <v>752</v>
      </c>
      <c r="G258" s="11" t="s">
        <v>89</v>
      </c>
      <c r="H258" s="11" t="s">
        <v>11</v>
      </c>
    </row>
    <row r="259" s="1" customFormat="1" ht="30" customHeight="1" spans="1:8">
      <c r="A259" s="11">
        <v>257</v>
      </c>
      <c r="B259" s="11" t="s">
        <v>754</v>
      </c>
      <c r="C259" s="11" t="s">
        <v>755</v>
      </c>
      <c r="D259" s="11" t="s">
        <v>87</v>
      </c>
      <c r="E259" s="11" t="s">
        <v>756</v>
      </c>
      <c r="F259" s="11" t="s">
        <v>755</v>
      </c>
      <c r="G259" s="11" t="s">
        <v>78</v>
      </c>
      <c r="H259" s="11" t="s">
        <v>11</v>
      </c>
    </row>
    <row r="260" s="1" customFormat="1" ht="30" customHeight="1" spans="1:8">
      <c r="A260" s="11">
        <v>258</v>
      </c>
      <c r="B260" s="11" t="s">
        <v>754</v>
      </c>
      <c r="C260" s="11" t="s">
        <v>757</v>
      </c>
      <c r="D260" s="11" t="s">
        <v>87</v>
      </c>
      <c r="E260" s="11" t="s">
        <v>756</v>
      </c>
      <c r="F260" s="11" t="s">
        <v>757</v>
      </c>
      <c r="G260" s="11" t="s">
        <v>78</v>
      </c>
      <c r="H260" s="11" t="s">
        <v>11</v>
      </c>
    </row>
    <row r="261" s="1" customFormat="1" ht="30" customHeight="1" spans="1:8">
      <c r="A261" s="11">
        <v>259</v>
      </c>
      <c r="B261" s="11" t="s">
        <v>754</v>
      </c>
      <c r="C261" s="11" t="s">
        <v>758</v>
      </c>
      <c r="D261" s="11" t="s">
        <v>87</v>
      </c>
      <c r="E261" s="11" t="s">
        <v>756</v>
      </c>
      <c r="F261" s="11" t="s">
        <v>758</v>
      </c>
      <c r="G261" s="11" t="s">
        <v>78</v>
      </c>
      <c r="H261" s="11" t="s">
        <v>11</v>
      </c>
    </row>
    <row r="262" s="1" customFormat="1" ht="30" customHeight="1" spans="1:8">
      <c r="A262" s="11">
        <v>260</v>
      </c>
      <c r="B262" s="11" t="s">
        <v>754</v>
      </c>
      <c r="C262" s="11" t="s">
        <v>759</v>
      </c>
      <c r="D262" s="11" t="s">
        <v>87</v>
      </c>
      <c r="E262" s="11" t="s">
        <v>756</v>
      </c>
      <c r="F262" s="11" t="s">
        <v>759</v>
      </c>
      <c r="G262" s="11" t="s">
        <v>78</v>
      </c>
      <c r="H262" s="11" t="s">
        <v>11</v>
      </c>
    </row>
    <row r="263" s="1" customFormat="1" ht="30" customHeight="1" spans="1:8">
      <c r="A263" s="11">
        <v>261</v>
      </c>
      <c r="B263" s="11" t="s">
        <v>754</v>
      </c>
      <c r="C263" s="11" t="s">
        <v>760</v>
      </c>
      <c r="D263" s="11" t="s">
        <v>87</v>
      </c>
      <c r="E263" s="11" t="s">
        <v>756</v>
      </c>
      <c r="F263" s="11" t="s">
        <v>760</v>
      </c>
      <c r="G263" s="11" t="s">
        <v>78</v>
      </c>
      <c r="H263" s="11" t="s">
        <v>11</v>
      </c>
    </row>
    <row r="264" s="1" customFormat="1" ht="30" customHeight="1" spans="1:8">
      <c r="A264" s="11">
        <v>262</v>
      </c>
      <c r="B264" s="11" t="s">
        <v>754</v>
      </c>
      <c r="C264" s="11" t="s">
        <v>761</v>
      </c>
      <c r="D264" s="11" t="s">
        <v>87</v>
      </c>
      <c r="E264" s="11" t="s">
        <v>756</v>
      </c>
      <c r="F264" s="11" t="s">
        <v>761</v>
      </c>
      <c r="G264" s="11" t="s">
        <v>78</v>
      </c>
      <c r="H264" s="11" t="s">
        <v>11</v>
      </c>
    </row>
    <row r="265" s="1" customFormat="1" ht="30" customHeight="1" spans="1:8">
      <c r="A265" s="11">
        <v>263</v>
      </c>
      <c r="B265" s="11" t="s">
        <v>765</v>
      </c>
      <c r="C265" s="11" t="s">
        <v>765</v>
      </c>
      <c r="D265" s="11" t="s">
        <v>64</v>
      </c>
      <c r="E265" s="11" t="s">
        <v>766</v>
      </c>
      <c r="F265" s="11" t="s">
        <v>765</v>
      </c>
      <c r="G265" s="11" t="s">
        <v>89</v>
      </c>
      <c r="H265" s="11" t="s">
        <v>16</v>
      </c>
    </row>
    <row r="266" s="1" customFormat="1" ht="30" customHeight="1" spans="1:8">
      <c r="A266" s="11">
        <v>264</v>
      </c>
      <c r="B266" s="11" t="s">
        <v>771</v>
      </c>
      <c r="C266" s="11" t="s">
        <v>771</v>
      </c>
      <c r="D266" s="11" t="s">
        <v>64</v>
      </c>
      <c r="E266" s="11" t="s">
        <v>772</v>
      </c>
      <c r="F266" s="11" t="s">
        <v>773</v>
      </c>
      <c r="G266" s="11" t="s">
        <v>89</v>
      </c>
      <c r="H266" s="11" t="s">
        <v>16</v>
      </c>
    </row>
    <row r="267" s="1" customFormat="1" ht="30" customHeight="1" spans="1:8">
      <c r="A267" s="11">
        <v>265</v>
      </c>
      <c r="B267" s="11" t="s">
        <v>771</v>
      </c>
      <c r="C267" s="11" t="s">
        <v>771</v>
      </c>
      <c r="D267" s="11" t="s">
        <v>64</v>
      </c>
      <c r="E267" s="11" t="s">
        <v>772</v>
      </c>
      <c r="F267" s="11" t="s">
        <v>774</v>
      </c>
      <c r="G267" s="11" t="s">
        <v>89</v>
      </c>
      <c r="H267" s="11" t="s">
        <v>16</v>
      </c>
    </row>
    <row r="268" s="1" customFormat="1" ht="30" customHeight="1" spans="1:8">
      <c r="A268" s="11">
        <v>266</v>
      </c>
      <c r="B268" s="11" t="s">
        <v>771</v>
      </c>
      <c r="C268" s="11" t="s">
        <v>771</v>
      </c>
      <c r="D268" s="11" t="s">
        <v>64</v>
      </c>
      <c r="E268" s="11" t="s">
        <v>772</v>
      </c>
      <c r="F268" s="11" t="s">
        <v>775</v>
      </c>
      <c r="G268" s="11" t="s">
        <v>89</v>
      </c>
      <c r="H268" s="11" t="s">
        <v>16</v>
      </c>
    </row>
    <row r="269" s="1" customFormat="1" ht="30" customHeight="1" spans="1:8">
      <c r="A269" s="11">
        <v>267</v>
      </c>
      <c r="B269" s="11" t="s">
        <v>801</v>
      </c>
      <c r="C269" s="11" t="s">
        <v>801</v>
      </c>
      <c r="D269" s="11" t="s">
        <v>64</v>
      </c>
      <c r="E269" s="11" t="s">
        <v>802</v>
      </c>
      <c r="F269" s="11" t="s">
        <v>803</v>
      </c>
      <c r="G269" s="11" t="s">
        <v>89</v>
      </c>
      <c r="H269" s="11" t="s">
        <v>16</v>
      </c>
    </row>
    <row r="270" s="1" customFormat="1" ht="30" customHeight="1" spans="1:8">
      <c r="A270" s="11">
        <v>268</v>
      </c>
      <c r="B270" s="11" t="s">
        <v>801</v>
      </c>
      <c r="C270" s="11" t="s">
        <v>801</v>
      </c>
      <c r="D270" s="11" t="s">
        <v>64</v>
      </c>
      <c r="E270" s="11" t="s">
        <v>802</v>
      </c>
      <c r="F270" s="11" t="s">
        <v>804</v>
      </c>
      <c r="G270" s="11" t="s">
        <v>89</v>
      </c>
      <c r="H270" s="11" t="s">
        <v>16</v>
      </c>
    </row>
    <row r="271" s="1" customFormat="1" ht="30" customHeight="1" spans="1:8">
      <c r="A271" s="11">
        <v>269</v>
      </c>
      <c r="B271" s="11" t="s">
        <v>805</v>
      </c>
      <c r="C271" s="11" t="s">
        <v>805</v>
      </c>
      <c r="D271" s="11" t="s">
        <v>64</v>
      </c>
      <c r="E271" s="11" t="s">
        <v>806</v>
      </c>
      <c r="F271" s="11" t="s">
        <v>807</v>
      </c>
      <c r="G271" s="11" t="s">
        <v>89</v>
      </c>
      <c r="H271" s="11" t="s">
        <v>16</v>
      </c>
    </row>
    <row r="272" s="1" customFormat="1" ht="30" customHeight="1" spans="1:8">
      <c r="A272" s="11">
        <v>270</v>
      </c>
      <c r="B272" s="11" t="s">
        <v>805</v>
      </c>
      <c r="C272" s="11" t="s">
        <v>805</v>
      </c>
      <c r="D272" s="11" t="s">
        <v>64</v>
      </c>
      <c r="E272" s="11" t="s">
        <v>806</v>
      </c>
      <c r="F272" s="11" t="s">
        <v>808</v>
      </c>
      <c r="G272" s="11" t="s">
        <v>89</v>
      </c>
      <c r="H272" s="11" t="s">
        <v>16</v>
      </c>
    </row>
    <row r="273" s="1" customFormat="1" ht="30" customHeight="1" spans="1:8">
      <c r="A273" s="11">
        <v>271</v>
      </c>
      <c r="B273" s="11" t="s">
        <v>805</v>
      </c>
      <c r="C273" s="11" t="s">
        <v>805</v>
      </c>
      <c r="D273" s="11" t="s">
        <v>64</v>
      </c>
      <c r="E273" s="11" t="s">
        <v>806</v>
      </c>
      <c r="F273" s="11" t="s">
        <v>809</v>
      </c>
      <c r="G273" s="11" t="s">
        <v>89</v>
      </c>
      <c r="H273" s="11" t="s">
        <v>16</v>
      </c>
    </row>
    <row r="274" s="1" customFormat="1" ht="30" customHeight="1" spans="1:8">
      <c r="A274" s="11">
        <v>272</v>
      </c>
      <c r="B274" s="11" t="s">
        <v>805</v>
      </c>
      <c r="C274" s="11" t="s">
        <v>805</v>
      </c>
      <c r="D274" s="11" t="s">
        <v>64</v>
      </c>
      <c r="E274" s="11" t="s">
        <v>806</v>
      </c>
      <c r="F274" s="11" t="s">
        <v>810</v>
      </c>
      <c r="G274" s="11" t="s">
        <v>89</v>
      </c>
      <c r="H274" s="11" t="s">
        <v>16</v>
      </c>
    </row>
    <row r="275" s="1" customFormat="1" ht="30" customHeight="1" spans="1:8">
      <c r="A275" s="11">
        <v>273</v>
      </c>
      <c r="B275" s="11" t="s">
        <v>805</v>
      </c>
      <c r="C275" s="11" t="s">
        <v>805</v>
      </c>
      <c r="D275" s="11" t="s">
        <v>64</v>
      </c>
      <c r="E275" s="11" t="s">
        <v>806</v>
      </c>
      <c r="F275" s="11" t="s">
        <v>811</v>
      </c>
      <c r="G275" s="11" t="s">
        <v>89</v>
      </c>
      <c r="H275" s="11" t="s">
        <v>16</v>
      </c>
    </row>
    <row r="276" s="1" customFormat="1" ht="30" customHeight="1" spans="1:8">
      <c r="A276" s="11">
        <v>274</v>
      </c>
      <c r="B276" s="11" t="s">
        <v>805</v>
      </c>
      <c r="C276" s="11" t="s">
        <v>805</v>
      </c>
      <c r="D276" s="11" t="s">
        <v>64</v>
      </c>
      <c r="E276" s="11" t="s">
        <v>806</v>
      </c>
      <c r="F276" s="11" t="s">
        <v>812</v>
      </c>
      <c r="G276" s="11" t="s">
        <v>89</v>
      </c>
      <c r="H276" s="11" t="s">
        <v>16</v>
      </c>
    </row>
    <row r="277" s="1" customFormat="1" ht="30" customHeight="1" spans="1:8">
      <c r="A277" s="11">
        <v>275</v>
      </c>
      <c r="B277" s="11" t="s">
        <v>813</v>
      </c>
      <c r="C277" s="11" t="s">
        <v>813</v>
      </c>
      <c r="D277" s="11" t="s">
        <v>64</v>
      </c>
      <c r="E277" s="11" t="s">
        <v>814</v>
      </c>
      <c r="F277" s="11" t="s">
        <v>815</v>
      </c>
      <c r="G277" s="11" t="s">
        <v>89</v>
      </c>
      <c r="H277" s="11" t="s">
        <v>16</v>
      </c>
    </row>
    <row r="278" s="1" customFormat="1" ht="30" customHeight="1" spans="1:8">
      <c r="A278" s="11">
        <v>276</v>
      </c>
      <c r="B278" s="11" t="s">
        <v>813</v>
      </c>
      <c r="C278" s="11" t="s">
        <v>813</v>
      </c>
      <c r="D278" s="11" t="s">
        <v>64</v>
      </c>
      <c r="E278" s="11" t="s">
        <v>814</v>
      </c>
      <c r="F278" s="11" t="s">
        <v>816</v>
      </c>
      <c r="G278" s="11" t="s">
        <v>89</v>
      </c>
      <c r="H278" s="11" t="s">
        <v>16</v>
      </c>
    </row>
    <row r="279" s="1" customFormat="1" ht="30" customHeight="1" spans="1:8">
      <c r="A279" s="11">
        <v>277</v>
      </c>
      <c r="B279" s="11" t="s">
        <v>813</v>
      </c>
      <c r="C279" s="11" t="s">
        <v>813</v>
      </c>
      <c r="D279" s="11" t="s">
        <v>64</v>
      </c>
      <c r="E279" s="11" t="s">
        <v>814</v>
      </c>
      <c r="F279" s="11" t="s">
        <v>817</v>
      </c>
      <c r="G279" s="11" t="s">
        <v>89</v>
      </c>
      <c r="H279" s="11" t="s">
        <v>16</v>
      </c>
    </row>
    <row r="280" s="1" customFormat="1" ht="30" customHeight="1" spans="1:8">
      <c r="A280" s="11">
        <v>278</v>
      </c>
      <c r="B280" s="11" t="s">
        <v>813</v>
      </c>
      <c r="C280" s="11" t="s">
        <v>813</v>
      </c>
      <c r="D280" s="11" t="s">
        <v>64</v>
      </c>
      <c r="E280" s="11" t="s">
        <v>814</v>
      </c>
      <c r="F280" s="11" t="s">
        <v>818</v>
      </c>
      <c r="G280" s="11" t="s">
        <v>89</v>
      </c>
      <c r="H280" s="11" t="s">
        <v>16</v>
      </c>
    </row>
    <row r="281" s="1" customFormat="1" ht="30" customHeight="1" spans="1:8">
      <c r="A281" s="11">
        <v>279</v>
      </c>
      <c r="B281" s="11" t="s">
        <v>813</v>
      </c>
      <c r="C281" s="11" t="s">
        <v>813</v>
      </c>
      <c r="D281" s="11" t="s">
        <v>64</v>
      </c>
      <c r="E281" s="11" t="s">
        <v>814</v>
      </c>
      <c r="F281" s="11" t="s">
        <v>819</v>
      </c>
      <c r="G281" s="11" t="s">
        <v>89</v>
      </c>
      <c r="H281" s="11" t="s">
        <v>16</v>
      </c>
    </row>
    <row r="282" s="1" customFormat="1" ht="30" customHeight="1" spans="1:8">
      <c r="A282" s="11">
        <v>280</v>
      </c>
      <c r="B282" s="11" t="s">
        <v>820</v>
      </c>
      <c r="C282" s="11" t="s">
        <v>820</v>
      </c>
      <c r="D282" s="11" t="s">
        <v>64</v>
      </c>
      <c r="E282" s="11" t="s">
        <v>821</v>
      </c>
      <c r="F282" s="11" t="s">
        <v>822</v>
      </c>
      <c r="G282" s="11" t="s">
        <v>823</v>
      </c>
      <c r="H282" s="11" t="s">
        <v>16</v>
      </c>
    </row>
    <row r="283" s="1" customFormat="1" ht="30" customHeight="1" spans="1:8">
      <c r="A283" s="11">
        <v>281</v>
      </c>
      <c r="B283" s="11" t="s">
        <v>826</v>
      </c>
      <c r="C283" s="11" t="s">
        <v>826</v>
      </c>
      <c r="D283" s="11" t="s">
        <v>64</v>
      </c>
      <c r="E283" s="11" t="s">
        <v>827</v>
      </c>
      <c r="F283" s="11" t="s">
        <v>828</v>
      </c>
      <c r="G283" s="11" t="s">
        <v>78</v>
      </c>
      <c r="H283" s="11" t="s">
        <v>16</v>
      </c>
    </row>
    <row r="284" s="1" customFormat="1" ht="30" customHeight="1" spans="1:8">
      <c r="A284" s="11">
        <v>282</v>
      </c>
      <c r="B284" s="11" t="s">
        <v>834</v>
      </c>
      <c r="C284" s="11" t="s">
        <v>834</v>
      </c>
      <c r="D284" s="11" t="s">
        <v>64</v>
      </c>
      <c r="E284" s="11" t="s">
        <v>835</v>
      </c>
      <c r="F284" s="11" t="s">
        <v>834</v>
      </c>
      <c r="G284" s="11" t="s">
        <v>78</v>
      </c>
      <c r="H284" s="11" t="s">
        <v>16</v>
      </c>
    </row>
    <row r="285" s="1" customFormat="1" ht="30" customHeight="1" spans="1:8">
      <c r="A285" s="11">
        <v>283</v>
      </c>
      <c r="B285" s="11" t="s">
        <v>837</v>
      </c>
      <c r="C285" s="11" t="s">
        <v>837</v>
      </c>
      <c r="D285" s="11" t="s">
        <v>64</v>
      </c>
      <c r="E285" s="11" t="s">
        <v>838</v>
      </c>
      <c r="F285" s="11" t="s">
        <v>841</v>
      </c>
      <c r="G285" s="11" t="s">
        <v>78</v>
      </c>
      <c r="H285" s="11" t="s">
        <v>16</v>
      </c>
    </row>
    <row r="286" s="1" customFormat="1" ht="30" customHeight="1" spans="1:8">
      <c r="A286" s="11">
        <v>284</v>
      </c>
      <c r="B286" s="11" t="s">
        <v>842</v>
      </c>
      <c r="C286" s="11" t="s">
        <v>842</v>
      </c>
      <c r="D286" s="11" t="s">
        <v>64</v>
      </c>
      <c r="E286" s="11" t="s">
        <v>843</v>
      </c>
      <c r="F286" s="11" t="s">
        <v>842</v>
      </c>
      <c r="G286" s="11" t="s">
        <v>89</v>
      </c>
      <c r="H286" s="11" t="s">
        <v>16</v>
      </c>
    </row>
    <row r="287" s="1" customFormat="1" ht="30" customHeight="1" spans="1:8">
      <c r="A287" s="11">
        <v>285</v>
      </c>
      <c r="B287" s="11" t="s">
        <v>871</v>
      </c>
      <c r="C287" s="11" t="s">
        <v>871</v>
      </c>
      <c r="D287" s="11" t="s">
        <v>64</v>
      </c>
      <c r="E287" s="11" t="s">
        <v>872</v>
      </c>
      <c r="F287" s="11" t="s">
        <v>871</v>
      </c>
      <c r="G287" s="11" t="s">
        <v>78</v>
      </c>
      <c r="H287" s="11" t="s">
        <v>16</v>
      </c>
    </row>
    <row r="288" s="1" customFormat="1" ht="30" customHeight="1" spans="1:8">
      <c r="A288" s="11">
        <v>286</v>
      </c>
      <c r="B288" s="11" t="s">
        <v>873</v>
      </c>
      <c r="C288" s="11" t="s">
        <v>873</v>
      </c>
      <c r="D288" s="11" t="s">
        <v>64</v>
      </c>
      <c r="E288" s="11" t="s">
        <v>872</v>
      </c>
      <c r="F288" s="11" t="s">
        <v>874</v>
      </c>
      <c r="G288" s="11" t="s">
        <v>89</v>
      </c>
      <c r="H288" s="11" t="s">
        <v>16</v>
      </c>
    </row>
    <row r="289" s="1" customFormat="1" ht="30" customHeight="1" spans="1:8">
      <c r="A289" s="11">
        <v>287</v>
      </c>
      <c r="B289" s="11" t="s">
        <v>873</v>
      </c>
      <c r="C289" s="11" t="s">
        <v>873</v>
      </c>
      <c r="D289" s="11" t="s">
        <v>64</v>
      </c>
      <c r="E289" s="11" t="s">
        <v>872</v>
      </c>
      <c r="F289" s="11" t="s">
        <v>875</v>
      </c>
      <c r="G289" s="11" t="s">
        <v>89</v>
      </c>
      <c r="H289" s="11" t="s">
        <v>16</v>
      </c>
    </row>
    <row r="290" s="1" customFormat="1" ht="30" customHeight="1" spans="1:8">
      <c r="A290" s="11">
        <v>288</v>
      </c>
      <c r="B290" s="11" t="s">
        <v>873</v>
      </c>
      <c r="C290" s="11" t="s">
        <v>873</v>
      </c>
      <c r="D290" s="11" t="s">
        <v>64</v>
      </c>
      <c r="E290" s="11" t="s">
        <v>872</v>
      </c>
      <c r="F290" s="11" t="s">
        <v>876</v>
      </c>
      <c r="G290" s="11" t="s">
        <v>89</v>
      </c>
      <c r="H290" s="11" t="s">
        <v>16</v>
      </c>
    </row>
    <row r="291" s="1" customFormat="1" ht="30" customHeight="1" spans="1:8">
      <c r="A291" s="11">
        <v>289</v>
      </c>
      <c r="B291" s="11" t="s">
        <v>879</v>
      </c>
      <c r="C291" s="11" t="s">
        <v>879</v>
      </c>
      <c r="D291" s="11" t="s">
        <v>64</v>
      </c>
      <c r="E291" s="11" t="s">
        <v>880</v>
      </c>
      <c r="F291" s="11" t="s">
        <v>879</v>
      </c>
      <c r="G291" s="11" t="s">
        <v>89</v>
      </c>
      <c r="H291" s="11" t="s">
        <v>16</v>
      </c>
    </row>
    <row r="292" s="1" customFormat="1" ht="30" customHeight="1" spans="1:8">
      <c r="A292" s="11">
        <v>290</v>
      </c>
      <c r="B292" s="11" t="s">
        <v>897</v>
      </c>
      <c r="C292" s="11" t="s">
        <v>897</v>
      </c>
      <c r="D292" s="11" t="s">
        <v>64</v>
      </c>
      <c r="E292" s="11" t="s">
        <v>898</v>
      </c>
      <c r="F292" s="11" t="s">
        <v>897</v>
      </c>
      <c r="G292" s="11" t="s">
        <v>89</v>
      </c>
      <c r="H292" s="11" t="s">
        <v>16</v>
      </c>
    </row>
    <row r="293" s="1" customFormat="1" ht="30" customHeight="1" spans="1:8">
      <c r="A293" s="11">
        <v>291</v>
      </c>
      <c r="B293" s="11" t="s">
        <v>901</v>
      </c>
      <c r="C293" s="11" t="s">
        <v>901</v>
      </c>
      <c r="D293" s="11" t="s">
        <v>64</v>
      </c>
      <c r="E293" s="11" t="s">
        <v>9309</v>
      </c>
      <c r="F293" s="11" t="s">
        <v>901</v>
      </c>
      <c r="G293" s="11" t="s">
        <v>89</v>
      </c>
      <c r="H293" s="11" t="s">
        <v>16</v>
      </c>
    </row>
    <row r="294" s="1" customFormat="1" ht="30" customHeight="1" spans="1:8">
      <c r="A294" s="11">
        <v>292</v>
      </c>
      <c r="B294" s="11" t="s">
        <v>915</v>
      </c>
      <c r="C294" s="11" t="s">
        <v>915</v>
      </c>
      <c r="D294" s="11" t="s">
        <v>87</v>
      </c>
      <c r="E294" s="11" t="s">
        <v>916</v>
      </c>
      <c r="F294" s="11" t="s">
        <v>918</v>
      </c>
      <c r="G294" s="11" t="s">
        <v>126</v>
      </c>
      <c r="H294" s="11" t="s">
        <v>16</v>
      </c>
    </row>
    <row r="295" s="1" customFormat="1" ht="30" customHeight="1" spans="1:8">
      <c r="A295" s="11">
        <v>293</v>
      </c>
      <c r="B295" s="11" t="s">
        <v>923</v>
      </c>
      <c r="C295" s="11" t="s">
        <v>923</v>
      </c>
      <c r="D295" s="11" t="s">
        <v>64</v>
      </c>
      <c r="E295" s="11" t="s">
        <v>924</v>
      </c>
      <c r="F295" s="11" t="s">
        <v>925</v>
      </c>
      <c r="G295" s="11" t="s">
        <v>78</v>
      </c>
      <c r="H295" s="11" t="s">
        <v>16</v>
      </c>
    </row>
    <row r="296" s="1" customFormat="1" ht="30" customHeight="1" spans="1:8">
      <c r="A296" s="11">
        <v>294</v>
      </c>
      <c r="B296" s="11" t="s">
        <v>923</v>
      </c>
      <c r="C296" s="11" t="s">
        <v>923</v>
      </c>
      <c r="D296" s="11" t="s">
        <v>64</v>
      </c>
      <c r="E296" s="11" t="s">
        <v>924</v>
      </c>
      <c r="F296" s="11" t="s">
        <v>926</v>
      </c>
      <c r="G296" s="11" t="s">
        <v>78</v>
      </c>
      <c r="H296" s="11" t="s">
        <v>16</v>
      </c>
    </row>
    <row r="297" s="1" customFormat="1" ht="30" customHeight="1" spans="1:8">
      <c r="A297" s="11">
        <v>295</v>
      </c>
      <c r="B297" s="11" t="s">
        <v>923</v>
      </c>
      <c r="C297" s="11" t="s">
        <v>923</v>
      </c>
      <c r="D297" s="11" t="s">
        <v>64</v>
      </c>
      <c r="E297" s="11" t="s">
        <v>924</v>
      </c>
      <c r="F297" s="11" t="s">
        <v>927</v>
      </c>
      <c r="G297" s="11" t="s">
        <v>78</v>
      </c>
      <c r="H297" s="11" t="s">
        <v>16</v>
      </c>
    </row>
    <row r="298" s="1" customFormat="1" ht="30" customHeight="1" spans="1:8">
      <c r="A298" s="11">
        <v>296</v>
      </c>
      <c r="B298" s="11" t="s">
        <v>928</v>
      </c>
      <c r="C298" s="11" t="s">
        <v>928</v>
      </c>
      <c r="D298" s="11" t="s">
        <v>64</v>
      </c>
      <c r="E298" s="11" t="s">
        <v>929</v>
      </c>
      <c r="F298" s="11" t="s">
        <v>928</v>
      </c>
      <c r="G298" s="11" t="s">
        <v>78</v>
      </c>
      <c r="H298" s="11" t="s">
        <v>16</v>
      </c>
    </row>
    <row r="299" s="1" customFormat="1" ht="30" customHeight="1" spans="1:8">
      <c r="A299" s="11">
        <v>297</v>
      </c>
      <c r="B299" s="11" t="s">
        <v>930</v>
      </c>
      <c r="C299" s="11" t="s">
        <v>930</v>
      </c>
      <c r="D299" s="11" t="s">
        <v>64</v>
      </c>
      <c r="E299" s="11" t="s">
        <v>931</v>
      </c>
      <c r="F299" s="11" t="s">
        <v>930</v>
      </c>
      <c r="G299" s="11" t="s">
        <v>126</v>
      </c>
      <c r="H299" s="11" t="s">
        <v>16</v>
      </c>
    </row>
    <row r="300" s="1" customFormat="1" ht="30" customHeight="1" spans="1:8">
      <c r="A300" s="11">
        <v>298</v>
      </c>
      <c r="B300" s="11" t="s">
        <v>968</v>
      </c>
      <c r="C300" s="11" t="s">
        <v>968</v>
      </c>
      <c r="D300" s="11" t="s">
        <v>611</v>
      </c>
      <c r="E300" s="11" t="s">
        <v>969</v>
      </c>
      <c r="F300" s="11" t="s">
        <v>968</v>
      </c>
      <c r="G300" s="11" t="s">
        <v>89</v>
      </c>
      <c r="H300" s="11" t="s">
        <v>20</v>
      </c>
    </row>
    <row r="301" s="1" customFormat="1" ht="30" customHeight="1" spans="1:8">
      <c r="A301" s="11">
        <v>299</v>
      </c>
      <c r="B301" s="11" t="s">
        <v>970</v>
      </c>
      <c r="C301" s="11" t="s">
        <v>970</v>
      </c>
      <c r="D301" s="11" t="s">
        <v>611</v>
      </c>
      <c r="E301" s="11" t="s">
        <v>971</v>
      </c>
      <c r="F301" s="11" t="s">
        <v>970</v>
      </c>
      <c r="G301" s="11" t="s">
        <v>89</v>
      </c>
      <c r="H301" s="11" t="s">
        <v>20</v>
      </c>
    </row>
    <row r="302" s="1" customFormat="1" ht="30" customHeight="1" spans="1:8">
      <c r="A302" s="11">
        <v>300</v>
      </c>
      <c r="B302" s="11" t="s">
        <v>972</v>
      </c>
      <c r="C302" s="11" t="s">
        <v>972</v>
      </c>
      <c r="D302" s="11" t="s">
        <v>611</v>
      </c>
      <c r="E302" s="11" t="s">
        <v>973</v>
      </c>
      <c r="F302" s="11" t="s">
        <v>972</v>
      </c>
      <c r="G302" s="11" t="s">
        <v>89</v>
      </c>
      <c r="H302" s="11" t="s">
        <v>20</v>
      </c>
    </row>
    <row r="303" s="1" customFormat="1" ht="30" customHeight="1" spans="1:8">
      <c r="A303" s="11">
        <v>301</v>
      </c>
      <c r="B303" s="11" t="s">
        <v>974</v>
      </c>
      <c r="C303" s="11" t="s">
        <v>974</v>
      </c>
      <c r="D303" s="11" t="s">
        <v>611</v>
      </c>
      <c r="E303" s="11" t="s">
        <v>975</v>
      </c>
      <c r="F303" s="11" t="s">
        <v>974</v>
      </c>
      <c r="G303" s="11" t="s">
        <v>89</v>
      </c>
      <c r="H303" s="11" t="s">
        <v>20</v>
      </c>
    </row>
    <row r="304" s="1" customFormat="1" ht="30" customHeight="1" spans="1:8">
      <c r="A304" s="11">
        <v>302</v>
      </c>
      <c r="B304" s="11" t="s">
        <v>976</v>
      </c>
      <c r="C304" s="11" t="s">
        <v>976</v>
      </c>
      <c r="D304" s="11" t="s">
        <v>611</v>
      </c>
      <c r="E304" s="11" t="s">
        <v>977</v>
      </c>
      <c r="F304" s="11" t="s">
        <v>976</v>
      </c>
      <c r="G304" s="11" t="s">
        <v>89</v>
      </c>
      <c r="H304" s="11" t="s">
        <v>20</v>
      </c>
    </row>
    <row r="305" s="1" customFormat="1" ht="30" customHeight="1" spans="1:8">
      <c r="A305" s="11">
        <v>303</v>
      </c>
      <c r="B305" s="11" t="s">
        <v>978</v>
      </c>
      <c r="C305" s="11" t="s">
        <v>978</v>
      </c>
      <c r="D305" s="11" t="s">
        <v>611</v>
      </c>
      <c r="E305" s="11" t="s">
        <v>979</v>
      </c>
      <c r="F305" s="11" t="s">
        <v>978</v>
      </c>
      <c r="G305" s="11" t="s">
        <v>89</v>
      </c>
      <c r="H305" s="11" t="s">
        <v>20</v>
      </c>
    </row>
    <row r="306" s="1" customFormat="1" ht="30" customHeight="1" spans="1:8">
      <c r="A306" s="11">
        <v>304</v>
      </c>
      <c r="B306" s="11" t="s">
        <v>980</v>
      </c>
      <c r="C306" s="11" t="s">
        <v>980</v>
      </c>
      <c r="D306" s="11" t="s">
        <v>611</v>
      </c>
      <c r="E306" s="11" t="s">
        <v>981</v>
      </c>
      <c r="F306" s="11" t="s">
        <v>980</v>
      </c>
      <c r="G306" s="11" t="s">
        <v>89</v>
      </c>
      <c r="H306" s="11" t="s">
        <v>20</v>
      </c>
    </row>
    <row r="307" s="1" customFormat="1" ht="30" customHeight="1" spans="1:8">
      <c r="A307" s="11">
        <v>305</v>
      </c>
      <c r="B307" s="11" t="s">
        <v>1010</v>
      </c>
      <c r="C307" s="11" t="s">
        <v>1011</v>
      </c>
      <c r="D307" s="11" t="s">
        <v>64</v>
      </c>
      <c r="E307" s="11" t="s">
        <v>1012</v>
      </c>
      <c r="F307" s="11" t="s">
        <v>1013</v>
      </c>
      <c r="G307" s="11" t="s">
        <v>1014</v>
      </c>
      <c r="H307" s="12" t="s">
        <v>12</v>
      </c>
    </row>
    <row r="308" s="1" customFormat="1" ht="30" customHeight="1" spans="1:8">
      <c r="A308" s="11">
        <v>306</v>
      </c>
      <c r="B308" s="11" t="s">
        <v>1010</v>
      </c>
      <c r="C308" s="11" t="s">
        <v>1011</v>
      </c>
      <c r="D308" s="11" t="s">
        <v>64</v>
      </c>
      <c r="E308" s="11" t="s">
        <v>1012</v>
      </c>
      <c r="F308" s="11" t="s">
        <v>1015</v>
      </c>
      <c r="G308" s="11" t="s">
        <v>1014</v>
      </c>
      <c r="H308" s="12" t="s">
        <v>12</v>
      </c>
    </row>
    <row r="309" s="1" customFormat="1" ht="30" customHeight="1" spans="1:8">
      <c r="A309" s="11">
        <v>307</v>
      </c>
      <c r="B309" s="11" t="s">
        <v>1010</v>
      </c>
      <c r="C309" s="11" t="s">
        <v>1011</v>
      </c>
      <c r="D309" s="11" t="s">
        <v>64</v>
      </c>
      <c r="E309" s="11" t="s">
        <v>1012</v>
      </c>
      <c r="F309" s="11" t="s">
        <v>1016</v>
      </c>
      <c r="G309" s="11" t="s">
        <v>1014</v>
      </c>
      <c r="H309" s="12" t="s">
        <v>12</v>
      </c>
    </row>
    <row r="310" s="1" customFormat="1" ht="30" customHeight="1" spans="1:8">
      <c r="A310" s="11">
        <v>308</v>
      </c>
      <c r="B310" s="11" t="s">
        <v>1010</v>
      </c>
      <c r="C310" s="11" t="s">
        <v>1011</v>
      </c>
      <c r="D310" s="11" t="s">
        <v>64</v>
      </c>
      <c r="E310" s="11" t="s">
        <v>1012</v>
      </c>
      <c r="F310" s="11" t="s">
        <v>1017</v>
      </c>
      <c r="G310" s="11" t="s">
        <v>1014</v>
      </c>
      <c r="H310" s="12" t="s">
        <v>12</v>
      </c>
    </row>
    <row r="311" s="1" customFormat="1" ht="30" customHeight="1" spans="1:8">
      <c r="A311" s="11">
        <v>309</v>
      </c>
      <c r="B311" s="11" t="s">
        <v>1010</v>
      </c>
      <c r="C311" s="11" t="s">
        <v>1011</v>
      </c>
      <c r="D311" s="11" t="s">
        <v>64</v>
      </c>
      <c r="E311" s="11" t="s">
        <v>1012</v>
      </c>
      <c r="F311" s="11" t="s">
        <v>1018</v>
      </c>
      <c r="G311" s="11" t="s">
        <v>1014</v>
      </c>
      <c r="H311" s="12" t="s">
        <v>12</v>
      </c>
    </row>
    <row r="312" s="1" customFormat="1" ht="30" customHeight="1" spans="1:8">
      <c r="A312" s="11">
        <v>310</v>
      </c>
      <c r="B312" s="11" t="s">
        <v>1010</v>
      </c>
      <c r="C312" s="11" t="s">
        <v>1011</v>
      </c>
      <c r="D312" s="11" t="s">
        <v>64</v>
      </c>
      <c r="E312" s="11" t="s">
        <v>1012</v>
      </c>
      <c r="F312" s="11" t="s">
        <v>1019</v>
      </c>
      <c r="G312" s="11" t="s">
        <v>1014</v>
      </c>
      <c r="H312" s="12" t="s">
        <v>12</v>
      </c>
    </row>
    <row r="313" s="1" customFormat="1" ht="30" customHeight="1" spans="1:8">
      <c r="A313" s="11">
        <v>311</v>
      </c>
      <c r="B313" s="11" t="s">
        <v>1010</v>
      </c>
      <c r="C313" s="11" t="s">
        <v>1011</v>
      </c>
      <c r="D313" s="11" t="s">
        <v>64</v>
      </c>
      <c r="E313" s="11" t="s">
        <v>1012</v>
      </c>
      <c r="F313" s="11" t="s">
        <v>1020</v>
      </c>
      <c r="G313" s="11" t="s">
        <v>1014</v>
      </c>
      <c r="H313" s="12" t="s">
        <v>12</v>
      </c>
    </row>
    <row r="314" s="1" customFormat="1" ht="30" customHeight="1" spans="1:8">
      <c r="A314" s="11">
        <v>312</v>
      </c>
      <c r="B314" s="11" t="s">
        <v>1010</v>
      </c>
      <c r="C314" s="11" t="s">
        <v>1011</v>
      </c>
      <c r="D314" s="11" t="s">
        <v>64</v>
      </c>
      <c r="E314" s="11" t="s">
        <v>1012</v>
      </c>
      <c r="F314" s="11" t="s">
        <v>1021</v>
      </c>
      <c r="G314" s="11" t="s">
        <v>1014</v>
      </c>
      <c r="H314" s="12" t="s">
        <v>12</v>
      </c>
    </row>
    <row r="315" s="1" customFormat="1" ht="30" customHeight="1" spans="1:8">
      <c r="A315" s="11">
        <v>313</v>
      </c>
      <c r="B315" s="11" t="s">
        <v>1010</v>
      </c>
      <c r="C315" s="11" t="s">
        <v>1011</v>
      </c>
      <c r="D315" s="11" t="s">
        <v>64</v>
      </c>
      <c r="E315" s="11" t="s">
        <v>1022</v>
      </c>
      <c r="F315" s="11" t="s">
        <v>1023</v>
      </c>
      <c r="G315" s="11" t="s">
        <v>1014</v>
      </c>
      <c r="H315" s="12" t="s">
        <v>12</v>
      </c>
    </row>
    <row r="316" s="1" customFormat="1" ht="30" customHeight="1" spans="1:8">
      <c r="A316" s="11">
        <v>314</v>
      </c>
      <c r="B316" s="11" t="s">
        <v>1010</v>
      </c>
      <c r="C316" s="11" t="s">
        <v>1011</v>
      </c>
      <c r="D316" s="11" t="s">
        <v>64</v>
      </c>
      <c r="E316" s="11" t="s">
        <v>1022</v>
      </c>
      <c r="F316" s="11" t="s">
        <v>1024</v>
      </c>
      <c r="G316" s="11" t="s">
        <v>1014</v>
      </c>
      <c r="H316" s="12" t="s">
        <v>12</v>
      </c>
    </row>
    <row r="317" s="1" customFormat="1" ht="30" customHeight="1" spans="1:8">
      <c r="A317" s="11">
        <v>315</v>
      </c>
      <c r="B317" s="11" t="s">
        <v>1010</v>
      </c>
      <c r="C317" s="11" t="s">
        <v>1011</v>
      </c>
      <c r="D317" s="11" t="s">
        <v>64</v>
      </c>
      <c r="E317" s="11" t="s">
        <v>1022</v>
      </c>
      <c r="F317" s="11" t="s">
        <v>1025</v>
      </c>
      <c r="G317" s="11" t="s">
        <v>1014</v>
      </c>
      <c r="H317" s="12" t="s">
        <v>12</v>
      </c>
    </row>
    <row r="318" s="1" customFormat="1" ht="30" customHeight="1" spans="1:8">
      <c r="A318" s="11">
        <v>316</v>
      </c>
      <c r="B318" s="11" t="s">
        <v>1010</v>
      </c>
      <c r="C318" s="11" t="s">
        <v>1011</v>
      </c>
      <c r="D318" s="11" t="s">
        <v>64</v>
      </c>
      <c r="E318" s="11" t="s">
        <v>1022</v>
      </c>
      <c r="F318" s="11" t="s">
        <v>1026</v>
      </c>
      <c r="G318" s="11" t="s">
        <v>1014</v>
      </c>
      <c r="H318" s="12" t="s">
        <v>12</v>
      </c>
    </row>
    <row r="319" s="1" customFormat="1" ht="30" customHeight="1" spans="1:8">
      <c r="A319" s="11">
        <v>317</v>
      </c>
      <c r="B319" s="11" t="s">
        <v>1010</v>
      </c>
      <c r="C319" s="11" t="s">
        <v>1011</v>
      </c>
      <c r="D319" s="11" t="s">
        <v>64</v>
      </c>
      <c r="E319" s="11" t="s">
        <v>1022</v>
      </c>
      <c r="F319" s="11" t="s">
        <v>1027</v>
      </c>
      <c r="G319" s="11" t="s">
        <v>1014</v>
      </c>
      <c r="H319" s="12" t="s">
        <v>12</v>
      </c>
    </row>
    <row r="320" s="1" customFormat="1" ht="30" customHeight="1" spans="1:8">
      <c r="A320" s="11">
        <v>318</v>
      </c>
      <c r="B320" s="11" t="s">
        <v>1010</v>
      </c>
      <c r="C320" s="11" t="s">
        <v>1011</v>
      </c>
      <c r="D320" s="11" t="s">
        <v>64</v>
      </c>
      <c r="E320" s="11" t="s">
        <v>1022</v>
      </c>
      <c r="F320" s="11" t="s">
        <v>1028</v>
      </c>
      <c r="G320" s="11" t="s">
        <v>1014</v>
      </c>
      <c r="H320" s="12" t="s">
        <v>12</v>
      </c>
    </row>
    <row r="321" s="1" customFormat="1" ht="30" customHeight="1" spans="1:8">
      <c r="A321" s="11">
        <v>319</v>
      </c>
      <c r="B321" s="11" t="s">
        <v>1010</v>
      </c>
      <c r="C321" s="11" t="s">
        <v>1011</v>
      </c>
      <c r="D321" s="11" t="s">
        <v>64</v>
      </c>
      <c r="E321" s="11" t="s">
        <v>1022</v>
      </c>
      <c r="F321" s="11" t="s">
        <v>1029</v>
      </c>
      <c r="G321" s="11" t="s">
        <v>1014</v>
      </c>
      <c r="H321" s="12" t="s">
        <v>12</v>
      </c>
    </row>
    <row r="322" s="1" customFormat="1" ht="30" customHeight="1" spans="1:8">
      <c r="A322" s="11">
        <v>320</v>
      </c>
      <c r="B322" s="11" t="s">
        <v>1010</v>
      </c>
      <c r="C322" s="11" t="s">
        <v>1011</v>
      </c>
      <c r="D322" s="11" t="s">
        <v>64</v>
      </c>
      <c r="E322" s="11" t="s">
        <v>1022</v>
      </c>
      <c r="F322" s="11" t="s">
        <v>1030</v>
      </c>
      <c r="G322" s="11" t="s">
        <v>1014</v>
      </c>
      <c r="H322" s="12" t="s">
        <v>12</v>
      </c>
    </row>
    <row r="323" s="1" customFormat="1" ht="30" customHeight="1" spans="1:8">
      <c r="A323" s="11">
        <v>321</v>
      </c>
      <c r="B323" s="11" t="s">
        <v>1010</v>
      </c>
      <c r="C323" s="11" t="s">
        <v>1011</v>
      </c>
      <c r="D323" s="11" t="s">
        <v>64</v>
      </c>
      <c r="E323" s="11" t="s">
        <v>1031</v>
      </c>
      <c r="F323" s="11" t="s">
        <v>1032</v>
      </c>
      <c r="G323" s="11" t="s">
        <v>1014</v>
      </c>
      <c r="H323" s="12" t="s">
        <v>12</v>
      </c>
    </row>
    <row r="324" s="1" customFormat="1" ht="30" customHeight="1" spans="1:8">
      <c r="A324" s="11">
        <v>322</v>
      </c>
      <c r="B324" s="11" t="s">
        <v>1010</v>
      </c>
      <c r="C324" s="11" t="s">
        <v>1011</v>
      </c>
      <c r="D324" s="11" t="s">
        <v>64</v>
      </c>
      <c r="E324" s="11" t="s">
        <v>1033</v>
      </c>
      <c r="F324" s="11" t="s">
        <v>1034</v>
      </c>
      <c r="G324" s="11" t="s">
        <v>1014</v>
      </c>
      <c r="H324" s="12" t="s">
        <v>12</v>
      </c>
    </row>
    <row r="325" s="1" customFormat="1" ht="30" customHeight="1" spans="1:8">
      <c r="A325" s="11">
        <v>323</v>
      </c>
      <c r="B325" s="11" t="s">
        <v>1010</v>
      </c>
      <c r="C325" s="11" t="s">
        <v>1035</v>
      </c>
      <c r="D325" s="11" t="s">
        <v>64</v>
      </c>
      <c r="E325" s="11" t="s">
        <v>1036</v>
      </c>
      <c r="F325" s="11" t="s">
        <v>1037</v>
      </c>
      <c r="G325" s="11" t="s">
        <v>1014</v>
      </c>
      <c r="H325" s="12" t="s">
        <v>12</v>
      </c>
    </row>
    <row r="326" s="1" customFormat="1" ht="30" customHeight="1" spans="1:8">
      <c r="A326" s="11">
        <v>324</v>
      </c>
      <c r="B326" s="11" t="s">
        <v>1010</v>
      </c>
      <c r="C326" s="11" t="s">
        <v>1035</v>
      </c>
      <c r="D326" s="11" t="s">
        <v>64</v>
      </c>
      <c r="E326" s="11" t="s">
        <v>1036</v>
      </c>
      <c r="F326" s="11" t="s">
        <v>1038</v>
      </c>
      <c r="G326" s="11" t="s">
        <v>1014</v>
      </c>
      <c r="H326" s="12" t="s">
        <v>12</v>
      </c>
    </row>
    <row r="327" s="1" customFormat="1" ht="30" customHeight="1" spans="1:8">
      <c r="A327" s="11">
        <v>325</v>
      </c>
      <c r="B327" s="11" t="s">
        <v>1010</v>
      </c>
      <c r="C327" s="11" t="s">
        <v>1035</v>
      </c>
      <c r="D327" s="11" t="s">
        <v>64</v>
      </c>
      <c r="E327" s="11" t="s">
        <v>1039</v>
      </c>
      <c r="F327" s="11" t="s">
        <v>1040</v>
      </c>
      <c r="G327" s="11" t="s">
        <v>1014</v>
      </c>
      <c r="H327" s="12" t="s">
        <v>12</v>
      </c>
    </row>
    <row r="328" s="1" customFormat="1" ht="30" customHeight="1" spans="1:8">
      <c r="A328" s="11">
        <v>326</v>
      </c>
      <c r="B328" s="11" t="s">
        <v>1010</v>
      </c>
      <c r="C328" s="11" t="s">
        <v>1035</v>
      </c>
      <c r="D328" s="11" t="s">
        <v>64</v>
      </c>
      <c r="E328" s="11" t="s">
        <v>1039</v>
      </c>
      <c r="F328" s="11" t="s">
        <v>1041</v>
      </c>
      <c r="G328" s="11" t="s">
        <v>1014</v>
      </c>
      <c r="H328" s="12" t="s">
        <v>12</v>
      </c>
    </row>
    <row r="329" s="1" customFormat="1" ht="30" customHeight="1" spans="1:8">
      <c r="A329" s="11">
        <v>327</v>
      </c>
      <c r="B329" s="11" t="s">
        <v>1010</v>
      </c>
      <c r="C329" s="11" t="s">
        <v>1035</v>
      </c>
      <c r="D329" s="11" t="s">
        <v>64</v>
      </c>
      <c r="E329" s="11" t="s">
        <v>1039</v>
      </c>
      <c r="F329" s="11" t="s">
        <v>1042</v>
      </c>
      <c r="G329" s="11" t="s">
        <v>1014</v>
      </c>
      <c r="H329" s="12" t="s">
        <v>12</v>
      </c>
    </row>
    <row r="330" s="1" customFormat="1" ht="30" customHeight="1" spans="1:8">
      <c r="A330" s="11">
        <v>328</v>
      </c>
      <c r="B330" s="11" t="s">
        <v>1010</v>
      </c>
      <c r="C330" s="11" t="s">
        <v>1035</v>
      </c>
      <c r="D330" s="11" t="s">
        <v>64</v>
      </c>
      <c r="E330" s="11" t="s">
        <v>1039</v>
      </c>
      <c r="F330" s="11" t="s">
        <v>1043</v>
      </c>
      <c r="G330" s="11" t="s">
        <v>1014</v>
      </c>
      <c r="H330" s="12" t="s">
        <v>12</v>
      </c>
    </row>
    <row r="331" s="1" customFormat="1" ht="30" customHeight="1" spans="1:8">
      <c r="A331" s="11">
        <v>329</v>
      </c>
      <c r="B331" s="11" t="s">
        <v>1010</v>
      </c>
      <c r="C331" s="11" t="s">
        <v>1035</v>
      </c>
      <c r="D331" s="11" t="s">
        <v>64</v>
      </c>
      <c r="E331" s="11" t="s">
        <v>1044</v>
      </c>
      <c r="F331" s="11" t="s">
        <v>1045</v>
      </c>
      <c r="G331" s="11" t="s">
        <v>1014</v>
      </c>
      <c r="H331" s="12" t="s">
        <v>12</v>
      </c>
    </row>
    <row r="332" s="1" customFormat="1" ht="30" customHeight="1" spans="1:8">
      <c r="A332" s="11">
        <v>330</v>
      </c>
      <c r="B332" s="11" t="s">
        <v>1010</v>
      </c>
      <c r="C332" s="11" t="s">
        <v>1035</v>
      </c>
      <c r="D332" s="11" t="s">
        <v>64</v>
      </c>
      <c r="E332" s="11" t="s">
        <v>1044</v>
      </c>
      <c r="F332" s="11" t="s">
        <v>1046</v>
      </c>
      <c r="G332" s="11" t="s">
        <v>1014</v>
      </c>
      <c r="H332" s="12" t="s">
        <v>12</v>
      </c>
    </row>
    <row r="333" s="1" customFormat="1" ht="30" customHeight="1" spans="1:8">
      <c r="A333" s="11">
        <v>331</v>
      </c>
      <c r="B333" s="11" t="s">
        <v>1010</v>
      </c>
      <c r="C333" s="11" t="s">
        <v>1035</v>
      </c>
      <c r="D333" s="11" t="s">
        <v>64</v>
      </c>
      <c r="E333" s="11" t="s">
        <v>1047</v>
      </c>
      <c r="F333" s="11" t="s">
        <v>1048</v>
      </c>
      <c r="G333" s="11" t="s">
        <v>1014</v>
      </c>
      <c r="H333" s="12" t="s">
        <v>12</v>
      </c>
    </row>
    <row r="334" s="1" customFormat="1" ht="30" customHeight="1" spans="1:8">
      <c r="A334" s="11">
        <v>332</v>
      </c>
      <c r="B334" s="11" t="s">
        <v>1049</v>
      </c>
      <c r="C334" s="11" t="s">
        <v>1049</v>
      </c>
      <c r="D334" s="11" t="s">
        <v>64</v>
      </c>
      <c r="E334" s="11" t="s">
        <v>1050</v>
      </c>
      <c r="F334" s="11" t="s">
        <v>1051</v>
      </c>
      <c r="G334" s="11" t="s">
        <v>487</v>
      </c>
      <c r="H334" s="12" t="s">
        <v>12</v>
      </c>
    </row>
    <row r="335" s="1" customFormat="1" ht="30" customHeight="1" spans="1:8">
      <c r="A335" s="11">
        <v>333</v>
      </c>
      <c r="B335" s="11" t="s">
        <v>1049</v>
      </c>
      <c r="C335" s="11" t="s">
        <v>1049</v>
      </c>
      <c r="D335" s="11" t="s">
        <v>64</v>
      </c>
      <c r="E335" s="11" t="s">
        <v>1052</v>
      </c>
      <c r="F335" s="11" t="s">
        <v>1053</v>
      </c>
      <c r="G335" s="11" t="s">
        <v>487</v>
      </c>
      <c r="H335" s="12" t="s">
        <v>12</v>
      </c>
    </row>
    <row r="336" s="1" customFormat="1" ht="30" customHeight="1" spans="1:8">
      <c r="A336" s="11">
        <v>334</v>
      </c>
      <c r="B336" s="11" t="s">
        <v>1049</v>
      </c>
      <c r="C336" s="11" t="s">
        <v>1049</v>
      </c>
      <c r="D336" s="11" t="s">
        <v>64</v>
      </c>
      <c r="E336" s="11" t="s">
        <v>1054</v>
      </c>
      <c r="F336" s="11" t="s">
        <v>1055</v>
      </c>
      <c r="G336" s="11" t="s">
        <v>487</v>
      </c>
      <c r="H336" s="12" t="s">
        <v>12</v>
      </c>
    </row>
    <row r="337" s="1" customFormat="1" ht="30" customHeight="1" spans="1:8">
      <c r="A337" s="11">
        <v>335</v>
      </c>
      <c r="B337" s="11" t="s">
        <v>1049</v>
      </c>
      <c r="C337" s="11" t="s">
        <v>1049</v>
      </c>
      <c r="D337" s="11" t="s">
        <v>64</v>
      </c>
      <c r="E337" s="11" t="s">
        <v>1054</v>
      </c>
      <c r="F337" s="11" t="s">
        <v>1056</v>
      </c>
      <c r="G337" s="11" t="s">
        <v>487</v>
      </c>
      <c r="H337" s="12" t="s">
        <v>12</v>
      </c>
    </row>
    <row r="338" s="1" customFormat="1" ht="30" customHeight="1" spans="1:8">
      <c r="A338" s="11">
        <v>336</v>
      </c>
      <c r="B338" s="11" t="s">
        <v>1049</v>
      </c>
      <c r="C338" s="11" t="s">
        <v>1049</v>
      </c>
      <c r="D338" s="11" t="s">
        <v>64</v>
      </c>
      <c r="E338" s="11" t="s">
        <v>1054</v>
      </c>
      <c r="F338" s="11" t="s">
        <v>1057</v>
      </c>
      <c r="G338" s="11" t="s">
        <v>487</v>
      </c>
      <c r="H338" s="12" t="s">
        <v>12</v>
      </c>
    </row>
    <row r="339" s="1" customFormat="1" ht="30" customHeight="1" spans="1:8">
      <c r="A339" s="11">
        <v>337</v>
      </c>
      <c r="B339" s="11" t="s">
        <v>1049</v>
      </c>
      <c r="C339" s="11" t="s">
        <v>1049</v>
      </c>
      <c r="D339" s="11" t="s">
        <v>64</v>
      </c>
      <c r="E339" s="11" t="s">
        <v>1054</v>
      </c>
      <c r="F339" s="11" t="s">
        <v>1058</v>
      </c>
      <c r="G339" s="11" t="s">
        <v>487</v>
      </c>
      <c r="H339" s="12" t="s">
        <v>12</v>
      </c>
    </row>
    <row r="340" s="1" customFormat="1" ht="30" customHeight="1" spans="1:8">
      <c r="A340" s="11">
        <v>338</v>
      </c>
      <c r="B340" s="11" t="s">
        <v>1049</v>
      </c>
      <c r="C340" s="11" t="s">
        <v>1049</v>
      </c>
      <c r="D340" s="11" t="s">
        <v>64</v>
      </c>
      <c r="E340" s="11" t="s">
        <v>1059</v>
      </c>
      <c r="F340" s="11" t="s">
        <v>1060</v>
      </c>
      <c r="G340" s="11" t="s">
        <v>487</v>
      </c>
      <c r="H340" s="12" t="s">
        <v>12</v>
      </c>
    </row>
    <row r="341" s="1" customFormat="1" ht="30" customHeight="1" spans="1:8">
      <c r="A341" s="11">
        <v>339</v>
      </c>
      <c r="B341" s="11" t="s">
        <v>1049</v>
      </c>
      <c r="C341" s="11" t="s">
        <v>1049</v>
      </c>
      <c r="D341" s="11" t="s">
        <v>64</v>
      </c>
      <c r="E341" s="11" t="s">
        <v>1059</v>
      </c>
      <c r="F341" s="11" t="s">
        <v>1061</v>
      </c>
      <c r="G341" s="11" t="s">
        <v>487</v>
      </c>
      <c r="H341" s="12" t="s">
        <v>12</v>
      </c>
    </row>
    <row r="342" s="1" customFormat="1" ht="30" customHeight="1" spans="1:8">
      <c r="A342" s="11">
        <v>340</v>
      </c>
      <c r="B342" s="11" t="s">
        <v>1049</v>
      </c>
      <c r="C342" s="11" t="s">
        <v>1049</v>
      </c>
      <c r="D342" s="11" t="s">
        <v>64</v>
      </c>
      <c r="E342" s="11" t="s">
        <v>1062</v>
      </c>
      <c r="F342" s="11" t="s">
        <v>1063</v>
      </c>
      <c r="G342" s="11" t="s">
        <v>487</v>
      </c>
      <c r="H342" s="12" t="s">
        <v>12</v>
      </c>
    </row>
    <row r="343" s="1" customFormat="1" ht="30" customHeight="1" spans="1:8">
      <c r="A343" s="11">
        <v>341</v>
      </c>
      <c r="B343" s="11" t="s">
        <v>1084</v>
      </c>
      <c r="C343" s="11" t="s">
        <v>1084</v>
      </c>
      <c r="D343" s="11" t="s">
        <v>64</v>
      </c>
      <c r="E343" s="11" t="s">
        <v>1085</v>
      </c>
      <c r="F343" s="11" t="s">
        <v>1086</v>
      </c>
      <c r="G343" s="11" t="s">
        <v>487</v>
      </c>
      <c r="H343" s="12" t="s">
        <v>12</v>
      </c>
    </row>
    <row r="344" s="1" customFormat="1" ht="30" customHeight="1" spans="1:8">
      <c r="A344" s="11">
        <v>342</v>
      </c>
      <c r="B344" s="11" t="s">
        <v>1084</v>
      </c>
      <c r="C344" s="11" t="s">
        <v>1084</v>
      </c>
      <c r="D344" s="11" t="s">
        <v>64</v>
      </c>
      <c r="E344" s="11" t="s">
        <v>1085</v>
      </c>
      <c r="F344" s="11" t="s">
        <v>1087</v>
      </c>
      <c r="G344" s="11" t="s">
        <v>126</v>
      </c>
      <c r="H344" s="12" t="s">
        <v>12</v>
      </c>
    </row>
    <row r="345" s="1" customFormat="1" ht="30" customHeight="1" spans="1:8">
      <c r="A345" s="11">
        <v>343</v>
      </c>
      <c r="B345" s="11" t="s">
        <v>1084</v>
      </c>
      <c r="C345" s="11" t="s">
        <v>1084</v>
      </c>
      <c r="D345" s="11" t="s">
        <v>64</v>
      </c>
      <c r="E345" s="11" t="s">
        <v>1088</v>
      </c>
      <c r="F345" s="11" t="s">
        <v>1089</v>
      </c>
      <c r="G345" s="11" t="s">
        <v>487</v>
      </c>
      <c r="H345" s="12" t="s">
        <v>12</v>
      </c>
    </row>
    <row r="346" s="1" customFormat="1" ht="30" customHeight="1" spans="1:8">
      <c r="A346" s="11">
        <v>344</v>
      </c>
      <c r="B346" s="11" t="s">
        <v>1084</v>
      </c>
      <c r="C346" s="11" t="s">
        <v>1084</v>
      </c>
      <c r="D346" s="11" t="s">
        <v>64</v>
      </c>
      <c r="E346" s="11" t="s">
        <v>1088</v>
      </c>
      <c r="F346" s="11" t="s">
        <v>1090</v>
      </c>
      <c r="G346" s="11" t="s">
        <v>126</v>
      </c>
      <c r="H346" s="12" t="s">
        <v>12</v>
      </c>
    </row>
    <row r="347" s="1" customFormat="1" ht="30" customHeight="1" spans="1:8">
      <c r="A347" s="11">
        <v>345</v>
      </c>
      <c r="B347" s="11" t="s">
        <v>1084</v>
      </c>
      <c r="C347" s="11" t="s">
        <v>1084</v>
      </c>
      <c r="D347" s="11" t="s">
        <v>64</v>
      </c>
      <c r="E347" s="11" t="s">
        <v>1091</v>
      </c>
      <c r="F347" s="11" t="s">
        <v>1092</v>
      </c>
      <c r="G347" s="11" t="s">
        <v>487</v>
      </c>
      <c r="H347" s="12" t="s">
        <v>12</v>
      </c>
    </row>
    <row r="348" s="1" customFormat="1" ht="30" customHeight="1" spans="1:8">
      <c r="A348" s="11">
        <v>346</v>
      </c>
      <c r="B348" s="11" t="s">
        <v>1084</v>
      </c>
      <c r="C348" s="11" t="s">
        <v>1084</v>
      </c>
      <c r="D348" s="11" t="s">
        <v>64</v>
      </c>
      <c r="E348" s="11" t="s">
        <v>1091</v>
      </c>
      <c r="F348" s="11" t="s">
        <v>1093</v>
      </c>
      <c r="G348" s="11" t="s">
        <v>126</v>
      </c>
      <c r="H348" s="12" t="s">
        <v>12</v>
      </c>
    </row>
    <row r="349" s="1" customFormat="1" ht="30" customHeight="1" spans="1:8">
      <c r="A349" s="11">
        <v>347</v>
      </c>
      <c r="B349" s="11" t="s">
        <v>1084</v>
      </c>
      <c r="C349" s="11" t="s">
        <v>1084</v>
      </c>
      <c r="D349" s="11" t="s">
        <v>64</v>
      </c>
      <c r="E349" s="11" t="s">
        <v>1094</v>
      </c>
      <c r="F349" s="11" t="s">
        <v>1095</v>
      </c>
      <c r="G349" s="11" t="s">
        <v>126</v>
      </c>
      <c r="H349" s="12" t="s">
        <v>12</v>
      </c>
    </row>
    <row r="350" s="1" customFormat="1" ht="30" customHeight="1" spans="1:8">
      <c r="A350" s="11">
        <v>348</v>
      </c>
      <c r="B350" s="11" t="s">
        <v>1084</v>
      </c>
      <c r="C350" s="11" t="s">
        <v>1084</v>
      </c>
      <c r="D350" s="11" t="s">
        <v>64</v>
      </c>
      <c r="E350" s="11" t="s">
        <v>1096</v>
      </c>
      <c r="F350" s="11" t="s">
        <v>1097</v>
      </c>
      <c r="G350" s="11" t="s">
        <v>126</v>
      </c>
      <c r="H350" s="12" t="s">
        <v>12</v>
      </c>
    </row>
    <row r="351" s="1" customFormat="1" ht="30" customHeight="1" spans="1:8">
      <c r="A351" s="11">
        <v>349</v>
      </c>
      <c r="B351" s="11" t="s">
        <v>1084</v>
      </c>
      <c r="C351" s="11" t="s">
        <v>1084</v>
      </c>
      <c r="D351" s="11" t="s">
        <v>64</v>
      </c>
      <c r="E351" s="11" t="s">
        <v>1096</v>
      </c>
      <c r="F351" s="11" t="s">
        <v>1098</v>
      </c>
      <c r="G351" s="11" t="s">
        <v>126</v>
      </c>
      <c r="H351" s="12" t="s">
        <v>12</v>
      </c>
    </row>
    <row r="352" s="1" customFormat="1" ht="30" customHeight="1" spans="1:8">
      <c r="A352" s="11">
        <v>350</v>
      </c>
      <c r="B352" s="11" t="s">
        <v>1084</v>
      </c>
      <c r="C352" s="11" t="s">
        <v>1084</v>
      </c>
      <c r="D352" s="11" t="s">
        <v>64</v>
      </c>
      <c r="E352" s="11" t="s">
        <v>1096</v>
      </c>
      <c r="F352" s="11" t="s">
        <v>1099</v>
      </c>
      <c r="G352" s="11" t="s">
        <v>126</v>
      </c>
      <c r="H352" s="12" t="s">
        <v>12</v>
      </c>
    </row>
    <row r="353" s="1" customFormat="1" ht="30" customHeight="1" spans="1:8">
      <c r="A353" s="11">
        <v>351</v>
      </c>
      <c r="B353" s="11" t="s">
        <v>1084</v>
      </c>
      <c r="C353" s="11" t="s">
        <v>1084</v>
      </c>
      <c r="D353" s="11" t="s">
        <v>64</v>
      </c>
      <c r="E353" s="11" t="s">
        <v>1096</v>
      </c>
      <c r="F353" s="11" t="s">
        <v>1100</v>
      </c>
      <c r="G353" s="11" t="s">
        <v>126</v>
      </c>
      <c r="H353" s="12" t="s">
        <v>12</v>
      </c>
    </row>
    <row r="354" s="1" customFormat="1" ht="30" customHeight="1" spans="1:8">
      <c r="A354" s="11">
        <v>352</v>
      </c>
      <c r="B354" s="11" t="s">
        <v>1084</v>
      </c>
      <c r="C354" s="11" t="s">
        <v>1084</v>
      </c>
      <c r="D354" s="11" t="s">
        <v>64</v>
      </c>
      <c r="E354" s="11" t="s">
        <v>1103</v>
      </c>
      <c r="F354" s="11" t="s">
        <v>1104</v>
      </c>
      <c r="G354" s="11" t="s">
        <v>126</v>
      </c>
      <c r="H354" s="12" t="s">
        <v>12</v>
      </c>
    </row>
    <row r="355" s="1" customFormat="1" ht="30" customHeight="1" spans="1:8">
      <c r="A355" s="11">
        <v>353</v>
      </c>
      <c r="B355" s="11" t="s">
        <v>1105</v>
      </c>
      <c r="C355" s="11" t="s">
        <v>1106</v>
      </c>
      <c r="D355" s="11" t="s">
        <v>64</v>
      </c>
      <c r="E355" s="11" t="s">
        <v>1107</v>
      </c>
      <c r="F355" s="11" t="s">
        <v>1108</v>
      </c>
      <c r="G355" s="11" t="s">
        <v>487</v>
      </c>
      <c r="H355" s="12" t="s">
        <v>12</v>
      </c>
    </row>
    <row r="356" s="1" customFormat="1" ht="30" customHeight="1" spans="1:8">
      <c r="A356" s="11">
        <v>354</v>
      </c>
      <c r="B356" s="11" t="s">
        <v>1105</v>
      </c>
      <c r="C356" s="11" t="s">
        <v>1106</v>
      </c>
      <c r="D356" s="11" t="s">
        <v>64</v>
      </c>
      <c r="E356" s="11" t="s">
        <v>1109</v>
      </c>
      <c r="F356" s="11" t="s">
        <v>1110</v>
      </c>
      <c r="G356" s="11" t="s">
        <v>487</v>
      </c>
      <c r="H356" s="12" t="s">
        <v>12</v>
      </c>
    </row>
    <row r="357" s="1" customFormat="1" ht="30" customHeight="1" spans="1:8">
      <c r="A357" s="11">
        <v>355</v>
      </c>
      <c r="B357" s="11" t="s">
        <v>1105</v>
      </c>
      <c r="C357" s="11" t="s">
        <v>1106</v>
      </c>
      <c r="D357" s="11" t="s">
        <v>64</v>
      </c>
      <c r="E357" s="11" t="s">
        <v>1111</v>
      </c>
      <c r="F357" s="11" t="s">
        <v>1112</v>
      </c>
      <c r="G357" s="11" t="s">
        <v>487</v>
      </c>
      <c r="H357" s="12" t="s">
        <v>12</v>
      </c>
    </row>
    <row r="358" s="1" customFormat="1" ht="30" customHeight="1" spans="1:8">
      <c r="A358" s="11">
        <v>356</v>
      </c>
      <c r="B358" s="11" t="s">
        <v>1105</v>
      </c>
      <c r="C358" s="11" t="s">
        <v>1106</v>
      </c>
      <c r="D358" s="11" t="s">
        <v>64</v>
      </c>
      <c r="E358" s="11" t="s">
        <v>1111</v>
      </c>
      <c r="F358" s="11" t="s">
        <v>1113</v>
      </c>
      <c r="G358" s="11" t="s">
        <v>487</v>
      </c>
      <c r="H358" s="12" t="s">
        <v>12</v>
      </c>
    </row>
    <row r="359" s="1" customFormat="1" ht="30" customHeight="1" spans="1:8">
      <c r="A359" s="11">
        <v>357</v>
      </c>
      <c r="B359" s="11" t="s">
        <v>1105</v>
      </c>
      <c r="C359" s="11" t="s">
        <v>1106</v>
      </c>
      <c r="D359" s="11" t="s">
        <v>64</v>
      </c>
      <c r="E359" s="11" t="s">
        <v>1111</v>
      </c>
      <c r="F359" s="11" t="s">
        <v>1114</v>
      </c>
      <c r="G359" s="11" t="s">
        <v>487</v>
      </c>
      <c r="H359" s="12" t="s">
        <v>12</v>
      </c>
    </row>
    <row r="360" s="1" customFormat="1" ht="30" customHeight="1" spans="1:8">
      <c r="A360" s="11">
        <v>358</v>
      </c>
      <c r="B360" s="11" t="s">
        <v>1105</v>
      </c>
      <c r="C360" s="11" t="s">
        <v>1106</v>
      </c>
      <c r="D360" s="11" t="s">
        <v>64</v>
      </c>
      <c r="E360" s="11" t="s">
        <v>1111</v>
      </c>
      <c r="F360" s="11" t="s">
        <v>1115</v>
      </c>
      <c r="G360" s="11" t="s">
        <v>487</v>
      </c>
      <c r="H360" s="12" t="s">
        <v>12</v>
      </c>
    </row>
    <row r="361" s="1" customFormat="1" ht="30" customHeight="1" spans="1:8">
      <c r="A361" s="11">
        <v>359</v>
      </c>
      <c r="B361" s="11" t="s">
        <v>1105</v>
      </c>
      <c r="C361" s="11" t="s">
        <v>1106</v>
      </c>
      <c r="D361" s="11" t="s">
        <v>64</v>
      </c>
      <c r="E361" s="11" t="s">
        <v>1111</v>
      </c>
      <c r="F361" s="11" t="s">
        <v>1116</v>
      </c>
      <c r="G361" s="11" t="s">
        <v>487</v>
      </c>
      <c r="H361" s="12" t="s">
        <v>12</v>
      </c>
    </row>
    <row r="362" s="1" customFormat="1" ht="30" customHeight="1" spans="1:8">
      <c r="A362" s="11">
        <v>360</v>
      </c>
      <c r="B362" s="11" t="s">
        <v>1105</v>
      </c>
      <c r="C362" s="11" t="s">
        <v>1106</v>
      </c>
      <c r="D362" s="11" t="s">
        <v>64</v>
      </c>
      <c r="E362" s="11" t="s">
        <v>1111</v>
      </c>
      <c r="F362" s="11" t="s">
        <v>1117</v>
      </c>
      <c r="G362" s="11" t="s">
        <v>487</v>
      </c>
      <c r="H362" s="12" t="s">
        <v>12</v>
      </c>
    </row>
    <row r="363" s="1" customFormat="1" ht="30" customHeight="1" spans="1:8">
      <c r="A363" s="11">
        <v>361</v>
      </c>
      <c r="B363" s="11" t="s">
        <v>1105</v>
      </c>
      <c r="C363" s="11" t="s">
        <v>1106</v>
      </c>
      <c r="D363" s="11" t="s">
        <v>64</v>
      </c>
      <c r="E363" s="11" t="s">
        <v>1111</v>
      </c>
      <c r="F363" s="11" t="s">
        <v>1118</v>
      </c>
      <c r="G363" s="11" t="s">
        <v>487</v>
      </c>
      <c r="H363" s="12" t="s">
        <v>12</v>
      </c>
    </row>
    <row r="364" s="1" customFormat="1" ht="30" customHeight="1" spans="1:8">
      <c r="A364" s="11">
        <v>362</v>
      </c>
      <c r="B364" s="11" t="s">
        <v>1105</v>
      </c>
      <c r="C364" s="11" t="s">
        <v>1119</v>
      </c>
      <c r="D364" s="11" t="s">
        <v>64</v>
      </c>
      <c r="E364" s="11" t="s">
        <v>1107</v>
      </c>
      <c r="F364" s="11" t="s">
        <v>1120</v>
      </c>
      <c r="G364" s="11" t="s">
        <v>78</v>
      </c>
      <c r="H364" s="12" t="s">
        <v>12</v>
      </c>
    </row>
    <row r="365" s="1" customFormat="1" ht="30" customHeight="1" spans="1:8">
      <c r="A365" s="11">
        <v>363</v>
      </c>
      <c r="B365" s="11" t="s">
        <v>1121</v>
      </c>
      <c r="C365" s="11" t="s">
        <v>1121</v>
      </c>
      <c r="D365" s="11" t="s">
        <v>98</v>
      </c>
      <c r="E365" s="11" t="s">
        <v>1122</v>
      </c>
      <c r="F365" s="11" t="s">
        <v>1121</v>
      </c>
      <c r="G365" s="11" t="s">
        <v>487</v>
      </c>
      <c r="H365" s="12" t="s">
        <v>12</v>
      </c>
    </row>
    <row r="366" s="1" customFormat="1" ht="30" customHeight="1" spans="1:8">
      <c r="A366" s="11">
        <v>364</v>
      </c>
      <c r="B366" s="11" t="s">
        <v>1123</v>
      </c>
      <c r="C366" s="11" t="s">
        <v>1123</v>
      </c>
      <c r="D366" s="11" t="s">
        <v>98</v>
      </c>
      <c r="E366" s="11" t="s">
        <v>1122</v>
      </c>
      <c r="F366" s="11" t="s">
        <v>1123</v>
      </c>
      <c r="G366" s="11" t="s">
        <v>487</v>
      </c>
      <c r="H366" s="12" t="s">
        <v>12</v>
      </c>
    </row>
    <row r="367" s="1" customFormat="1" ht="30" customHeight="1" spans="1:8">
      <c r="A367" s="11">
        <v>365</v>
      </c>
      <c r="B367" s="11" t="s">
        <v>1124</v>
      </c>
      <c r="C367" s="11" t="s">
        <v>1124</v>
      </c>
      <c r="D367" s="11" t="s">
        <v>98</v>
      </c>
      <c r="E367" s="11" t="s">
        <v>1122</v>
      </c>
      <c r="F367" s="11" t="s">
        <v>1124</v>
      </c>
      <c r="G367" s="11" t="s">
        <v>487</v>
      </c>
      <c r="H367" s="12" t="s">
        <v>12</v>
      </c>
    </row>
    <row r="368" s="1" customFormat="1" ht="30" customHeight="1" spans="1:8">
      <c r="A368" s="11">
        <v>366</v>
      </c>
      <c r="B368" s="11" t="s">
        <v>1125</v>
      </c>
      <c r="C368" s="11" t="s">
        <v>1125</v>
      </c>
      <c r="D368" s="11" t="s">
        <v>98</v>
      </c>
      <c r="E368" s="11" t="s">
        <v>1122</v>
      </c>
      <c r="F368" s="11" t="s">
        <v>1125</v>
      </c>
      <c r="G368" s="11" t="s">
        <v>78</v>
      </c>
      <c r="H368" s="12" t="s">
        <v>12</v>
      </c>
    </row>
    <row r="369" s="1" customFormat="1" ht="30" customHeight="1" spans="1:8">
      <c r="A369" s="11">
        <v>367</v>
      </c>
      <c r="B369" s="12" t="s">
        <v>1126</v>
      </c>
      <c r="C369" s="12" t="s">
        <v>1126</v>
      </c>
      <c r="D369" s="11" t="s">
        <v>98</v>
      </c>
      <c r="E369" s="12" t="s">
        <v>1127</v>
      </c>
      <c r="F369" s="12" t="s">
        <v>1126</v>
      </c>
      <c r="G369" s="12" t="s">
        <v>89</v>
      </c>
      <c r="H369" s="12" t="s">
        <v>12</v>
      </c>
    </row>
    <row r="370" s="1" customFormat="1" ht="30" customHeight="1" spans="1:8">
      <c r="A370" s="11">
        <v>368</v>
      </c>
      <c r="B370" s="12" t="s">
        <v>1128</v>
      </c>
      <c r="C370" s="12" t="s">
        <v>1128</v>
      </c>
      <c r="D370" s="11" t="s">
        <v>98</v>
      </c>
      <c r="E370" s="12" t="s">
        <v>1129</v>
      </c>
      <c r="F370" s="12" t="s">
        <v>1128</v>
      </c>
      <c r="G370" s="12" t="s">
        <v>78</v>
      </c>
      <c r="H370" s="12" t="s">
        <v>12</v>
      </c>
    </row>
    <row r="371" s="1" customFormat="1" ht="30" customHeight="1" spans="1:8">
      <c r="A371" s="11">
        <v>369</v>
      </c>
      <c r="B371" s="11" t="s">
        <v>1130</v>
      </c>
      <c r="C371" s="11" t="s">
        <v>1130</v>
      </c>
      <c r="D371" s="12" t="s">
        <v>64</v>
      </c>
      <c r="E371" s="12" t="s">
        <v>1131</v>
      </c>
      <c r="F371" s="11" t="s">
        <v>1132</v>
      </c>
      <c r="G371" s="11" t="s">
        <v>1014</v>
      </c>
      <c r="H371" s="12" t="s">
        <v>12</v>
      </c>
    </row>
    <row r="372" s="1" customFormat="1" ht="30" customHeight="1" spans="1:8">
      <c r="A372" s="11">
        <v>370</v>
      </c>
      <c r="B372" s="11" t="s">
        <v>1130</v>
      </c>
      <c r="C372" s="11" t="s">
        <v>1130</v>
      </c>
      <c r="D372" s="12" t="s">
        <v>64</v>
      </c>
      <c r="E372" s="12" t="s">
        <v>1133</v>
      </c>
      <c r="F372" s="11" t="s">
        <v>1134</v>
      </c>
      <c r="G372" s="11" t="s">
        <v>1014</v>
      </c>
      <c r="H372" s="12" t="s">
        <v>12</v>
      </c>
    </row>
    <row r="373" s="1" customFormat="1" ht="30" customHeight="1" spans="1:8">
      <c r="A373" s="11">
        <v>371</v>
      </c>
      <c r="B373" s="11" t="s">
        <v>1130</v>
      </c>
      <c r="C373" s="11" t="s">
        <v>1130</v>
      </c>
      <c r="D373" s="12" t="s">
        <v>64</v>
      </c>
      <c r="E373" s="12" t="s">
        <v>1135</v>
      </c>
      <c r="F373" s="11" t="s">
        <v>1136</v>
      </c>
      <c r="G373" s="11" t="s">
        <v>1014</v>
      </c>
      <c r="H373" s="12" t="s">
        <v>12</v>
      </c>
    </row>
    <row r="374" s="1" customFormat="1" ht="30" customHeight="1" spans="1:8">
      <c r="A374" s="11">
        <v>372</v>
      </c>
      <c r="B374" s="11" t="s">
        <v>1130</v>
      </c>
      <c r="C374" s="11" t="s">
        <v>1130</v>
      </c>
      <c r="D374" s="12" t="s">
        <v>64</v>
      </c>
      <c r="E374" s="12" t="s">
        <v>1131</v>
      </c>
      <c r="F374" s="11" t="s">
        <v>1137</v>
      </c>
      <c r="G374" s="11" t="s">
        <v>1014</v>
      </c>
      <c r="H374" s="12" t="s">
        <v>12</v>
      </c>
    </row>
    <row r="375" s="1" customFormat="1" ht="30" customHeight="1" spans="1:8">
      <c r="A375" s="11">
        <v>373</v>
      </c>
      <c r="B375" s="12" t="s">
        <v>1138</v>
      </c>
      <c r="C375" s="11" t="s">
        <v>1139</v>
      </c>
      <c r="D375" s="12" t="s">
        <v>87</v>
      </c>
      <c r="E375" s="12" t="s">
        <v>1140</v>
      </c>
      <c r="F375" s="11" t="s">
        <v>1141</v>
      </c>
      <c r="G375" s="11" t="s">
        <v>1014</v>
      </c>
      <c r="H375" s="12" t="s">
        <v>12</v>
      </c>
    </row>
    <row r="376" s="1" customFormat="1" ht="30" customHeight="1" spans="1:8">
      <c r="A376" s="11">
        <v>374</v>
      </c>
      <c r="B376" s="12" t="s">
        <v>1138</v>
      </c>
      <c r="C376" s="11" t="s">
        <v>1139</v>
      </c>
      <c r="D376" s="12" t="s">
        <v>87</v>
      </c>
      <c r="E376" s="12" t="s">
        <v>1140</v>
      </c>
      <c r="F376" s="11" t="s">
        <v>1142</v>
      </c>
      <c r="G376" s="11" t="s">
        <v>1014</v>
      </c>
      <c r="H376" s="12" t="s">
        <v>12</v>
      </c>
    </row>
    <row r="377" s="1" customFormat="1" ht="30" customHeight="1" spans="1:8">
      <c r="A377" s="11">
        <v>375</v>
      </c>
      <c r="B377" s="12" t="s">
        <v>1138</v>
      </c>
      <c r="C377" s="11" t="s">
        <v>1139</v>
      </c>
      <c r="D377" s="12" t="s">
        <v>87</v>
      </c>
      <c r="E377" s="12" t="s">
        <v>1143</v>
      </c>
      <c r="F377" s="11" t="s">
        <v>1144</v>
      </c>
      <c r="G377" s="11" t="s">
        <v>1014</v>
      </c>
      <c r="H377" s="12" t="s">
        <v>12</v>
      </c>
    </row>
    <row r="378" s="1" customFormat="1" ht="30" customHeight="1" spans="1:8">
      <c r="A378" s="11">
        <v>376</v>
      </c>
      <c r="B378" s="12" t="s">
        <v>1138</v>
      </c>
      <c r="C378" s="11" t="s">
        <v>1139</v>
      </c>
      <c r="D378" s="12" t="s">
        <v>87</v>
      </c>
      <c r="E378" s="12" t="s">
        <v>1145</v>
      </c>
      <c r="F378" s="11" t="s">
        <v>1146</v>
      </c>
      <c r="G378" s="11" t="s">
        <v>1014</v>
      </c>
      <c r="H378" s="12" t="s">
        <v>12</v>
      </c>
    </row>
    <row r="379" s="1" customFormat="1" ht="30" customHeight="1" spans="1:8">
      <c r="A379" s="11">
        <v>377</v>
      </c>
      <c r="B379" s="12" t="s">
        <v>1138</v>
      </c>
      <c r="C379" s="11" t="s">
        <v>1139</v>
      </c>
      <c r="D379" s="12" t="s">
        <v>87</v>
      </c>
      <c r="E379" s="12" t="s">
        <v>1147</v>
      </c>
      <c r="F379" s="11" t="s">
        <v>1148</v>
      </c>
      <c r="G379" s="11" t="s">
        <v>1014</v>
      </c>
      <c r="H379" s="12" t="s">
        <v>12</v>
      </c>
    </row>
    <row r="380" s="1" customFormat="1" ht="30" customHeight="1" spans="1:8">
      <c r="A380" s="11">
        <v>378</v>
      </c>
      <c r="B380" s="12" t="s">
        <v>1138</v>
      </c>
      <c r="C380" s="11" t="s">
        <v>1139</v>
      </c>
      <c r="D380" s="12" t="s">
        <v>87</v>
      </c>
      <c r="E380" s="12" t="s">
        <v>1143</v>
      </c>
      <c r="F380" s="11" t="s">
        <v>1149</v>
      </c>
      <c r="G380" s="11" t="s">
        <v>1014</v>
      </c>
      <c r="H380" s="12" t="s">
        <v>12</v>
      </c>
    </row>
    <row r="381" s="1" customFormat="1" ht="30" customHeight="1" spans="1:8">
      <c r="A381" s="11">
        <v>379</v>
      </c>
      <c r="B381" s="12" t="s">
        <v>1138</v>
      </c>
      <c r="C381" s="11" t="s">
        <v>1139</v>
      </c>
      <c r="D381" s="12" t="s">
        <v>87</v>
      </c>
      <c r="E381" s="12" t="s">
        <v>1145</v>
      </c>
      <c r="F381" s="11" t="s">
        <v>1150</v>
      </c>
      <c r="G381" s="11" t="s">
        <v>1014</v>
      </c>
      <c r="H381" s="12" t="s">
        <v>12</v>
      </c>
    </row>
    <row r="382" s="1" customFormat="1" ht="30" customHeight="1" spans="1:8">
      <c r="A382" s="11">
        <v>380</v>
      </c>
      <c r="B382" s="12" t="s">
        <v>1138</v>
      </c>
      <c r="C382" s="11" t="s">
        <v>1139</v>
      </c>
      <c r="D382" s="12" t="s">
        <v>87</v>
      </c>
      <c r="E382" s="12" t="s">
        <v>1140</v>
      </c>
      <c r="F382" s="11" t="s">
        <v>1151</v>
      </c>
      <c r="G382" s="11" t="s">
        <v>1014</v>
      </c>
      <c r="H382" s="12" t="s">
        <v>12</v>
      </c>
    </row>
    <row r="383" s="1" customFormat="1" ht="30" customHeight="1" spans="1:8">
      <c r="A383" s="11">
        <v>381</v>
      </c>
      <c r="B383" s="12" t="s">
        <v>1138</v>
      </c>
      <c r="C383" s="11" t="s">
        <v>1139</v>
      </c>
      <c r="D383" s="12" t="s">
        <v>87</v>
      </c>
      <c r="E383" s="12" t="s">
        <v>1143</v>
      </c>
      <c r="F383" s="11" t="s">
        <v>1152</v>
      </c>
      <c r="G383" s="11" t="s">
        <v>1014</v>
      </c>
      <c r="H383" s="12" t="s">
        <v>12</v>
      </c>
    </row>
    <row r="384" s="1" customFormat="1" ht="30" customHeight="1" spans="1:8">
      <c r="A384" s="11">
        <v>382</v>
      </c>
      <c r="B384" s="12" t="s">
        <v>1138</v>
      </c>
      <c r="C384" s="11" t="s">
        <v>1139</v>
      </c>
      <c r="D384" s="12" t="s">
        <v>87</v>
      </c>
      <c r="E384" s="12" t="s">
        <v>1145</v>
      </c>
      <c r="F384" s="11" t="s">
        <v>1153</v>
      </c>
      <c r="G384" s="11" t="s">
        <v>1014</v>
      </c>
      <c r="H384" s="12" t="s">
        <v>12</v>
      </c>
    </row>
    <row r="385" s="1" customFormat="1" ht="30" customHeight="1" spans="1:8">
      <c r="A385" s="11">
        <v>383</v>
      </c>
      <c r="B385" s="12" t="s">
        <v>1138</v>
      </c>
      <c r="C385" s="11" t="s">
        <v>1139</v>
      </c>
      <c r="D385" s="12" t="s">
        <v>87</v>
      </c>
      <c r="E385" s="12" t="s">
        <v>1140</v>
      </c>
      <c r="F385" s="11" t="s">
        <v>1154</v>
      </c>
      <c r="G385" s="11" t="s">
        <v>1014</v>
      </c>
      <c r="H385" s="12" t="s">
        <v>12</v>
      </c>
    </row>
    <row r="386" s="1" customFormat="1" ht="30" customHeight="1" spans="1:8">
      <c r="A386" s="11">
        <v>384</v>
      </c>
      <c r="B386" s="12" t="s">
        <v>1138</v>
      </c>
      <c r="C386" s="11" t="s">
        <v>1139</v>
      </c>
      <c r="D386" s="12" t="s">
        <v>87</v>
      </c>
      <c r="E386" s="12" t="s">
        <v>1143</v>
      </c>
      <c r="F386" s="11" t="s">
        <v>1155</v>
      </c>
      <c r="G386" s="11" t="s">
        <v>1014</v>
      </c>
      <c r="H386" s="12" t="s">
        <v>12</v>
      </c>
    </row>
    <row r="387" s="1" customFormat="1" ht="30" customHeight="1" spans="1:8">
      <c r="A387" s="11">
        <v>385</v>
      </c>
      <c r="B387" s="12" t="s">
        <v>1138</v>
      </c>
      <c r="C387" s="11" t="s">
        <v>1139</v>
      </c>
      <c r="D387" s="12" t="s">
        <v>87</v>
      </c>
      <c r="E387" s="12" t="s">
        <v>1145</v>
      </c>
      <c r="F387" s="11" t="s">
        <v>1156</v>
      </c>
      <c r="G387" s="11" t="s">
        <v>1014</v>
      </c>
      <c r="H387" s="12" t="s">
        <v>12</v>
      </c>
    </row>
    <row r="388" s="1" customFormat="1" ht="30" customHeight="1" spans="1:8">
      <c r="A388" s="11">
        <v>386</v>
      </c>
      <c r="B388" s="12" t="s">
        <v>1138</v>
      </c>
      <c r="C388" s="11" t="s">
        <v>1139</v>
      </c>
      <c r="D388" s="12" t="s">
        <v>87</v>
      </c>
      <c r="E388" s="12" t="s">
        <v>1140</v>
      </c>
      <c r="F388" s="11" t="s">
        <v>1157</v>
      </c>
      <c r="G388" s="11" t="s">
        <v>1014</v>
      </c>
      <c r="H388" s="12" t="s">
        <v>12</v>
      </c>
    </row>
    <row r="389" s="1" customFormat="1" ht="30" customHeight="1" spans="1:8">
      <c r="A389" s="11">
        <v>387</v>
      </c>
      <c r="B389" s="12" t="s">
        <v>1138</v>
      </c>
      <c r="C389" s="11" t="s">
        <v>1139</v>
      </c>
      <c r="D389" s="12" t="s">
        <v>87</v>
      </c>
      <c r="E389" s="12" t="s">
        <v>1143</v>
      </c>
      <c r="F389" s="11" t="s">
        <v>1158</v>
      </c>
      <c r="G389" s="11" t="s">
        <v>1014</v>
      </c>
      <c r="H389" s="12" t="s">
        <v>12</v>
      </c>
    </row>
    <row r="390" s="1" customFormat="1" ht="30" customHeight="1" spans="1:8">
      <c r="A390" s="11">
        <v>388</v>
      </c>
      <c r="B390" s="12" t="s">
        <v>1138</v>
      </c>
      <c r="C390" s="11" t="s">
        <v>1139</v>
      </c>
      <c r="D390" s="12" t="s">
        <v>87</v>
      </c>
      <c r="E390" s="12" t="s">
        <v>1145</v>
      </c>
      <c r="F390" s="11" t="s">
        <v>1159</v>
      </c>
      <c r="G390" s="11" t="s">
        <v>1014</v>
      </c>
      <c r="H390" s="12" t="s">
        <v>12</v>
      </c>
    </row>
    <row r="391" s="1" customFormat="1" ht="30" customHeight="1" spans="1:8">
      <c r="A391" s="11">
        <v>389</v>
      </c>
      <c r="B391" s="12" t="s">
        <v>1138</v>
      </c>
      <c r="C391" s="11" t="s">
        <v>1139</v>
      </c>
      <c r="D391" s="12" t="s">
        <v>87</v>
      </c>
      <c r="E391" s="12" t="s">
        <v>1140</v>
      </c>
      <c r="F391" s="11" t="s">
        <v>1160</v>
      </c>
      <c r="G391" s="11" t="s">
        <v>1014</v>
      </c>
      <c r="H391" s="12" t="s">
        <v>12</v>
      </c>
    </row>
    <row r="392" s="1" customFormat="1" ht="30" customHeight="1" spans="1:8">
      <c r="A392" s="11">
        <v>390</v>
      </c>
      <c r="B392" s="12" t="s">
        <v>1138</v>
      </c>
      <c r="C392" s="11" t="s">
        <v>1139</v>
      </c>
      <c r="D392" s="12" t="s">
        <v>87</v>
      </c>
      <c r="E392" s="12" t="s">
        <v>1143</v>
      </c>
      <c r="F392" s="11" t="s">
        <v>1161</v>
      </c>
      <c r="G392" s="11" t="s">
        <v>1014</v>
      </c>
      <c r="H392" s="12" t="s">
        <v>12</v>
      </c>
    </row>
    <row r="393" s="1" customFormat="1" ht="30" customHeight="1" spans="1:8">
      <c r="A393" s="11">
        <v>391</v>
      </c>
      <c r="B393" s="12" t="s">
        <v>1138</v>
      </c>
      <c r="C393" s="11" t="s">
        <v>1139</v>
      </c>
      <c r="D393" s="12" t="s">
        <v>87</v>
      </c>
      <c r="E393" s="12" t="s">
        <v>1145</v>
      </c>
      <c r="F393" s="11" t="s">
        <v>1162</v>
      </c>
      <c r="G393" s="11" t="s">
        <v>1014</v>
      </c>
      <c r="H393" s="12" t="s">
        <v>12</v>
      </c>
    </row>
    <row r="394" s="1" customFormat="1" ht="30" customHeight="1" spans="1:8">
      <c r="A394" s="11">
        <v>392</v>
      </c>
      <c r="B394" s="12" t="s">
        <v>1163</v>
      </c>
      <c r="C394" s="11" t="s">
        <v>1164</v>
      </c>
      <c r="D394" s="12" t="s">
        <v>64</v>
      </c>
      <c r="E394" s="11" t="s">
        <v>1165</v>
      </c>
      <c r="F394" s="11" t="s">
        <v>1164</v>
      </c>
      <c r="G394" s="12" t="s">
        <v>89</v>
      </c>
      <c r="H394" s="12" t="s">
        <v>12</v>
      </c>
    </row>
    <row r="395" s="1" customFormat="1" ht="30" customHeight="1" spans="1:8">
      <c r="A395" s="11">
        <v>393</v>
      </c>
      <c r="B395" s="12" t="s">
        <v>1163</v>
      </c>
      <c r="C395" s="11" t="s">
        <v>1166</v>
      </c>
      <c r="D395" s="12" t="s">
        <v>64</v>
      </c>
      <c r="E395" s="11" t="s">
        <v>1165</v>
      </c>
      <c r="F395" s="11" t="s">
        <v>1166</v>
      </c>
      <c r="G395" s="11" t="s">
        <v>1014</v>
      </c>
      <c r="H395" s="12" t="s">
        <v>12</v>
      </c>
    </row>
    <row r="396" s="1" customFormat="1" ht="30" customHeight="1" spans="1:8">
      <c r="A396" s="11">
        <v>394</v>
      </c>
      <c r="B396" s="12" t="s">
        <v>1163</v>
      </c>
      <c r="C396" s="11" t="s">
        <v>1167</v>
      </c>
      <c r="D396" s="12" t="s">
        <v>64</v>
      </c>
      <c r="E396" s="11" t="s">
        <v>1165</v>
      </c>
      <c r="F396" s="11" t="s">
        <v>1168</v>
      </c>
      <c r="G396" s="12" t="s">
        <v>89</v>
      </c>
      <c r="H396" s="12" t="s">
        <v>12</v>
      </c>
    </row>
    <row r="397" s="1" customFormat="1" ht="30" customHeight="1" spans="1:8">
      <c r="A397" s="11">
        <v>395</v>
      </c>
      <c r="B397" s="12" t="s">
        <v>1163</v>
      </c>
      <c r="C397" s="11" t="s">
        <v>1167</v>
      </c>
      <c r="D397" s="12" t="s">
        <v>64</v>
      </c>
      <c r="E397" s="11" t="s">
        <v>1165</v>
      </c>
      <c r="F397" s="11" t="s">
        <v>1169</v>
      </c>
      <c r="G397" s="12" t="s">
        <v>126</v>
      </c>
      <c r="H397" s="12" t="s">
        <v>12</v>
      </c>
    </row>
    <row r="398" s="1" customFormat="1" ht="30" customHeight="1" spans="1:8">
      <c r="A398" s="11">
        <v>396</v>
      </c>
      <c r="B398" s="12" t="s">
        <v>1163</v>
      </c>
      <c r="C398" s="11" t="s">
        <v>1170</v>
      </c>
      <c r="D398" s="12" t="s">
        <v>64</v>
      </c>
      <c r="E398" s="11" t="s">
        <v>1165</v>
      </c>
      <c r="F398" s="11" t="s">
        <v>1171</v>
      </c>
      <c r="G398" s="12" t="s">
        <v>126</v>
      </c>
      <c r="H398" s="12" t="s">
        <v>12</v>
      </c>
    </row>
    <row r="399" s="1" customFormat="1" ht="30" customHeight="1" spans="1:8">
      <c r="A399" s="11">
        <v>397</v>
      </c>
      <c r="B399" s="12" t="s">
        <v>1172</v>
      </c>
      <c r="C399" s="11" t="s">
        <v>1172</v>
      </c>
      <c r="D399" s="12" t="s">
        <v>64</v>
      </c>
      <c r="E399" s="11" t="s">
        <v>1173</v>
      </c>
      <c r="F399" s="11" t="s">
        <v>1172</v>
      </c>
      <c r="G399" s="11" t="s">
        <v>1014</v>
      </c>
      <c r="H399" s="12" t="s">
        <v>12</v>
      </c>
    </row>
    <row r="400" s="1" customFormat="1" ht="30" customHeight="1" spans="1:8">
      <c r="A400" s="11">
        <v>398</v>
      </c>
      <c r="B400" s="12" t="s">
        <v>1174</v>
      </c>
      <c r="C400" s="11" t="s">
        <v>1174</v>
      </c>
      <c r="D400" s="12" t="s">
        <v>181</v>
      </c>
      <c r="E400" s="11" t="s">
        <v>1175</v>
      </c>
      <c r="F400" s="11" t="s">
        <v>1174</v>
      </c>
      <c r="G400" s="12" t="s">
        <v>78</v>
      </c>
      <c r="H400" s="12" t="s">
        <v>12</v>
      </c>
    </row>
    <row r="401" s="1" customFormat="1" ht="30" customHeight="1" spans="1:8">
      <c r="A401" s="11">
        <v>399</v>
      </c>
      <c r="B401" s="11" t="s">
        <v>1205</v>
      </c>
      <c r="C401" s="11" t="s">
        <v>1205</v>
      </c>
      <c r="D401" s="11" t="s">
        <v>64</v>
      </c>
      <c r="E401" s="11" t="s">
        <v>1206</v>
      </c>
      <c r="F401" s="11" t="s">
        <v>1214</v>
      </c>
      <c r="G401" s="11" t="s">
        <v>487</v>
      </c>
      <c r="H401" s="11" t="s">
        <v>8</v>
      </c>
    </row>
    <row r="402" s="1" customFormat="1" ht="30" customHeight="1" spans="1:8">
      <c r="A402" s="11">
        <v>400</v>
      </c>
      <c r="B402" s="11" t="s">
        <v>1205</v>
      </c>
      <c r="C402" s="11" t="s">
        <v>1205</v>
      </c>
      <c r="D402" s="11" t="s">
        <v>64</v>
      </c>
      <c r="E402" s="11" t="s">
        <v>1206</v>
      </c>
      <c r="F402" s="11" t="s">
        <v>1215</v>
      </c>
      <c r="G402" s="11" t="s">
        <v>487</v>
      </c>
      <c r="H402" s="11" t="s">
        <v>8</v>
      </c>
    </row>
    <row r="403" s="1" customFormat="1" ht="30" customHeight="1" spans="1:8">
      <c r="A403" s="11">
        <v>401</v>
      </c>
      <c r="B403" s="11" t="s">
        <v>1205</v>
      </c>
      <c r="C403" s="11" t="s">
        <v>1205</v>
      </c>
      <c r="D403" s="11" t="s">
        <v>64</v>
      </c>
      <c r="E403" s="11" t="s">
        <v>1206</v>
      </c>
      <c r="F403" s="11" t="s">
        <v>1216</v>
      </c>
      <c r="G403" s="11" t="s">
        <v>487</v>
      </c>
      <c r="H403" s="11" t="s">
        <v>8</v>
      </c>
    </row>
    <row r="404" s="1" customFormat="1" ht="30" customHeight="1" spans="1:8">
      <c r="A404" s="11">
        <v>402</v>
      </c>
      <c r="B404" s="11" t="s">
        <v>1205</v>
      </c>
      <c r="C404" s="11" t="s">
        <v>1205</v>
      </c>
      <c r="D404" s="11" t="s">
        <v>64</v>
      </c>
      <c r="E404" s="11" t="s">
        <v>1206</v>
      </c>
      <c r="F404" s="11" t="s">
        <v>1217</v>
      </c>
      <c r="G404" s="11" t="s">
        <v>487</v>
      </c>
      <c r="H404" s="11" t="s">
        <v>8</v>
      </c>
    </row>
    <row r="405" s="1" customFormat="1" ht="30" customHeight="1" spans="1:8">
      <c r="A405" s="11">
        <v>403</v>
      </c>
      <c r="B405" s="11" t="s">
        <v>1205</v>
      </c>
      <c r="C405" s="11" t="s">
        <v>1205</v>
      </c>
      <c r="D405" s="11" t="s">
        <v>64</v>
      </c>
      <c r="E405" s="11" t="s">
        <v>1206</v>
      </c>
      <c r="F405" s="11" t="s">
        <v>1218</v>
      </c>
      <c r="G405" s="11" t="s">
        <v>487</v>
      </c>
      <c r="H405" s="11" t="s">
        <v>8</v>
      </c>
    </row>
    <row r="406" s="1" customFormat="1" ht="30" customHeight="1" spans="1:8">
      <c r="A406" s="11">
        <v>404</v>
      </c>
      <c r="B406" s="11" t="s">
        <v>1205</v>
      </c>
      <c r="C406" s="11" t="s">
        <v>1205</v>
      </c>
      <c r="D406" s="11" t="s">
        <v>64</v>
      </c>
      <c r="E406" s="11" t="s">
        <v>1206</v>
      </c>
      <c r="F406" s="11" t="s">
        <v>1219</v>
      </c>
      <c r="G406" s="11" t="s">
        <v>487</v>
      </c>
      <c r="H406" s="11" t="s">
        <v>8</v>
      </c>
    </row>
    <row r="407" s="1" customFormat="1" ht="30" customHeight="1" spans="1:8">
      <c r="A407" s="11">
        <v>405</v>
      </c>
      <c r="B407" s="11" t="s">
        <v>1205</v>
      </c>
      <c r="C407" s="11" t="s">
        <v>1205</v>
      </c>
      <c r="D407" s="11" t="s">
        <v>64</v>
      </c>
      <c r="E407" s="11" t="s">
        <v>1206</v>
      </c>
      <c r="F407" s="11" t="s">
        <v>1220</v>
      </c>
      <c r="G407" s="11" t="s">
        <v>487</v>
      </c>
      <c r="H407" s="11" t="s">
        <v>8</v>
      </c>
    </row>
    <row r="408" s="1" customFormat="1" ht="30" customHeight="1" spans="1:8">
      <c r="A408" s="11">
        <v>406</v>
      </c>
      <c r="B408" s="11" t="s">
        <v>1221</v>
      </c>
      <c r="C408" s="11" t="s">
        <v>1221</v>
      </c>
      <c r="D408" s="11" t="s">
        <v>64</v>
      </c>
      <c r="E408" s="11" t="s">
        <v>1222</v>
      </c>
      <c r="F408" s="11" t="s">
        <v>1221</v>
      </c>
      <c r="G408" s="11" t="s">
        <v>89</v>
      </c>
      <c r="H408" s="11" t="s">
        <v>8</v>
      </c>
    </row>
    <row r="409" s="1" customFormat="1" ht="30" customHeight="1" spans="1:8">
      <c r="A409" s="11">
        <v>407</v>
      </c>
      <c r="B409" s="11" t="s">
        <v>1233</v>
      </c>
      <c r="C409" s="11" t="s">
        <v>1233</v>
      </c>
      <c r="D409" s="11" t="s">
        <v>64</v>
      </c>
      <c r="E409" s="11" t="s">
        <v>1236</v>
      </c>
      <c r="F409" s="11" t="s">
        <v>1237</v>
      </c>
      <c r="G409" s="11" t="s">
        <v>1014</v>
      </c>
      <c r="H409" s="11" t="s">
        <v>8</v>
      </c>
    </row>
    <row r="410" s="1" customFormat="1" ht="30" customHeight="1" spans="1:8">
      <c r="A410" s="11">
        <v>408</v>
      </c>
      <c r="B410" s="11" t="s">
        <v>1248</v>
      </c>
      <c r="C410" s="11" t="s">
        <v>1248</v>
      </c>
      <c r="D410" s="11" t="s">
        <v>64</v>
      </c>
      <c r="E410" s="11" t="s">
        <v>1249</v>
      </c>
      <c r="F410" s="11" t="s">
        <v>1250</v>
      </c>
      <c r="G410" s="11" t="s">
        <v>78</v>
      </c>
      <c r="H410" s="11" t="s">
        <v>8</v>
      </c>
    </row>
    <row r="411" s="1" customFormat="1" ht="30" customHeight="1" spans="1:8">
      <c r="A411" s="11">
        <v>409</v>
      </c>
      <c r="B411" s="11" t="s">
        <v>1248</v>
      </c>
      <c r="C411" s="11" t="s">
        <v>1248</v>
      </c>
      <c r="D411" s="11" t="s">
        <v>64</v>
      </c>
      <c r="E411" s="11" t="s">
        <v>1249</v>
      </c>
      <c r="F411" s="11" t="s">
        <v>1251</v>
      </c>
      <c r="G411" s="11" t="s">
        <v>78</v>
      </c>
      <c r="H411" s="11" t="s">
        <v>8</v>
      </c>
    </row>
    <row r="412" s="1" customFormat="1" ht="30" customHeight="1" spans="1:8">
      <c r="A412" s="11">
        <v>410</v>
      </c>
      <c r="B412" s="11" t="s">
        <v>1248</v>
      </c>
      <c r="C412" s="11" t="s">
        <v>1248</v>
      </c>
      <c r="D412" s="11" t="s">
        <v>64</v>
      </c>
      <c r="E412" s="11" t="s">
        <v>1249</v>
      </c>
      <c r="F412" s="11" t="s">
        <v>1252</v>
      </c>
      <c r="G412" s="11" t="s">
        <v>78</v>
      </c>
      <c r="H412" s="11" t="s">
        <v>8</v>
      </c>
    </row>
    <row r="413" s="1" customFormat="1" ht="30" customHeight="1" spans="1:8">
      <c r="A413" s="11">
        <v>411</v>
      </c>
      <c r="B413" s="11" t="s">
        <v>1248</v>
      </c>
      <c r="C413" s="11" t="s">
        <v>1248</v>
      </c>
      <c r="D413" s="11" t="s">
        <v>64</v>
      </c>
      <c r="E413" s="11" t="s">
        <v>1249</v>
      </c>
      <c r="F413" s="11" t="s">
        <v>1253</v>
      </c>
      <c r="G413" s="11" t="s">
        <v>78</v>
      </c>
      <c r="H413" s="11" t="s">
        <v>8</v>
      </c>
    </row>
    <row r="414" s="1" customFormat="1" ht="30" customHeight="1" spans="1:8">
      <c r="A414" s="11">
        <v>412</v>
      </c>
      <c r="B414" s="11" t="s">
        <v>1248</v>
      </c>
      <c r="C414" s="11" t="s">
        <v>1248</v>
      </c>
      <c r="D414" s="11" t="s">
        <v>64</v>
      </c>
      <c r="E414" s="11" t="s">
        <v>1249</v>
      </c>
      <c r="F414" s="11" t="s">
        <v>1254</v>
      </c>
      <c r="G414" s="11" t="s">
        <v>78</v>
      </c>
      <c r="H414" s="11" t="s">
        <v>8</v>
      </c>
    </row>
    <row r="415" s="1" customFormat="1" ht="30" customHeight="1" spans="1:8">
      <c r="A415" s="11">
        <v>413</v>
      </c>
      <c r="B415" s="11" t="s">
        <v>1248</v>
      </c>
      <c r="C415" s="11" t="s">
        <v>1248</v>
      </c>
      <c r="D415" s="11" t="s">
        <v>64</v>
      </c>
      <c r="E415" s="11" t="s">
        <v>1249</v>
      </c>
      <c r="F415" s="11" t="s">
        <v>1255</v>
      </c>
      <c r="G415" s="11" t="s">
        <v>78</v>
      </c>
      <c r="H415" s="11" t="s">
        <v>8</v>
      </c>
    </row>
    <row r="416" s="1" customFormat="1" ht="30" customHeight="1" spans="1:8">
      <c r="A416" s="11">
        <v>414</v>
      </c>
      <c r="B416" s="11" t="s">
        <v>1248</v>
      </c>
      <c r="C416" s="11" t="s">
        <v>1248</v>
      </c>
      <c r="D416" s="11" t="s">
        <v>64</v>
      </c>
      <c r="E416" s="11" t="s">
        <v>1249</v>
      </c>
      <c r="F416" s="11" t="s">
        <v>1256</v>
      </c>
      <c r="G416" s="11" t="s">
        <v>78</v>
      </c>
      <c r="H416" s="11" t="s">
        <v>8</v>
      </c>
    </row>
    <row r="417" s="1" customFormat="1" ht="30" customHeight="1" spans="1:8">
      <c r="A417" s="11">
        <v>415</v>
      </c>
      <c r="B417" s="11" t="s">
        <v>1248</v>
      </c>
      <c r="C417" s="11" t="s">
        <v>1248</v>
      </c>
      <c r="D417" s="11" t="s">
        <v>64</v>
      </c>
      <c r="E417" s="11" t="s">
        <v>1249</v>
      </c>
      <c r="F417" s="11" t="s">
        <v>1257</v>
      </c>
      <c r="G417" s="11" t="s">
        <v>78</v>
      </c>
      <c r="H417" s="11" t="s">
        <v>8</v>
      </c>
    </row>
    <row r="418" s="1" customFormat="1" ht="30" customHeight="1" spans="1:8">
      <c r="A418" s="11">
        <v>416</v>
      </c>
      <c r="B418" s="11" t="s">
        <v>1303</v>
      </c>
      <c r="C418" s="11" t="s">
        <v>1303</v>
      </c>
      <c r="D418" s="11" t="s">
        <v>611</v>
      </c>
      <c r="E418" s="11" t="s">
        <v>1304</v>
      </c>
      <c r="F418" s="11" t="s">
        <v>1303</v>
      </c>
      <c r="G418" s="11" t="s">
        <v>89</v>
      </c>
      <c r="H418" s="11" t="s">
        <v>8</v>
      </c>
    </row>
    <row r="419" s="1" customFormat="1" ht="30" customHeight="1" spans="1:8">
      <c r="A419" s="11">
        <v>417</v>
      </c>
      <c r="B419" s="11" t="s">
        <v>1307</v>
      </c>
      <c r="C419" s="11" t="s">
        <v>1307</v>
      </c>
      <c r="D419" s="11" t="s">
        <v>98</v>
      </c>
      <c r="E419" s="11" t="s">
        <v>1308</v>
      </c>
      <c r="F419" s="11" t="s">
        <v>1309</v>
      </c>
      <c r="G419" s="11" t="s">
        <v>78</v>
      </c>
      <c r="H419" s="11" t="s">
        <v>8</v>
      </c>
    </row>
    <row r="420" s="1" customFormat="1" ht="30" customHeight="1" spans="1:8">
      <c r="A420" s="11">
        <v>418</v>
      </c>
      <c r="B420" s="11" t="s">
        <v>1307</v>
      </c>
      <c r="C420" s="11" t="s">
        <v>1307</v>
      </c>
      <c r="D420" s="11" t="s">
        <v>98</v>
      </c>
      <c r="E420" s="11" t="s">
        <v>1308</v>
      </c>
      <c r="F420" s="11" t="s">
        <v>1310</v>
      </c>
      <c r="G420" s="11" t="s">
        <v>78</v>
      </c>
      <c r="H420" s="11" t="s">
        <v>8</v>
      </c>
    </row>
    <row r="421" s="1" customFormat="1" ht="30" customHeight="1" spans="1:8">
      <c r="A421" s="11">
        <v>419</v>
      </c>
      <c r="B421" s="11" t="s">
        <v>1341</v>
      </c>
      <c r="C421" s="11" t="s">
        <v>1341</v>
      </c>
      <c r="D421" s="11" t="s">
        <v>98</v>
      </c>
      <c r="E421" s="11" t="s">
        <v>1342</v>
      </c>
      <c r="F421" s="11" t="s">
        <v>1343</v>
      </c>
      <c r="G421" s="11" t="s">
        <v>487</v>
      </c>
      <c r="H421" s="11" t="s">
        <v>8</v>
      </c>
    </row>
    <row r="422" s="1" customFormat="1" ht="30" customHeight="1" spans="1:8">
      <c r="A422" s="11">
        <v>420</v>
      </c>
      <c r="B422" s="11" t="s">
        <v>1341</v>
      </c>
      <c r="C422" s="11" t="s">
        <v>1341</v>
      </c>
      <c r="D422" s="11" t="s">
        <v>98</v>
      </c>
      <c r="E422" s="11" t="s">
        <v>1342</v>
      </c>
      <c r="F422" s="11" t="s">
        <v>1344</v>
      </c>
      <c r="G422" s="11" t="s">
        <v>487</v>
      </c>
      <c r="H422" s="11" t="s">
        <v>8</v>
      </c>
    </row>
    <row r="423" s="1" customFormat="1" ht="30" customHeight="1" spans="1:8">
      <c r="A423" s="11">
        <v>421</v>
      </c>
      <c r="B423" s="11" t="s">
        <v>1341</v>
      </c>
      <c r="C423" s="11" t="s">
        <v>1341</v>
      </c>
      <c r="D423" s="11" t="s">
        <v>98</v>
      </c>
      <c r="E423" s="11" t="s">
        <v>1342</v>
      </c>
      <c r="F423" s="11" t="s">
        <v>1345</v>
      </c>
      <c r="G423" s="11" t="s">
        <v>487</v>
      </c>
      <c r="H423" s="11" t="s">
        <v>8</v>
      </c>
    </row>
    <row r="424" s="1" customFormat="1" ht="30" customHeight="1" spans="1:8">
      <c r="A424" s="11">
        <v>422</v>
      </c>
      <c r="B424" s="11" t="s">
        <v>1341</v>
      </c>
      <c r="C424" s="11" t="s">
        <v>1341</v>
      </c>
      <c r="D424" s="11" t="s">
        <v>98</v>
      </c>
      <c r="E424" s="11" t="s">
        <v>1342</v>
      </c>
      <c r="F424" s="11" t="s">
        <v>1346</v>
      </c>
      <c r="G424" s="11" t="s">
        <v>487</v>
      </c>
      <c r="H424" s="11" t="s">
        <v>8</v>
      </c>
    </row>
    <row r="425" s="1" customFormat="1" ht="30" customHeight="1" spans="1:8">
      <c r="A425" s="11">
        <v>423</v>
      </c>
      <c r="B425" s="11" t="s">
        <v>1341</v>
      </c>
      <c r="C425" s="11" t="s">
        <v>1341</v>
      </c>
      <c r="D425" s="11" t="s">
        <v>98</v>
      </c>
      <c r="E425" s="11" t="s">
        <v>1342</v>
      </c>
      <c r="F425" s="11" t="s">
        <v>1347</v>
      </c>
      <c r="G425" s="11" t="s">
        <v>487</v>
      </c>
      <c r="H425" s="11" t="s">
        <v>8</v>
      </c>
    </row>
    <row r="426" s="1" customFormat="1" ht="30" customHeight="1" spans="1:8">
      <c r="A426" s="11">
        <v>424</v>
      </c>
      <c r="B426" s="11" t="s">
        <v>1341</v>
      </c>
      <c r="C426" s="11" t="s">
        <v>1341</v>
      </c>
      <c r="D426" s="11" t="s">
        <v>98</v>
      </c>
      <c r="E426" s="11" t="s">
        <v>1342</v>
      </c>
      <c r="F426" s="11" t="s">
        <v>1348</v>
      </c>
      <c r="G426" s="11" t="s">
        <v>487</v>
      </c>
      <c r="H426" s="11" t="s">
        <v>8</v>
      </c>
    </row>
    <row r="427" s="1" customFormat="1" ht="30" customHeight="1" spans="1:8">
      <c r="A427" s="11">
        <v>425</v>
      </c>
      <c r="B427" s="11" t="s">
        <v>1341</v>
      </c>
      <c r="C427" s="11" t="s">
        <v>1341</v>
      </c>
      <c r="D427" s="11" t="s">
        <v>98</v>
      </c>
      <c r="E427" s="11" t="s">
        <v>1342</v>
      </c>
      <c r="F427" s="11" t="s">
        <v>1349</v>
      </c>
      <c r="G427" s="11" t="s">
        <v>487</v>
      </c>
      <c r="H427" s="11" t="s">
        <v>8</v>
      </c>
    </row>
    <row r="428" s="1" customFormat="1" ht="30" customHeight="1" spans="1:8">
      <c r="A428" s="11">
        <v>426</v>
      </c>
      <c r="B428" s="11" t="s">
        <v>1341</v>
      </c>
      <c r="C428" s="11" t="s">
        <v>1341</v>
      </c>
      <c r="D428" s="11" t="s">
        <v>98</v>
      </c>
      <c r="E428" s="11" t="s">
        <v>1342</v>
      </c>
      <c r="F428" s="11" t="s">
        <v>1350</v>
      </c>
      <c r="G428" s="11" t="s">
        <v>487</v>
      </c>
      <c r="H428" s="11" t="s">
        <v>8</v>
      </c>
    </row>
    <row r="429" s="1" customFormat="1" ht="30" customHeight="1" spans="1:8">
      <c r="A429" s="11">
        <v>427</v>
      </c>
      <c r="B429" s="11" t="s">
        <v>1356</v>
      </c>
      <c r="C429" s="11" t="s">
        <v>1356</v>
      </c>
      <c r="D429" s="11" t="s">
        <v>64</v>
      </c>
      <c r="E429" s="11" t="s">
        <v>1357</v>
      </c>
      <c r="F429" s="11" t="s">
        <v>1356</v>
      </c>
      <c r="G429" s="11" t="s">
        <v>126</v>
      </c>
      <c r="H429" s="11" t="s">
        <v>4</v>
      </c>
    </row>
    <row r="430" s="1" customFormat="1" ht="30" customHeight="1" spans="1:8">
      <c r="A430" s="11">
        <v>428</v>
      </c>
      <c r="B430" s="11" t="s">
        <v>1361</v>
      </c>
      <c r="C430" s="11" t="s">
        <v>1361</v>
      </c>
      <c r="D430" s="11" t="s">
        <v>64</v>
      </c>
      <c r="E430" s="11" t="s">
        <v>1362</v>
      </c>
      <c r="F430" s="11" t="s">
        <v>1361</v>
      </c>
      <c r="G430" s="11" t="s">
        <v>126</v>
      </c>
      <c r="H430" s="11" t="s">
        <v>4</v>
      </c>
    </row>
    <row r="431" s="1" customFormat="1" ht="30" customHeight="1" spans="1:8">
      <c r="A431" s="11">
        <v>429</v>
      </c>
      <c r="B431" s="11" t="s">
        <v>1393</v>
      </c>
      <c r="C431" s="11" t="s">
        <v>1393</v>
      </c>
      <c r="D431" s="11" t="s">
        <v>64</v>
      </c>
      <c r="E431" s="11" t="s">
        <v>1394</v>
      </c>
      <c r="F431" s="11" t="s">
        <v>1395</v>
      </c>
      <c r="G431" s="11" t="s">
        <v>126</v>
      </c>
      <c r="H431" s="11" t="s">
        <v>4</v>
      </c>
    </row>
    <row r="432" s="1" customFormat="1" ht="30" customHeight="1" spans="1:8">
      <c r="A432" s="11">
        <v>430</v>
      </c>
      <c r="B432" s="11" t="s">
        <v>1396</v>
      </c>
      <c r="C432" s="11" t="s">
        <v>1396</v>
      </c>
      <c r="D432" s="11" t="s">
        <v>64</v>
      </c>
      <c r="E432" s="11" t="s">
        <v>1397</v>
      </c>
      <c r="F432" s="11" t="s">
        <v>1396</v>
      </c>
      <c r="G432" s="11" t="s">
        <v>126</v>
      </c>
      <c r="H432" s="11" t="s">
        <v>4</v>
      </c>
    </row>
    <row r="433" s="1" customFormat="1" ht="30" customHeight="1" spans="1:8">
      <c r="A433" s="11">
        <v>431</v>
      </c>
      <c r="B433" s="11" t="s">
        <v>1398</v>
      </c>
      <c r="C433" s="11" t="s">
        <v>1398</v>
      </c>
      <c r="D433" s="16" t="s">
        <v>64</v>
      </c>
      <c r="E433" s="11" t="s">
        <v>1399</v>
      </c>
      <c r="F433" s="11" t="s">
        <v>1398</v>
      </c>
      <c r="G433" s="11" t="s">
        <v>126</v>
      </c>
      <c r="H433" s="11" t="s">
        <v>4</v>
      </c>
    </row>
    <row r="434" s="1" customFormat="1" ht="30" customHeight="1" spans="1:8">
      <c r="A434" s="11">
        <v>432</v>
      </c>
      <c r="B434" s="11" t="s">
        <v>1400</v>
      </c>
      <c r="C434" s="11" t="s">
        <v>1400</v>
      </c>
      <c r="D434" s="16" t="s">
        <v>64</v>
      </c>
      <c r="E434" s="11" t="s">
        <v>1401</v>
      </c>
      <c r="F434" s="11" t="s">
        <v>1400</v>
      </c>
      <c r="G434" s="11" t="s">
        <v>126</v>
      </c>
      <c r="H434" s="11" t="s">
        <v>4</v>
      </c>
    </row>
    <row r="435" s="1" customFormat="1" ht="30" customHeight="1" spans="1:8">
      <c r="A435" s="11">
        <v>433</v>
      </c>
      <c r="B435" s="11" t="s">
        <v>1402</v>
      </c>
      <c r="C435" s="11" t="s">
        <v>1402</v>
      </c>
      <c r="D435" s="11" t="s">
        <v>64</v>
      </c>
      <c r="E435" s="11" t="s">
        <v>1403</v>
      </c>
      <c r="F435" s="11" t="s">
        <v>1404</v>
      </c>
      <c r="G435" s="11" t="s">
        <v>126</v>
      </c>
      <c r="H435" s="11" t="s">
        <v>4</v>
      </c>
    </row>
    <row r="436" s="1" customFormat="1" ht="30" customHeight="1" spans="1:8">
      <c r="A436" s="11">
        <v>434</v>
      </c>
      <c r="B436" s="11" t="s">
        <v>1402</v>
      </c>
      <c r="C436" s="11" t="s">
        <v>1402</v>
      </c>
      <c r="D436" s="11" t="s">
        <v>64</v>
      </c>
      <c r="E436" s="11" t="s">
        <v>1405</v>
      </c>
      <c r="F436" s="11" t="s">
        <v>1406</v>
      </c>
      <c r="G436" s="11" t="s">
        <v>126</v>
      </c>
      <c r="H436" s="11" t="s">
        <v>4</v>
      </c>
    </row>
    <row r="437" s="1" customFormat="1" ht="30" customHeight="1" spans="1:8">
      <c r="A437" s="11">
        <v>435</v>
      </c>
      <c r="B437" s="11" t="s">
        <v>1407</v>
      </c>
      <c r="C437" s="11" t="s">
        <v>1407</v>
      </c>
      <c r="D437" s="11" t="s">
        <v>64</v>
      </c>
      <c r="E437" s="11" t="s">
        <v>1408</v>
      </c>
      <c r="F437" s="11" t="s">
        <v>1407</v>
      </c>
      <c r="G437" s="11" t="s">
        <v>126</v>
      </c>
      <c r="H437" s="11" t="s">
        <v>4</v>
      </c>
    </row>
    <row r="438" s="1" customFormat="1" ht="30" customHeight="1" spans="1:8">
      <c r="A438" s="11">
        <v>436</v>
      </c>
      <c r="B438" s="11" t="s">
        <v>1409</v>
      </c>
      <c r="C438" s="11" t="s">
        <v>1409</v>
      </c>
      <c r="D438" s="11" t="s">
        <v>64</v>
      </c>
      <c r="E438" s="11" t="s">
        <v>1410</v>
      </c>
      <c r="F438" s="11" t="s">
        <v>1409</v>
      </c>
      <c r="G438" s="11" t="s">
        <v>78</v>
      </c>
      <c r="H438" s="11" t="s">
        <v>4</v>
      </c>
    </row>
    <row r="439" s="1" customFormat="1" ht="30" customHeight="1" spans="1:8">
      <c r="A439" s="11">
        <v>437</v>
      </c>
      <c r="B439" s="11" t="s">
        <v>1419</v>
      </c>
      <c r="C439" s="11" t="s">
        <v>1419</v>
      </c>
      <c r="D439" s="11" t="s">
        <v>64</v>
      </c>
      <c r="E439" s="11" t="s">
        <v>1420</v>
      </c>
      <c r="F439" s="11" t="s">
        <v>1419</v>
      </c>
      <c r="G439" s="11" t="s">
        <v>823</v>
      </c>
      <c r="H439" s="11" t="s">
        <v>4</v>
      </c>
    </row>
    <row r="440" s="1" customFormat="1" ht="30" customHeight="1" spans="1:8">
      <c r="A440" s="11">
        <v>438</v>
      </c>
      <c r="B440" s="11" t="s">
        <v>1429</v>
      </c>
      <c r="C440" s="11" t="s">
        <v>1429</v>
      </c>
      <c r="D440" s="11" t="s">
        <v>64</v>
      </c>
      <c r="E440" s="11" t="s">
        <v>1430</v>
      </c>
      <c r="F440" s="11" t="s">
        <v>1429</v>
      </c>
      <c r="G440" s="11" t="s">
        <v>89</v>
      </c>
      <c r="H440" s="11" t="s">
        <v>4</v>
      </c>
    </row>
    <row r="441" s="1" customFormat="1" ht="30" customHeight="1" spans="1:8">
      <c r="A441" s="11">
        <v>439</v>
      </c>
      <c r="B441" s="11" t="s">
        <v>1444</v>
      </c>
      <c r="C441" s="11" t="s">
        <v>1444</v>
      </c>
      <c r="D441" s="11" t="s">
        <v>64</v>
      </c>
      <c r="E441" s="11" t="s">
        <v>1445</v>
      </c>
      <c r="F441" s="11" t="s">
        <v>1444</v>
      </c>
      <c r="G441" s="11" t="s">
        <v>1446</v>
      </c>
      <c r="H441" s="11" t="s">
        <v>4</v>
      </c>
    </row>
    <row r="442" s="1" customFormat="1" ht="30" customHeight="1" spans="1:8">
      <c r="A442" s="11">
        <v>440</v>
      </c>
      <c r="B442" s="11" t="s">
        <v>1447</v>
      </c>
      <c r="C442" s="11" t="s">
        <v>1447</v>
      </c>
      <c r="D442" s="11" t="s">
        <v>64</v>
      </c>
      <c r="E442" s="11" t="s">
        <v>1448</v>
      </c>
      <c r="F442" s="11" t="s">
        <v>1449</v>
      </c>
      <c r="G442" s="11" t="s">
        <v>1446</v>
      </c>
      <c r="H442" s="11" t="s">
        <v>4</v>
      </c>
    </row>
    <row r="443" s="1" customFormat="1" ht="30" customHeight="1" spans="1:8">
      <c r="A443" s="11">
        <v>441</v>
      </c>
      <c r="B443" s="11" t="s">
        <v>1447</v>
      </c>
      <c r="C443" s="11" t="s">
        <v>1447</v>
      </c>
      <c r="D443" s="11" t="s">
        <v>64</v>
      </c>
      <c r="E443" s="11" t="s">
        <v>1450</v>
      </c>
      <c r="F443" s="11" t="s">
        <v>1451</v>
      </c>
      <c r="G443" s="11" t="s">
        <v>126</v>
      </c>
      <c r="H443" s="11" t="s">
        <v>4</v>
      </c>
    </row>
    <row r="444" s="1" customFormat="1" ht="30" customHeight="1" spans="1:8">
      <c r="A444" s="11">
        <v>442</v>
      </c>
      <c r="B444" s="11" t="s">
        <v>1447</v>
      </c>
      <c r="C444" s="11" t="s">
        <v>1447</v>
      </c>
      <c r="D444" s="11" t="s">
        <v>64</v>
      </c>
      <c r="E444" s="11" t="s">
        <v>1452</v>
      </c>
      <c r="F444" s="11" t="s">
        <v>1453</v>
      </c>
      <c r="G444" s="11" t="s">
        <v>1446</v>
      </c>
      <c r="H444" s="11" t="s">
        <v>4</v>
      </c>
    </row>
    <row r="445" s="1" customFormat="1" ht="30" customHeight="1" spans="1:8">
      <c r="A445" s="11">
        <v>443</v>
      </c>
      <c r="B445" s="11" t="s">
        <v>1471</v>
      </c>
      <c r="C445" s="11" t="s">
        <v>1471</v>
      </c>
      <c r="D445" s="11" t="s">
        <v>98</v>
      </c>
      <c r="E445" s="11" t="s">
        <v>1472</v>
      </c>
      <c r="F445" s="11" t="s">
        <v>1471</v>
      </c>
      <c r="G445" s="11" t="s">
        <v>78</v>
      </c>
      <c r="H445" s="11" t="s">
        <v>4</v>
      </c>
    </row>
    <row r="446" s="1" customFormat="1" ht="30" customHeight="1" spans="1:8">
      <c r="A446" s="11">
        <v>444</v>
      </c>
      <c r="B446" s="11" t="s">
        <v>1480</v>
      </c>
      <c r="C446" s="11" t="s">
        <v>1480</v>
      </c>
      <c r="D446" s="11" t="s">
        <v>64</v>
      </c>
      <c r="E446" s="11" t="s">
        <v>1481</v>
      </c>
      <c r="F446" s="11" t="s">
        <v>1484</v>
      </c>
      <c r="G446" s="11" t="s">
        <v>89</v>
      </c>
      <c r="H446" s="11" t="s">
        <v>4</v>
      </c>
    </row>
    <row r="447" s="1" customFormat="1" ht="30" customHeight="1" spans="1:8">
      <c r="A447" s="11">
        <v>445</v>
      </c>
      <c r="B447" s="11" t="s">
        <v>1480</v>
      </c>
      <c r="C447" s="11" t="s">
        <v>1480</v>
      </c>
      <c r="D447" s="11" t="s">
        <v>64</v>
      </c>
      <c r="E447" s="11" t="s">
        <v>1481</v>
      </c>
      <c r="F447" s="11" t="s">
        <v>1485</v>
      </c>
      <c r="G447" s="11" t="s">
        <v>89</v>
      </c>
      <c r="H447" s="11" t="s">
        <v>4</v>
      </c>
    </row>
    <row r="448" s="1" customFormat="1" ht="30" customHeight="1" spans="1:8">
      <c r="A448" s="11">
        <v>446</v>
      </c>
      <c r="B448" s="11" t="s">
        <v>1480</v>
      </c>
      <c r="C448" s="11" t="s">
        <v>1480</v>
      </c>
      <c r="D448" s="11" t="s">
        <v>64</v>
      </c>
      <c r="E448" s="11" t="s">
        <v>1481</v>
      </c>
      <c r="F448" s="11" t="s">
        <v>1486</v>
      </c>
      <c r="G448" s="11" t="s">
        <v>126</v>
      </c>
      <c r="H448" s="11" t="s">
        <v>4</v>
      </c>
    </row>
    <row r="449" s="1" customFormat="1" ht="30" customHeight="1" spans="1:8">
      <c r="A449" s="11">
        <v>447</v>
      </c>
      <c r="B449" s="11" t="s">
        <v>1487</v>
      </c>
      <c r="C449" s="11" t="s">
        <v>1487</v>
      </c>
      <c r="D449" s="11" t="s">
        <v>64</v>
      </c>
      <c r="E449" s="11" t="s">
        <v>1481</v>
      </c>
      <c r="F449" s="11" t="s">
        <v>1487</v>
      </c>
      <c r="G449" s="11" t="s">
        <v>78</v>
      </c>
      <c r="H449" s="11" t="s">
        <v>4</v>
      </c>
    </row>
    <row r="450" s="1" customFormat="1" ht="30" customHeight="1" spans="1:8">
      <c r="A450" s="11">
        <v>448</v>
      </c>
      <c r="B450" s="11" t="s">
        <v>1500</v>
      </c>
      <c r="C450" s="11" t="s">
        <v>1500</v>
      </c>
      <c r="D450" s="11" t="s">
        <v>64</v>
      </c>
      <c r="E450" s="11" t="s">
        <v>1501</v>
      </c>
      <c r="F450" s="11" t="s">
        <v>1500</v>
      </c>
      <c r="G450" s="11" t="s">
        <v>78</v>
      </c>
      <c r="H450" s="11" t="s">
        <v>4</v>
      </c>
    </row>
    <row r="451" s="1" customFormat="1" ht="30" customHeight="1" spans="1:8">
      <c r="A451" s="11">
        <v>449</v>
      </c>
      <c r="B451" s="11" t="s">
        <v>1525</v>
      </c>
      <c r="C451" s="11" t="s">
        <v>1525</v>
      </c>
      <c r="D451" s="11" t="s">
        <v>64</v>
      </c>
      <c r="E451" s="11" t="s">
        <v>1523</v>
      </c>
      <c r="F451" s="11" t="s">
        <v>1525</v>
      </c>
      <c r="G451" s="11" t="s">
        <v>78</v>
      </c>
      <c r="H451" s="11" t="s">
        <v>4</v>
      </c>
    </row>
    <row r="452" s="1" customFormat="1" ht="30" customHeight="1" spans="1:8">
      <c r="A452" s="11">
        <v>450</v>
      </c>
      <c r="B452" s="11" t="s">
        <v>1531</v>
      </c>
      <c r="C452" s="11" t="s">
        <v>1531</v>
      </c>
      <c r="D452" s="11" t="s">
        <v>64</v>
      </c>
      <c r="E452" s="11" t="s">
        <v>1532</v>
      </c>
      <c r="F452" s="11" t="s">
        <v>1533</v>
      </c>
      <c r="G452" s="11" t="s">
        <v>78</v>
      </c>
      <c r="H452" s="11" t="s">
        <v>4</v>
      </c>
    </row>
    <row r="453" s="1" customFormat="1" ht="30" customHeight="1" spans="1:8">
      <c r="A453" s="11">
        <v>451</v>
      </c>
      <c r="B453" s="11" t="s">
        <v>1531</v>
      </c>
      <c r="C453" s="11" t="s">
        <v>1531</v>
      </c>
      <c r="D453" s="11" t="s">
        <v>64</v>
      </c>
      <c r="E453" s="11" t="s">
        <v>1532</v>
      </c>
      <c r="F453" s="11" t="s">
        <v>1534</v>
      </c>
      <c r="G453" s="11" t="s">
        <v>78</v>
      </c>
      <c r="H453" s="11" t="s">
        <v>4</v>
      </c>
    </row>
    <row r="454" s="1" customFormat="1" ht="30" customHeight="1" spans="1:8">
      <c r="A454" s="11">
        <v>452</v>
      </c>
      <c r="B454" s="11" t="s">
        <v>1531</v>
      </c>
      <c r="C454" s="11" t="s">
        <v>1531</v>
      </c>
      <c r="D454" s="11" t="s">
        <v>64</v>
      </c>
      <c r="E454" s="11" t="s">
        <v>1532</v>
      </c>
      <c r="F454" s="11" t="s">
        <v>1535</v>
      </c>
      <c r="G454" s="11" t="s">
        <v>78</v>
      </c>
      <c r="H454" s="11" t="s">
        <v>4</v>
      </c>
    </row>
    <row r="455" s="1" customFormat="1" ht="30" customHeight="1" spans="1:8">
      <c r="A455" s="11">
        <v>453</v>
      </c>
      <c r="B455" s="11" t="s">
        <v>1531</v>
      </c>
      <c r="C455" s="11" t="s">
        <v>1531</v>
      </c>
      <c r="D455" s="11" t="s">
        <v>64</v>
      </c>
      <c r="E455" s="11" t="s">
        <v>1532</v>
      </c>
      <c r="F455" s="11" t="s">
        <v>1536</v>
      </c>
      <c r="G455" s="11" t="s">
        <v>78</v>
      </c>
      <c r="H455" s="11" t="s">
        <v>4</v>
      </c>
    </row>
    <row r="456" s="1" customFormat="1" ht="30" customHeight="1" spans="1:8">
      <c r="A456" s="11">
        <v>454</v>
      </c>
      <c r="B456" s="11" t="s">
        <v>1531</v>
      </c>
      <c r="C456" s="11" t="s">
        <v>1531</v>
      </c>
      <c r="D456" s="11" t="s">
        <v>64</v>
      </c>
      <c r="E456" s="11" t="s">
        <v>1537</v>
      </c>
      <c r="F456" s="11" t="s">
        <v>1538</v>
      </c>
      <c r="G456" s="11" t="s">
        <v>78</v>
      </c>
      <c r="H456" s="11" t="s">
        <v>4</v>
      </c>
    </row>
    <row r="457" s="1" customFormat="1" ht="30" customHeight="1" spans="1:8">
      <c r="A457" s="11">
        <v>455</v>
      </c>
      <c r="B457" s="11" t="s">
        <v>1531</v>
      </c>
      <c r="C457" s="11" t="s">
        <v>1531</v>
      </c>
      <c r="D457" s="11" t="s">
        <v>64</v>
      </c>
      <c r="E457" s="11" t="s">
        <v>1537</v>
      </c>
      <c r="F457" s="11" t="s">
        <v>1539</v>
      </c>
      <c r="G457" s="11" t="s">
        <v>78</v>
      </c>
      <c r="H457" s="11" t="s">
        <v>4</v>
      </c>
    </row>
    <row r="458" s="1" customFormat="1" ht="30" customHeight="1" spans="1:8">
      <c r="A458" s="11">
        <v>456</v>
      </c>
      <c r="B458" s="11" t="s">
        <v>1531</v>
      </c>
      <c r="C458" s="11" t="s">
        <v>1531</v>
      </c>
      <c r="D458" s="11" t="s">
        <v>64</v>
      </c>
      <c r="E458" s="11" t="s">
        <v>1537</v>
      </c>
      <c r="F458" s="11" t="s">
        <v>1540</v>
      </c>
      <c r="G458" s="11" t="s">
        <v>78</v>
      </c>
      <c r="H458" s="11" t="s">
        <v>4</v>
      </c>
    </row>
    <row r="459" s="1" customFormat="1" ht="30" customHeight="1" spans="1:8">
      <c r="A459" s="11">
        <v>457</v>
      </c>
      <c r="B459" s="11" t="s">
        <v>1531</v>
      </c>
      <c r="C459" s="11" t="s">
        <v>1531</v>
      </c>
      <c r="D459" s="11" t="s">
        <v>64</v>
      </c>
      <c r="E459" s="11" t="s">
        <v>1537</v>
      </c>
      <c r="F459" s="11" t="s">
        <v>1541</v>
      </c>
      <c r="G459" s="11" t="s">
        <v>78</v>
      </c>
      <c r="H459" s="11" t="s">
        <v>4</v>
      </c>
    </row>
    <row r="460" s="1" customFormat="1" ht="30" customHeight="1" spans="1:8">
      <c r="A460" s="11">
        <v>458</v>
      </c>
      <c r="B460" s="11" t="s">
        <v>1531</v>
      </c>
      <c r="C460" s="11" t="s">
        <v>1531</v>
      </c>
      <c r="D460" s="11" t="s">
        <v>64</v>
      </c>
      <c r="E460" s="11" t="s">
        <v>1537</v>
      </c>
      <c r="F460" s="11" t="s">
        <v>1542</v>
      </c>
      <c r="G460" s="11" t="s">
        <v>78</v>
      </c>
      <c r="H460" s="11" t="s">
        <v>4</v>
      </c>
    </row>
    <row r="461" s="1" customFormat="1" ht="30" customHeight="1" spans="1:8">
      <c r="A461" s="11">
        <v>459</v>
      </c>
      <c r="B461" s="11" t="s">
        <v>1531</v>
      </c>
      <c r="C461" s="11" t="s">
        <v>1531</v>
      </c>
      <c r="D461" s="11" t="s">
        <v>64</v>
      </c>
      <c r="E461" s="11" t="s">
        <v>1537</v>
      </c>
      <c r="F461" s="11" t="s">
        <v>1543</v>
      </c>
      <c r="G461" s="11" t="s">
        <v>78</v>
      </c>
      <c r="H461" s="11" t="s">
        <v>4</v>
      </c>
    </row>
    <row r="462" s="1" customFormat="1" ht="30" customHeight="1" spans="1:8">
      <c r="A462" s="11">
        <v>460</v>
      </c>
      <c r="B462" s="11" t="s">
        <v>1531</v>
      </c>
      <c r="C462" s="11" t="s">
        <v>1531</v>
      </c>
      <c r="D462" s="11" t="s">
        <v>64</v>
      </c>
      <c r="E462" s="11" t="s">
        <v>1544</v>
      </c>
      <c r="F462" s="11" t="s">
        <v>1545</v>
      </c>
      <c r="G462" s="11" t="s">
        <v>78</v>
      </c>
      <c r="H462" s="11" t="s">
        <v>4</v>
      </c>
    </row>
    <row r="463" s="1" customFormat="1" ht="30" customHeight="1" spans="1:8">
      <c r="A463" s="11">
        <v>461</v>
      </c>
      <c r="B463" s="11" t="s">
        <v>1531</v>
      </c>
      <c r="C463" s="11" t="s">
        <v>1531</v>
      </c>
      <c r="D463" s="11" t="s">
        <v>64</v>
      </c>
      <c r="E463" s="11" t="s">
        <v>1544</v>
      </c>
      <c r="F463" s="11" t="s">
        <v>1546</v>
      </c>
      <c r="G463" s="11" t="s">
        <v>78</v>
      </c>
      <c r="H463" s="11" t="s">
        <v>4</v>
      </c>
    </row>
    <row r="464" s="1" customFormat="1" ht="30" customHeight="1" spans="1:8">
      <c r="A464" s="11">
        <v>462</v>
      </c>
      <c r="B464" s="11" t="s">
        <v>1549</v>
      </c>
      <c r="C464" s="11" t="s">
        <v>1549</v>
      </c>
      <c r="D464" s="11" t="s">
        <v>64</v>
      </c>
      <c r="E464" s="11" t="s">
        <v>1550</v>
      </c>
      <c r="F464" s="11" t="s">
        <v>1551</v>
      </c>
      <c r="G464" s="11" t="s">
        <v>89</v>
      </c>
      <c r="H464" s="11" t="s">
        <v>4</v>
      </c>
    </row>
    <row r="465" s="1" customFormat="1" ht="30" customHeight="1" spans="1:8">
      <c r="A465" s="11">
        <v>463</v>
      </c>
      <c r="B465" s="11" t="s">
        <v>1549</v>
      </c>
      <c r="C465" s="11" t="s">
        <v>1549</v>
      </c>
      <c r="D465" s="11" t="s">
        <v>64</v>
      </c>
      <c r="E465" s="11" t="s">
        <v>1550</v>
      </c>
      <c r="F465" s="11" t="s">
        <v>1552</v>
      </c>
      <c r="G465" s="11" t="s">
        <v>89</v>
      </c>
      <c r="H465" s="11" t="s">
        <v>4</v>
      </c>
    </row>
    <row r="466" s="1" customFormat="1" ht="30" customHeight="1" spans="1:8">
      <c r="A466" s="11">
        <v>464</v>
      </c>
      <c r="B466" s="11" t="s">
        <v>1549</v>
      </c>
      <c r="C466" s="11" t="s">
        <v>1549</v>
      </c>
      <c r="D466" s="11" t="s">
        <v>64</v>
      </c>
      <c r="E466" s="11" t="s">
        <v>1553</v>
      </c>
      <c r="F466" s="11" t="s">
        <v>1554</v>
      </c>
      <c r="G466" s="11" t="s">
        <v>89</v>
      </c>
      <c r="H466" s="11" t="s">
        <v>4</v>
      </c>
    </row>
    <row r="467" s="1" customFormat="1" ht="30" customHeight="1" spans="1:8">
      <c r="A467" s="11">
        <v>465</v>
      </c>
      <c r="B467" s="11" t="s">
        <v>1549</v>
      </c>
      <c r="C467" s="11" t="s">
        <v>1549</v>
      </c>
      <c r="D467" s="11" t="s">
        <v>64</v>
      </c>
      <c r="E467" s="11" t="s">
        <v>1550</v>
      </c>
      <c r="F467" s="11" t="s">
        <v>1555</v>
      </c>
      <c r="G467" s="11" t="s">
        <v>89</v>
      </c>
      <c r="H467" s="11" t="s">
        <v>4</v>
      </c>
    </row>
    <row r="468" s="1" customFormat="1" ht="30" customHeight="1" spans="1:8">
      <c r="A468" s="11">
        <v>466</v>
      </c>
      <c r="B468" s="11" t="s">
        <v>1549</v>
      </c>
      <c r="C468" s="11" t="s">
        <v>1549</v>
      </c>
      <c r="D468" s="11" t="s">
        <v>64</v>
      </c>
      <c r="E468" s="11" t="s">
        <v>1553</v>
      </c>
      <c r="F468" s="11" t="s">
        <v>1556</v>
      </c>
      <c r="G468" s="11" t="s">
        <v>89</v>
      </c>
      <c r="H468" s="11" t="s">
        <v>4</v>
      </c>
    </row>
    <row r="469" s="1" customFormat="1" ht="30" customHeight="1" spans="1:8">
      <c r="A469" s="11">
        <v>467</v>
      </c>
      <c r="B469" s="11" t="s">
        <v>1573</v>
      </c>
      <c r="C469" s="11" t="s">
        <v>1573</v>
      </c>
      <c r="D469" s="11" t="s">
        <v>64</v>
      </c>
      <c r="E469" s="11" t="s">
        <v>1574</v>
      </c>
      <c r="F469" s="11" t="s">
        <v>1575</v>
      </c>
      <c r="G469" s="11" t="s">
        <v>89</v>
      </c>
      <c r="H469" s="11" t="s">
        <v>4</v>
      </c>
    </row>
    <row r="470" s="1" customFormat="1" ht="30" customHeight="1" spans="1:8">
      <c r="A470" s="11">
        <v>468</v>
      </c>
      <c r="B470" s="11" t="s">
        <v>1573</v>
      </c>
      <c r="C470" s="11" t="s">
        <v>1573</v>
      </c>
      <c r="D470" s="11" t="s">
        <v>64</v>
      </c>
      <c r="E470" s="11" t="s">
        <v>1574</v>
      </c>
      <c r="F470" s="11" t="s">
        <v>1576</v>
      </c>
      <c r="G470" s="11" t="s">
        <v>89</v>
      </c>
      <c r="H470" s="11" t="s">
        <v>4</v>
      </c>
    </row>
    <row r="471" s="1" customFormat="1" ht="30" customHeight="1" spans="1:8">
      <c r="A471" s="11">
        <v>469</v>
      </c>
      <c r="B471" s="11" t="s">
        <v>1573</v>
      </c>
      <c r="C471" s="11" t="s">
        <v>1573</v>
      </c>
      <c r="D471" s="11" t="s">
        <v>64</v>
      </c>
      <c r="E471" s="11" t="s">
        <v>1574</v>
      </c>
      <c r="F471" s="11" t="s">
        <v>1577</v>
      </c>
      <c r="G471" s="11" t="s">
        <v>89</v>
      </c>
      <c r="H471" s="11" t="s">
        <v>4</v>
      </c>
    </row>
    <row r="472" s="1" customFormat="1" ht="30" customHeight="1" spans="1:8">
      <c r="A472" s="11">
        <v>470</v>
      </c>
      <c r="B472" s="11" t="s">
        <v>1573</v>
      </c>
      <c r="C472" s="11" t="s">
        <v>1573</v>
      </c>
      <c r="D472" s="11" t="s">
        <v>64</v>
      </c>
      <c r="E472" s="11" t="s">
        <v>1578</v>
      </c>
      <c r="F472" s="11" t="s">
        <v>1579</v>
      </c>
      <c r="G472" s="11" t="s">
        <v>89</v>
      </c>
      <c r="H472" s="11" t="s">
        <v>4</v>
      </c>
    </row>
    <row r="473" s="1" customFormat="1" ht="30" customHeight="1" spans="1:8">
      <c r="A473" s="11">
        <v>471</v>
      </c>
      <c r="B473" s="11" t="s">
        <v>1607</v>
      </c>
      <c r="C473" s="11" t="s">
        <v>1607</v>
      </c>
      <c r="D473" s="11" t="s">
        <v>64</v>
      </c>
      <c r="E473" s="11" t="s">
        <v>1608</v>
      </c>
      <c r="F473" s="11" t="s">
        <v>1609</v>
      </c>
      <c r="G473" s="11" t="s">
        <v>126</v>
      </c>
      <c r="H473" s="11" t="s">
        <v>4</v>
      </c>
    </row>
    <row r="474" s="1" customFormat="1" ht="30" customHeight="1" spans="1:8">
      <c r="A474" s="11">
        <v>472</v>
      </c>
      <c r="B474" s="11" t="s">
        <v>1607</v>
      </c>
      <c r="C474" s="11" t="s">
        <v>1607</v>
      </c>
      <c r="D474" s="11" t="s">
        <v>64</v>
      </c>
      <c r="E474" s="11" t="s">
        <v>1610</v>
      </c>
      <c r="F474" s="11" t="s">
        <v>1611</v>
      </c>
      <c r="G474" s="11" t="s">
        <v>126</v>
      </c>
      <c r="H474" s="11" t="s">
        <v>4</v>
      </c>
    </row>
    <row r="475" s="1" customFormat="1" ht="30" customHeight="1" spans="1:8">
      <c r="A475" s="11">
        <v>473</v>
      </c>
      <c r="B475" s="11" t="s">
        <v>1607</v>
      </c>
      <c r="C475" s="11" t="s">
        <v>1607</v>
      </c>
      <c r="D475" s="11" t="s">
        <v>64</v>
      </c>
      <c r="E475" s="11" t="s">
        <v>1612</v>
      </c>
      <c r="F475" s="11" t="s">
        <v>1613</v>
      </c>
      <c r="G475" s="11" t="s">
        <v>78</v>
      </c>
      <c r="H475" s="11" t="s">
        <v>4</v>
      </c>
    </row>
    <row r="476" s="1" customFormat="1" ht="30" customHeight="1" spans="1:8">
      <c r="A476" s="11">
        <v>474</v>
      </c>
      <c r="B476" s="11" t="s">
        <v>1607</v>
      </c>
      <c r="C476" s="11" t="s">
        <v>1607</v>
      </c>
      <c r="D476" s="11" t="s">
        <v>64</v>
      </c>
      <c r="E476" s="11" t="s">
        <v>1614</v>
      </c>
      <c r="F476" s="11" t="s">
        <v>1615</v>
      </c>
      <c r="G476" s="11" t="s">
        <v>78</v>
      </c>
      <c r="H476" s="11" t="s">
        <v>4</v>
      </c>
    </row>
    <row r="477" s="1" customFormat="1" ht="30" customHeight="1" spans="1:8">
      <c r="A477" s="11">
        <v>475</v>
      </c>
      <c r="B477" s="11" t="s">
        <v>1616</v>
      </c>
      <c r="C477" s="11" t="s">
        <v>1616</v>
      </c>
      <c r="D477" s="11" t="s">
        <v>64</v>
      </c>
      <c r="E477" s="11" t="s">
        <v>1617</v>
      </c>
      <c r="F477" s="11" t="s">
        <v>1616</v>
      </c>
      <c r="G477" s="11" t="s">
        <v>78</v>
      </c>
      <c r="H477" s="11" t="s">
        <v>4</v>
      </c>
    </row>
    <row r="478" s="1" customFormat="1" ht="30" customHeight="1" spans="1:8">
      <c r="A478" s="11">
        <v>476</v>
      </c>
      <c r="B478" s="11" t="s">
        <v>1618</v>
      </c>
      <c r="C478" s="11" t="s">
        <v>1618</v>
      </c>
      <c r="D478" s="11" t="s">
        <v>64</v>
      </c>
      <c r="E478" s="11" t="s">
        <v>1619</v>
      </c>
      <c r="F478" s="11" t="s">
        <v>1620</v>
      </c>
      <c r="G478" s="11" t="s">
        <v>78</v>
      </c>
      <c r="H478" s="11" t="s">
        <v>4</v>
      </c>
    </row>
    <row r="479" s="1" customFormat="1" ht="30" customHeight="1" spans="1:8">
      <c r="A479" s="11">
        <v>477</v>
      </c>
      <c r="B479" s="11" t="s">
        <v>1618</v>
      </c>
      <c r="C479" s="11" t="s">
        <v>1618</v>
      </c>
      <c r="D479" s="11" t="s">
        <v>64</v>
      </c>
      <c r="E479" s="11" t="s">
        <v>1621</v>
      </c>
      <c r="F479" s="11" t="s">
        <v>1622</v>
      </c>
      <c r="G479" s="11" t="s">
        <v>78</v>
      </c>
      <c r="H479" s="11" t="s">
        <v>4</v>
      </c>
    </row>
    <row r="480" s="1" customFormat="1" ht="30" customHeight="1" spans="1:8">
      <c r="A480" s="11">
        <v>478</v>
      </c>
      <c r="B480" s="11" t="s">
        <v>1623</v>
      </c>
      <c r="C480" s="11" t="s">
        <v>1623</v>
      </c>
      <c r="D480" s="11" t="s">
        <v>98</v>
      </c>
      <c r="E480" s="11" t="s">
        <v>1624</v>
      </c>
      <c r="F480" s="11" t="s">
        <v>1623</v>
      </c>
      <c r="G480" s="11" t="s">
        <v>78</v>
      </c>
      <c r="H480" s="11" t="s">
        <v>4</v>
      </c>
    </row>
    <row r="481" s="1" customFormat="1" ht="30" customHeight="1" spans="1:8">
      <c r="A481" s="11">
        <v>479</v>
      </c>
      <c r="B481" s="11" t="s">
        <v>1625</v>
      </c>
      <c r="C481" s="11" t="s">
        <v>1625</v>
      </c>
      <c r="D481" s="11" t="s">
        <v>64</v>
      </c>
      <c r="E481" s="11" t="s">
        <v>1626</v>
      </c>
      <c r="F481" s="11" t="s">
        <v>1627</v>
      </c>
      <c r="G481" s="11" t="s">
        <v>78</v>
      </c>
      <c r="H481" s="11" t="s">
        <v>4</v>
      </c>
    </row>
    <row r="482" s="1" customFormat="1" ht="30" customHeight="1" spans="1:8">
      <c r="A482" s="11">
        <v>480</v>
      </c>
      <c r="B482" s="11" t="s">
        <v>1625</v>
      </c>
      <c r="C482" s="11" t="s">
        <v>1625</v>
      </c>
      <c r="D482" s="11" t="s">
        <v>64</v>
      </c>
      <c r="E482" s="11" t="s">
        <v>1628</v>
      </c>
      <c r="F482" s="11" t="s">
        <v>1629</v>
      </c>
      <c r="G482" s="11" t="s">
        <v>78</v>
      </c>
      <c r="H482" s="11" t="s">
        <v>4</v>
      </c>
    </row>
    <row r="483" s="1" customFormat="1" ht="30" customHeight="1" spans="1:8">
      <c r="A483" s="11">
        <v>481</v>
      </c>
      <c r="B483" s="11" t="s">
        <v>1630</v>
      </c>
      <c r="C483" s="11" t="s">
        <v>1630</v>
      </c>
      <c r="D483" s="11" t="s">
        <v>64</v>
      </c>
      <c r="E483" s="11" t="s">
        <v>1631</v>
      </c>
      <c r="F483" s="11" t="s">
        <v>1630</v>
      </c>
      <c r="G483" s="11" t="s">
        <v>78</v>
      </c>
      <c r="H483" s="11" t="s">
        <v>4</v>
      </c>
    </row>
    <row r="484" s="1" customFormat="1" ht="30" customHeight="1" spans="1:8">
      <c r="A484" s="11">
        <v>482</v>
      </c>
      <c r="B484" s="11" t="s">
        <v>1632</v>
      </c>
      <c r="C484" s="11" t="s">
        <v>1632</v>
      </c>
      <c r="D484" s="11" t="s">
        <v>64</v>
      </c>
      <c r="E484" s="11" t="s">
        <v>1633</v>
      </c>
      <c r="F484" s="11" t="s">
        <v>1634</v>
      </c>
      <c r="G484" s="11" t="s">
        <v>78</v>
      </c>
      <c r="H484" s="11" t="s">
        <v>4</v>
      </c>
    </row>
    <row r="485" s="1" customFormat="1" ht="30" customHeight="1" spans="1:8">
      <c r="A485" s="11">
        <v>483</v>
      </c>
      <c r="B485" s="11" t="s">
        <v>1632</v>
      </c>
      <c r="C485" s="11" t="s">
        <v>1632</v>
      </c>
      <c r="D485" s="11" t="s">
        <v>64</v>
      </c>
      <c r="E485" s="11" t="s">
        <v>1635</v>
      </c>
      <c r="F485" s="11" t="s">
        <v>1636</v>
      </c>
      <c r="G485" s="11" t="s">
        <v>78</v>
      </c>
      <c r="H485" s="11" t="s">
        <v>4</v>
      </c>
    </row>
    <row r="486" s="1" customFormat="1" ht="30" customHeight="1" spans="1:8">
      <c r="A486" s="11">
        <v>484</v>
      </c>
      <c r="B486" s="11" t="s">
        <v>1632</v>
      </c>
      <c r="C486" s="11" t="s">
        <v>1632</v>
      </c>
      <c r="D486" s="11" t="s">
        <v>64</v>
      </c>
      <c r="E486" s="11" t="s">
        <v>1637</v>
      </c>
      <c r="F486" s="11" t="s">
        <v>1638</v>
      </c>
      <c r="G486" s="11" t="s">
        <v>78</v>
      </c>
      <c r="H486" s="11" t="s">
        <v>4</v>
      </c>
    </row>
    <row r="487" s="1" customFormat="1" ht="30" customHeight="1" spans="1:8">
      <c r="A487" s="11">
        <v>485</v>
      </c>
      <c r="B487" s="11" t="s">
        <v>1632</v>
      </c>
      <c r="C487" s="11" t="s">
        <v>1632</v>
      </c>
      <c r="D487" s="11" t="s">
        <v>64</v>
      </c>
      <c r="E487" s="11" t="s">
        <v>1639</v>
      </c>
      <c r="F487" s="11" t="s">
        <v>1640</v>
      </c>
      <c r="G487" s="11" t="s">
        <v>78</v>
      </c>
      <c r="H487" s="11" t="s">
        <v>4</v>
      </c>
    </row>
    <row r="488" s="1" customFormat="1" ht="30" customHeight="1" spans="1:8">
      <c r="A488" s="11">
        <v>486</v>
      </c>
      <c r="B488" s="11" t="s">
        <v>1632</v>
      </c>
      <c r="C488" s="11" t="s">
        <v>1632</v>
      </c>
      <c r="D488" s="11" t="s">
        <v>64</v>
      </c>
      <c r="E488" s="11" t="s">
        <v>1641</v>
      </c>
      <c r="F488" s="11" t="s">
        <v>1642</v>
      </c>
      <c r="G488" s="11" t="s">
        <v>78</v>
      </c>
      <c r="H488" s="11" t="s">
        <v>4</v>
      </c>
    </row>
    <row r="489" s="1" customFormat="1" ht="30" customHeight="1" spans="1:8">
      <c r="A489" s="11">
        <v>487</v>
      </c>
      <c r="B489" s="11" t="s">
        <v>1643</v>
      </c>
      <c r="C489" s="11" t="s">
        <v>1643</v>
      </c>
      <c r="D489" s="11" t="s">
        <v>64</v>
      </c>
      <c r="E489" s="11" t="s">
        <v>1644</v>
      </c>
      <c r="F489" s="11" t="s">
        <v>1645</v>
      </c>
      <c r="G489" s="11" t="s">
        <v>78</v>
      </c>
      <c r="H489" s="11" t="s">
        <v>4</v>
      </c>
    </row>
    <row r="490" s="1" customFormat="1" ht="30" customHeight="1" spans="1:8">
      <c r="A490" s="11">
        <v>488</v>
      </c>
      <c r="B490" s="11" t="s">
        <v>1643</v>
      </c>
      <c r="C490" s="11" t="s">
        <v>1643</v>
      </c>
      <c r="D490" s="11" t="s">
        <v>64</v>
      </c>
      <c r="E490" s="11" t="s">
        <v>1646</v>
      </c>
      <c r="F490" s="11" t="s">
        <v>1647</v>
      </c>
      <c r="G490" s="11" t="s">
        <v>78</v>
      </c>
      <c r="H490" s="11" t="s">
        <v>4</v>
      </c>
    </row>
    <row r="491" s="1" customFormat="1" ht="30" customHeight="1" spans="1:8">
      <c r="A491" s="11">
        <v>489</v>
      </c>
      <c r="B491" s="11" t="s">
        <v>1643</v>
      </c>
      <c r="C491" s="11" t="s">
        <v>1643</v>
      </c>
      <c r="D491" s="11" t="s">
        <v>64</v>
      </c>
      <c r="E491" s="11" t="s">
        <v>1648</v>
      </c>
      <c r="F491" s="11" t="s">
        <v>1649</v>
      </c>
      <c r="G491" s="11" t="s">
        <v>78</v>
      </c>
      <c r="H491" s="11" t="s">
        <v>4</v>
      </c>
    </row>
    <row r="492" s="1" customFormat="1" ht="30" customHeight="1" spans="1:8">
      <c r="A492" s="11">
        <v>490</v>
      </c>
      <c r="B492" s="11" t="s">
        <v>1643</v>
      </c>
      <c r="C492" s="11" t="s">
        <v>1643</v>
      </c>
      <c r="D492" s="11" t="s">
        <v>64</v>
      </c>
      <c r="E492" s="11" t="s">
        <v>1650</v>
      </c>
      <c r="F492" s="11" t="s">
        <v>1651</v>
      </c>
      <c r="G492" s="11" t="s">
        <v>78</v>
      </c>
      <c r="H492" s="11" t="s">
        <v>4</v>
      </c>
    </row>
    <row r="493" s="1" customFormat="1" ht="30" customHeight="1" spans="1:8">
      <c r="A493" s="11">
        <v>491</v>
      </c>
      <c r="B493" s="11" t="s">
        <v>1643</v>
      </c>
      <c r="C493" s="11" t="s">
        <v>1643</v>
      </c>
      <c r="D493" s="11" t="s">
        <v>64</v>
      </c>
      <c r="E493" s="11" t="s">
        <v>1652</v>
      </c>
      <c r="F493" s="11" t="s">
        <v>1653</v>
      </c>
      <c r="G493" s="11" t="s">
        <v>78</v>
      </c>
      <c r="H493" s="11" t="s">
        <v>4</v>
      </c>
    </row>
    <row r="494" s="1" customFormat="1" ht="30" customHeight="1" spans="1:8">
      <c r="A494" s="11">
        <v>492</v>
      </c>
      <c r="B494" s="11" t="s">
        <v>1643</v>
      </c>
      <c r="C494" s="11" t="s">
        <v>1643</v>
      </c>
      <c r="D494" s="11" t="s">
        <v>64</v>
      </c>
      <c r="E494" s="11" t="s">
        <v>1654</v>
      </c>
      <c r="F494" s="11" t="s">
        <v>1655</v>
      </c>
      <c r="G494" s="11" t="s">
        <v>78</v>
      </c>
      <c r="H494" s="11" t="s">
        <v>4</v>
      </c>
    </row>
    <row r="495" s="1" customFormat="1" ht="30" customHeight="1" spans="1:8">
      <c r="A495" s="11">
        <v>493</v>
      </c>
      <c r="B495" s="11" t="s">
        <v>1658</v>
      </c>
      <c r="C495" s="11" t="s">
        <v>1658</v>
      </c>
      <c r="D495" s="11" t="s">
        <v>64</v>
      </c>
      <c r="E495" s="11" t="s">
        <v>1659</v>
      </c>
      <c r="F495" s="11" t="s">
        <v>1660</v>
      </c>
      <c r="G495" s="11" t="s">
        <v>126</v>
      </c>
      <c r="H495" s="11" t="s">
        <v>4</v>
      </c>
    </row>
    <row r="496" s="1" customFormat="1" ht="30" customHeight="1" spans="1:8">
      <c r="A496" s="11">
        <v>494</v>
      </c>
      <c r="B496" s="11" t="s">
        <v>1658</v>
      </c>
      <c r="C496" s="11" t="s">
        <v>1658</v>
      </c>
      <c r="D496" s="11" t="s">
        <v>64</v>
      </c>
      <c r="E496" s="11" t="s">
        <v>1661</v>
      </c>
      <c r="F496" s="11" t="s">
        <v>1662</v>
      </c>
      <c r="G496" s="11" t="s">
        <v>78</v>
      </c>
      <c r="H496" s="11" t="s">
        <v>4</v>
      </c>
    </row>
    <row r="497" s="1" customFormat="1" ht="30" customHeight="1" spans="1:8">
      <c r="A497" s="11">
        <v>495</v>
      </c>
      <c r="B497" s="11" t="s">
        <v>1658</v>
      </c>
      <c r="C497" s="11" t="s">
        <v>1658</v>
      </c>
      <c r="D497" s="11" t="s">
        <v>64</v>
      </c>
      <c r="E497" s="11" t="s">
        <v>1663</v>
      </c>
      <c r="F497" s="11" t="s">
        <v>1664</v>
      </c>
      <c r="G497" s="11" t="s">
        <v>126</v>
      </c>
      <c r="H497" s="11" t="s">
        <v>4</v>
      </c>
    </row>
    <row r="498" s="1" customFormat="1" ht="30" customHeight="1" spans="1:8">
      <c r="A498" s="11">
        <v>496</v>
      </c>
      <c r="B498" s="11" t="s">
        <v>1665</v>
      </c>
      <c r="C498" s="11" t="s">
        <v>1665</v>
      </c>
      <c r="D498" s="11" t="s">
        <v>64</v>
      </c>
      <c r="E498" s="11" t="s">
        <v>1666</v>
      </c>
      <c r="F498" s="11" t="s">
        <v>1667</v>
      </c>
      <c r="G498" s="11" t="s">
        <v>78</v>
      </c>
      <c r="H498" s="11" t="s">
        <v>4</v>
      </c>
    </row>
    <row r="499" s="1" customFormat="1" ht="30" customHeight="1" spans="1:8">
      <c r="A499" s="11">
        <v>497</v>
      </c>
      <c r="B499" s="11" t="s">
        <v>1665</v>
      </c>
      <c r="C499" s="11" t="s">
        <v>1665</v>
      </c>
      <c r="D499" s="11" t="s">
        <v>64</v>
      </c>
      <c r="E499" s="11" t="s">
        <v>1668</v>
      </c>
      <c r="F499" s="11" t="s">
        <v>1669</v>
      </c>
      <c r="G499" s="11" t="s">
        <v>78</v>
      </c>
      <c r="H499" s="11" t="s">
        <v>4</v>
      </c>
    </row>
    <row r="500" s="1" customFormat="1" ht="30" customHeight="1" spans="1:8">
      <c r="A500" s="11">
        <v>498</v>
      </c>
      <c r="B500" s="11" t="s">
        <v>1670</v>
      </c>
      <c r="C500" s="11" t="s">
        <v>1670</v>
      </c>
      <c r="D500" s="11" t="s">
        <v>64</v>
      </c>
      <c r="E500" s="11" t="s">
        <v>827</v>
      </c>
      <c r="F500" s="11" t="s">
        <v>1670</v>
      </c>
      <c r="G500" s="11" t="s">
        <v>78</v>
      </c>
      <c r="H500" s="11" t="s">
        <v>4</v>
      </c>
    </row>
    <row r="501" s="1" customFormat="1" ht="30" customHeight="1" spans="1:8">
      <c r="A501" s="11">
        <v>499</v>
      </c>
      <c r="B501" s="11" t="s">
        <v>1671</v>
      </c>
      <c r="C501" s="11" t="s">
        <v>1671</v>
      </c>
      <c r="D501" s="11" t="s">
        <v>98</v>
      </c>
      <c r="E501" s="11" t="s">
        <v>1672</v>
      </c>
      <c r="F501" s="11" t="s">
        <v>1671</v>
      </c>
      <c r="G501" s="11" t="s">
        <v>1673</v>
      </c>
      <c r="H501" s="11" t="s">
        <v>4</v>
      </c>
    </row>
    <row r="502" s="1" customFormat="1" ht="30" customHeight="1" spans="1:8">
      <c r="A502" s="11">
        <v>500</v>
      </c>
      <c r="B502" s="11" t="s">
        <v>1676</v>
      </c>
      <c r="C502" s="11" t="s">
        <v>1677</v>
      </c>
      <c r="D502" s="11" t="s">
        <v>87</v>
      </c>
      <c r="E502" s="11" t="s">
        <v>1678</v>
      </c>
      <c r="F502" s="11" t="s">
        <v>1677</v>
      </c>
      <c r="G502" s="11" t="s">
        <v>78</v>
      </c>
      <c r="H502" s="11" t="s">
        <v>4</v>
      </c>
    </row>
    <row r="503" s="1" customFormat="1" ht="30" customHeight="1" spans="1:8">
      <c r="A503" s="11">
        <v>501</v>
      </c>
      <c r="B503" s="11" t="s">
        <v>1676</v>
      </c>
      <c r="C503" s="11" t="s">
        <v>1679</v>
      </c>
      <c r="D503" s="11" t="s">
        <v>87</v>
      </c>
      <c r="E503" s="11" t="s">
        <v>1680</v>
      </c>
      <c r="F503" s="11" t="s">
        <v>1679</v>
      </c>
      <c r="G503" s="11" t="s">
        <v>78</v>
      </c>
      <c r="H503" s="11" t="s">
        <v>4</v>
      </c>
    </row>
    <row r="504" s="1" customFormat="1" ht="30" customHeight="1" spans="1:8">
      <c r="A504" s="11">
        <v>502</v>
      </c>
      <c r="B504" s="11" t="s">
        <v>1676</v>
      </c>
      <c r="C504" s="11" t="s">
        <v>1681</v>
      </c>
      <c r="D504" s="11" t="s">
        <v>87</v>
      </c>
      <c r="E504" s="11" t="s">
        <v>1682</v>
      </c>
      <c r="F504" s="11" t="s">
        <v>1681</v>
      </c>
      <c r="G504" s="11" t="s">
        <v>78</v>
      </c>
      <c r="H504" s="11" t="s">
        <v>4</v>
      </c>
    </row>
    <row r="505" s="1" customFormat="1" ht="30" customHeight="1" spans="1:8">
      <c r="A505" s="11">
        <v>503</v>
      </c>
      <c r="B505" s="11" t="s">
        <v>1676</v>
      </c>
      <c r="C505" s="11" t="s">
        <v>1683</v>
      </c>
      <c r="D505" s="11" t="s">
        <v>87</v>
      </c>
      <c r="E505" s="11" t="s">
        <v>1684</v>
      </c>
      <c r="F505" s="11" t="s">
        <v>1685</v>
      </c>
      <c r="G505" s="11" t="s">
        <v>78</v>
      </c>
      <c r="H505" s="11" t="s">
        <v>4</v>
      </c>
    </row>
    <row r="506" s="1" customFormat="1" ht="30" customHeight="1" spans="1:8">
      <c r="A506" s="11">
        <v>504</v>
      </c>
      <c r="B506" s="11" t="s">
        <v>1676</v>
      </c>
      <c r="C506" s="11" t="s">
        <v>1683</v>
      </c>
      <c r="D506" s="11" t="s">
        <v>87</v>
      </c>
      <c r="E506" s="11" t="s">
        <v>1684</v>
      </c>
      <c r="F506" s="11" t="s">
        <v>1686</v>
      </c>
      <c r="G506" s="11" t="s">
        <v>78</v>
      </c>
      <c r="H506" s="11" t="s">
        <v>4</v>
      </c>
    </row>
    <row r="507" s="1" customFormat="1" ht="30" customHeight="1" spans="1:8">
      <c r="A507" s="11">
        <v>505</v>
      </c>
      <c r="B507" s="11" t="s">
        <v>1699</v>
      </c>
      <c r="C507" s="11" t="s">
        <v>1699</v>
      </c>
      <c r="D507" s="11" t="s">
        <v>98</v>
      </c>
      <c r="E507" s="11" t="s">
        <v>1700</v>
      </c>
      <c r="F507" s="11" t="s">
        <v>1699</v>
      </c>
      <c r="G507" s="11" t="s">
        <v>89</v>
      </c>
      <c r="H507" s="11" t="s">
        <v>4</v>
      </c>
    </row>
    <row r="508" s="1" customFormat="1" ht="30" customHeight="1" spans="1:8">
      <c r="A508" s="11">
        <v>506</v>
      </c>
      <c r="B508" s="11" t="s">
        <v>1701</v>
      </c>
      <c r="C508" s="11" t="s">
        <v>1701</v>
      </c>
      <c r="D508" s="11" t="s">
        <v>98</v>
      </c>
      <c r="E508" s="11" t="s">
        <v>1702</v>
      </c>
      <c r="F508" s="11" t="s">
        <v>1701</v>
      </c>
      <c r="G508" s="11" t="s">
        <v>89</v>
      </c>
      <c r="H508" s="11" t="s">
        <v>4</v>
      </c>
    </row>
    <row r="509" s="1" customFormat="1" ht="30" customHeight="1" spans="1:8">
      <c r="A509" s="11">
        <v>507</v>
      </c>
      <c r="B509" s="11" t="s">
        <v>1703</v>
      </c>
      <c r="C509" s="11" t="s">
        <v>1704</v>
      </c>
      <c r="D509" s="11" t="s">
        <v>98</v>
      </c>
      <c r="E509" s="11" t="s">
        <v>1705</v>
      </c>
      <c r="F509" s="11" t="s">
        <v>1704</v>
      </c>
      <c r="G509" s="11" t="s">
        <v>78</v>
      </c>
      <c r="H509" s="11" t="s">
        <v>4</v>
      </c>
    </row>
    <row r="510" s="1" customFormat="1" ht="30" customHeight="1" spans="1:8">
      <c r="A510" s="11">
        <v>508</v>
      </c>
      <c r="B510" s="11" t="s">
        <v>1703</v>
      </c>
      <c r="C510" s="11" t="s">
        <v>1706</v>
      </c>
      <c r="D510" s="11" t="s">
        <v>98</v>
      </c>
      <c r="E510" s="11" t="s">
        <v>1707</v>
      </c>
      <c r="F510" s="11" t="s">
        <v>1706</v>
      </c>
      <c r="G510" s="11" t="s">
        <v>78</v>
      </c>
      <c r="H510" s="11" t="s">
        <v>4</v>
      </c>
    </row>
    <row r="511" s="1" customFormat="1" ht="30" customHeight="1" spans="1:8">
      <c r="A511" s="11">
        <v>509</v>
      </c>
      <c r="B511" s="11" t="s">
        <v>1703</v>
      </c>
      <c r="C511" s="11" t="s">
        <v>1708</v>
      </c>
      <c r="D511" s="11" t="s">
        <v>98</v>
      </c>
      <c r="E511" s="11" t="s">
        <v>1709</v>
      </c>
      <c r="F511" s="11" t="s">
        <v>1708</v>
      </c>
      <c r="G511" s="11" t="s">
        <v>78</v>
      </c>
      <c r="H511" s="11" t="s">
        <v>4</v>
      </c>
    </row>
    <row r="512" s="1" customFormat="1" ht="30" customHeight="1" spans="1:8">
      <c r="A512" s="11">
        <v>510</v>
      </c>
      <c r="B512" s="11" t="s">
        <v>1703</v>
      </c>
      <c r="C512" s="11" t="s">
        <v>1710</v>
      </c>
      <c r="D512" s="11" t="s">
        <v>98</v>
      </c>
      <c r="E512" s="11" t="s">
        <v>1711</v>
      </c>
      <c r="F512" s="11" t="s">
        <v>1710</v>
      </c>
      <c r="G512" s="11" t="s">
        <v>78</v>
      </c>
      <c r="H512" s="11" t="s">
        <v>4</v>
      </c>
    </row>
    <row r="513" s="1" customFormat="1" ht="30" customHeight="1" spans="1:8">
      <c r="A513" s="11">
        <v>511</v>
      </c>
      <c r="B513" s="11" t="s">
        <v>1520</v>
      </c>
      <c r="C513" s="11" t="s">
        <v>1520</v>
      </c>
      <c r="D513" s="11" t="s">
        <v>64</v>
      </c>
      <c r="E513" s="11" t="s">
        <v>1521</v>
      </c>
      <c r="F513" s="11" t="s">
        <v>1712</v>
      </c>
      <c r="G513" s="11" t="s">
        <v>78</v>
      </c>
      <c r="H513" s="11" t="s">
        <v>4</v>
      </c>
    </row>
    <row r="514" s="1" customFormat="1" ht="30" customHeight="1" spans="1:8">
      <c r="A514" s="11">
        <v>512</v>
      </c>
      <c r="B514" s="11" t="s">
        <v>1520</v>
      </c>
      <c r="C514" s="11" t="s">
        <v>1520</v>
      </c>
      <c r="D514" s="11" t="s">
        <v>64</v>
      </c>
      <c r="E514" s="11" t="s">
        <v>1521</v>
      </c>
      <c r="F514" s="11" t="s">
        <v>1713</v>
      </c>
      <c r="G514" s="11" t="s">
        <v>78</v>
      </c>
      <c r="H514" s="11" t="s">
        <v>4</v>
      </c>
    </row>
    <row r="515" s="1" customFormat="1" ht="30" customHeight="1" spans="1:8">
      <c r="A515" s="11">
        <v>513</v>
      </c>
      <c r="B515" s="11" t="s">
        <v>1719</v>
      </c>
      <c r="C515" s="11" t="s">
        <v>1719</v>
      </c>
      <c r="D515" s="11" t="s">
        <v>181</v>
      </c>
      <c r="E515" s="11" t="s">
        <v>1720</v>
      </c>
      <c r="F515" s="11" t="s">
        <v>1719</v>
      </c>
      <c r="G515" s="11" t="s">
        <v>78</v>
      </c>
      <c r="H515" s="11" t="s">
        <v>4</v>
      </c>
    </row>
    <row r="516" s="1" customFormat="1" ht="30" customHeight="1" spans="1:8">
      <c r="A516" s="11">
        <v>514</v>
      </c>
      <c r="B516" s="11" t="s">
        <v>1983</v>
      </c>
      <c r="C516" s="11" t="s">
        <v>1983</v>
      </c>
      <c r="D516" s="11" t="s">
        <v>611</v>
      </c>
      <c r="E516" s="11" t="s">
        <v>1984</v>
      </c>
      <c r="F516" s="11" t="s">
        <v>1983</v>
      </c>
      <c r="G516" s="11" t="s">
        <v>89</v>
      </c>
      <c r="H516" s="11" t="s">
        <v>5</v>
      </c>
    </row>
    <row r="517" s="1" customFormat="1" ht="30" customHeight="1" spans="1:8">
      <c r="A517" s="11">
        <v>515</v>
      </c>
      <c r="B517" s="11" t="s">
        <v>1985</v>
      </c>
      <c r="C517" s="11" t="s">
        <v>1985</v>
      </c>
      <c r="D517" s="11" t="s">
        <v>64</v>
      </c>
      <c r="E517" s="11" t="s">
        <v>1986</v>
      </c>
      <c r="F517" s="11" t="s">
        <v>1987</v>
      </c>
      <c r="G517" s="11" t="s">
        <v>126</v>
      </c>
      <c r="H517" s="11" t="s">
        <v>5</v>
      </c>
    </row>
    <row r="518" s="1" customFormat="1" ht="30" customHeight="1" spans="1:8">
      <c r="A518" s="11">
        <v>516</v>
      </c>
      <c r="B518" s="11" t="s">
        <v>1985</v>
      </c>
      <c r="C518" s="11" t="s">
        <v>1985</v>
      </c>
      <c r="D518" s="11" t="s">
        <v>64</v>
      </c>
      <c r="E518" s="11" t="s">
        <v>1986</v>
      </c>
      <c r="F518" s="11" t="s">
        <v>1988</v>
      </c>
      <c r="G518" s="11" t="s">
        <v>126</v>
      </c>
      <c r="H518" s="11" t="s">
        <v>5</v>
      </c>
    </row>
    <row r="519" s="1" customFormat="1" ht="30" customHeight="1" spans="1:8">
      <c r="A519" s="11">
        <v>517</v>
      </c>
      <c r="B519" s="11" t="s">
        <v>1985</v>
      </c>
      <c r="C519" s="11" t="s">
        <v>1985</v>
      </c>
      <c r="D519" s="11" t="s">
        <v>64</v>
      </c>
      <c r="E519" s="11" t="s">
        <v>1986</v>
      </c>
      <c r="F519" s="11" t="s">
        <v>1989</v>
      </c>
      <c r="G519" s="11" t="s">
        <v>126</v>
      </c>
      <c r="H519" s="11" t="s">
        <v>5</v>
      </c>
    </row>
    <row r="520" s="1" customFormat="1" ht="30" customHeight="1" spans="1:8">
      <c r="A520" s="11">
        <v>518</v>
      </c>
      <c r="B520" s="11" t="s">
        <v>1985</v>
      </c>
      <c r="C520" s="11" t="s">
        <v>1985</v>
      </c>
      <c r="D520" s="11" t="s">
        <v>64</v>
      </c>
      <c r="E520" s="11" t="s">
        <v>1986</v>
      </c>
      <c r="F520" s="11" t="s">
        <v>1990</v>
      </c>
      <c r="G520" s="11" t="s">
        <v>126</v>
      </c>
      <c r="H520" s="11" t="s">
        <v>5</v>
      </c>
    </row>
    <row r="521" s="1" customFormat="1" ht="30" customHeight="1" spans="1:8">
      <c r="A521" s="11">
        <v>519</v>
      </c>
      <c r="B521" s="11" t="s">
        <v>1985</v>
      </c>
      <c r="C521" s="11" t="s">
        <v>1985</v>
      </c>
      <c r="D521" s="11" t="s">
        <v>64</v>
      </c>
      <c r="E521" s="11" t="s">
        <v>1986</v>
      </c>
      <c r="F521" s="11" t="s">
        <v>1991</v>
      </c>
      <c r="G521" s="11" t="s">
        <v>126</v>
      </c>
      <c r="H521" s="11" t="s">
        <v>5</v>
      </c>
    </row>
    <row r="522" s="1" customFormat="1" ht="30" customHeight="1" spans="1:8">
      <c r="A522" s="11">
        <v>520</v>
      </c>
      <c r="B522" s="11" t="s">
        <v>1985</v>
      </c>
      <c r="C522" s="11" t="s">
        <v>1985</v>
      </c>
      <c r="D522" s="11" t="s">
        <v>64</v>
      </c>
      <c r="E522" s="11" t="s">
        <v>1986</v>
      </c>
      <c r="F522" s="11" t="s">
        <v>1992</v>
      </c>
      <c r="G522" s="11" t="s">
        <v>126</v>
      </c>
      <c r="H522" s="11" t="s">
        <v>5</v>
      </c>
    </row>
    <row r="523" s="1" customFormat="1" ht="30" customHeight="1" spans="1:8">
      <c r="A523" s="11">
        <v>521</v>
      </c>
      <c r="B523" s="11" t="s">
        <v>1985</v>
      </c>
      <c r="C523" s="11" t="s">
        <v>1985</v>
      </c>
      <c r="D523" s="11" t="s">
        <v>64</v>
      </c>
      <c r="E523" s="11" t="s">
        <v>1986</v>
      </c>
      <c r="F523" s="11" t="s">
        <v>1993</v>
      </c>
      <c r="G523" s="11" t="s">
        <v>126</v>
      </c>
      <c r="H523" s="11" t="s">
        <v>5</v>
      </c>
    </row>
    <row r="524" s="1" customFormat="1" ht="30" customHeight="1" spans="1:8">
      <c r="A524" s="11">
        <v>522</v>
      </c>
      <c r="B524" s="11" t="s">
        <v>1985</v>
      </c>
      <c r="C524" s="11" t="s">
        <v>1985</v>
      </c>
      <c r="D524" s="11" t="s">
        <v>64</v>
      </c>
      <c r="E524" s="11" t="s">
        <v>1986</v>
      </c>
      <c r="F524" s="11" t="s">
        <v>1994</v>
      </c>
      <c r="G524" s="11" t="s">
        <v>126</v>
      </c>
      <c r="H524" s="11" t="s">
        <v>5</v>
      </c>
    </row>
    <row r="525" s="1" customFormat="1" ht="30" customHeight="1" spans="1:8">
      <c r="A525" s="11">
        <v>523</v>
      </c>
      <c r="B525" s="11" t="s">
        <v>1985</v>
      </c>
      <c r="C525" s="11" t="s">
        <v>1985</v>
      </c>
      <c r="D525" s="11" t="s">
        <v>64</v>
      </c>
      <c r="E525" s="11" t="s">
        <v>1986</v>
      </c>
      <c r="F525" s="11" t="s">
        <v>1995</v>
      </c>
      <c r="G525" s="11" t="s">
        <v>126</v>
      </c>
      <c r="H525" s="11" t="s">
        <v>5</v>
      </c>
    </row>
    <row r="526" s="1" customFormat="1" ht="30" customHeight="1" spans="1:8">
      <c r="A526" s="11">
        <v>524</v>
      </c>
      <c r="B526" s="11" t="s">
        <v>1985</v>
      </c>
      <c r="C526" s="11" t="s">
        <v>1985</v>
      </c>
      <c r="D526" s="11" t="s">
        <v>64</v>
      </c>
      <c r="E526" s="11" t="s">
        <v>1986</v>
      </c>
      <c r="F526" s="11" t="s">
        <v>1996</v>
      </c>
      <c r="G526" s="11" t="s">
        <v>126</v>
      </c>
      <c r="H526" s="11" t="s">
        <v>5</v>
      </c>
    </row>
    <row r="527" s="1" customFormat="1" ht="30" customHeight="1" spans="1:8">
      <c r="A527" s="11">
        <v>525</v>
      </c>
      <c r="B527" s="11" t="s">
        <v>1997</v>
      </c>
      <c r="C527" s="11" t="s">
        <v>1997</v>
      </c>
      <c r="D527" s="11" t="s">
        <v>64</v>
      </c>
      <c r="E527" s="11" t="s">
        <v>1998</v>
      </c>
      <c r="F527" s="11" t="s">
        <v>1997</v>
      </c>
      <c r="G527" s="11" t="s">
        <v>126</v>
      </c>
      <c r="H527" s="11" t="s">
        <v>5</v>
      </c>
    </row>
    <row r="528" s="1" customFormat="1" ht="30" customHeight="1" spans="1:8">
      <c r="A528" s="11">
        <v>526</v>
      </c>
      <c r="B528" s="11" t="s">
        <v>1999</v>
      </c>
      <c r="C528" s="11" t="s">
        <v>1999</v>
      </c>
      <c r="D528" s="11" t="s">
        <v>64</v>
      </c>
      <c r="E528" s="11" t="s">
        <v>2000</v>
      </c>
      <c r="F528" s="11" t="s">
        <v>1999</v>
      </c>
      <c r="G528" s="11" t="s">
        <v>126</v>
      </c>
      <c r="H528" s="11" t="s">
        <v>5</v>
      </c>
    </row>
    <row r="529" s="1" customFormat="1" ht="30" customHeight="1" spans="1:8">
      <c r="A529" s="11">
        <v>527</v>
      </c>
      <c r="B529" s="11" t="s">
        <v>2001</v>
      </c>
      <c r="C529" s="11" t="s">
        <v>2001</v>
      </c>
      <c r="D529" s="11" t="s">
        <v>64</v>
      </c>
      <c r="E529" s="11" t="s">
        <v>2002</v>
      </c>
      <c r="F529" s="11" t="s">
        <v>2001</v>
      </c>
      <c r="G529" s="11" t="s">
        <v>126</v>
      </c>
      <c r="H529" s="11" t="s">
        <v>5</v>
      </c>
    </row>
    <row r="530" s="1" customFormat="1" ht="30" customHeight="1" spans="1:8">
      <c r="A530" s="11">
        <v>528</v>
      </c>
      <c r="B530" s="11" t="s">
        <v>2003</v>
      </c>
      <c r="C530" s="11" t="s">
        <v>2003</v>
      </c>
      <c r="D530" s="11" t="s">
        <v>64</v>
      </c>
      <c r="E530" s="11" t="s">
        <v>2004</v>
      </c>
      <c r="F530" s="11" t="s">
        <v>2003</v>
      </c>
      <c r="G530" s="11" t="s">
        <v>126</v>
      </c>
      <c r="H530" s="11" t="s">
        <v>5</v>
      </c>
    </row>
    <row r="531" s="1" customFormat="1" ht="30" customHeight="1" spans="1:8">
      <c r="A531" s="11">
        <v>529</v>
      </c>
      <c r="B531" s="11" t="s">
        <v>2005</v>
      </c>
      <c r="C531" s="11" t="s">
        <v>2005</v>
      </c>
      <c r="D531" s="11" t="s">
        <v>64</v>
      </c>
      <c r="E531" s="11" t="s">
        <v>2006</v>
      </c>
      <c r="F531" s="11" t="s">
        <v>2007</v>
      </c>
      <c r="G531" s="11" t="s">
        <v>487</v>
      </c>
      <c r="H531" s="11" t="s">
        <v>5</v>
      </c>
    </row>
    <row r="532" s="1" customFormat="1" ht="30" customHeight="1" spans="1:8">
      <c r="A532" s="11">
        <v>530</v>
      </c>
      <c r="B532" s="11" t="s">
        <v>2005</v>
      </c>
      <c r="C532" s="11" t="s">
        <v>2005</v>
      </c>
      <c r="D532" s="11" t="s">
        <v>64</v>
      </c>
      <c r="E532" s="11" t="s">
        <v>2008</v>
      </c>
      <c r="F532" s="11" t="s">
        <v>2009</v>
      </c>
      <c r="G532" s="11" t="s">
        <v>487</v>
      </c>
      <c r="H532" s="11" t="s">
        <v>5</v>
      </c>
    </row>
    <row r="533" s="1" customFormat="1" ht="30" customHeight="1" spans="1:8">
      <c r="A533" s="11">
        <v>531</v>
      </c>
      <c r="B533" s="11" t="s">
        <v>2005</v>
      </c>
      <c r="C533" s="11" t="s">
        <v>2005</v>
      </c>
      <c r="D533" s="11" t="s">
        <v>64</v>
      </c>
      <c r="E533" s="11" t="s">
        <v>2010</v>
      </c>
      <c r="F533" s="11" t="s">
        <v>2011</v>
      </c>
      <c r="G533" s="11" t="s">
        <v>487</v>
      </c>
      <c r="H533" s="11" t="s">
        <v>5</v>
      </c>
    </row>
    <row r="534" s="1" customFormat="1" ht="30" customHeight="1" spans="1:8">
      <c r="A534" s="11">
        <v>532</v>
      </c>
      <c r="B534" s="11" t="s">
        <v>2005</v>
      </c>
      <c r="C534" s="11" t="s">
        <v>2005</v>
      </c>
      <c r="D534" s="11" t="s">
        <v>64</v>
      </c>
      <c r="E534" s="11" t="s">
        <v>2012</v>
      </c>
      <c r="F534" s="11" t="s">
        <v>2013</v>
      </c>
      <c r="G534" s="11" t="s">
        <v>487</v>
      </c>
      <c r="H534" s="11" t="s">
        <v>5</v>
      </c>
    </row>
    <row r="535" s="1" customFormat="1" ht="30" customHeight="1" spans="1:8">
      <c r="A535" s="11">
        <v>533</v>
      </c>
      <c r="B535" s="11" t="s">
        <v>2005</v>
      </c>
      <c r="C535" s="11" t="s">
        <v>2005</v>
      </c>
      <c r="D535" s="11" t="s">
        <v>64</v>
      </c>
      <c r="E535" s="11" t="s">
        <v>2014</v>
      </c>
      <c r="F535" s="11" t="s">
        <v>2015</v>
      </c>
      <c r="G535" s="11" t="s">
        <v>487</v>
      </c>
      <c r="H535" s="11" t="s">
        <v>5</v>
      </c>
    </row>
    <row r="536" s="1" customFormat="1" ht="30" customHeight="1" spans="1:8">
      <c r="A536" s="11">
        <v>534</v>
      </c>
      <c r="B536" s="11" t="s">
        <v>2005</v>
      </c>
      <c r="C536" s="11" t="s">
        <v>2005</v>
      </c>
      <c r="D536" s="11" t="s">
        <v>64</v>
      </c>
      <c r="E536" s="11" t="s">
        <v>2014</v>
      </c>
      <c r="F536" s="11" t="s">
        <v>2016</v>
      </c>
      <c r="G536" s="11" t="s">
        <v>487</v>
      </c>
      <c r="H536" s="11" t="s">
        <v>5</v>
      </c>
    </row>
    <row r="537" s="1" customFormat="1" ht="30" customHeight="1" spans="1:8">
      <c r="A537" s="11">
        <v>535</v>
      </c>
      <c r="B537" s="11" t="s">
        <v>2005</v>
      </c>
      <c r="C537" s="11" t="s">
        <v>2005</v>
      </c>
      <c r="D537" s="11" t="s">
        <v>64</v>
      </c>
      <c r="E537" s="11" t="s">
        <v>2014</v>
      </c>
      <c r="F537" s="11" t="s">
        <v>2017</v>
      </c>
      <c r="G537" s="11" t="s">
        <v>487</v>
      </c>
      <c r="H537" s="11" t="s">
        <v>5</v>
      </c>
    </row>
    <row r="538" s="1" customFormat="1" ht="30" customHeight="1" spans="1:8">
      <c r="A538" s="11">
        <v>536</v>
      </c>
      <c r="B538" s="11" t="s">
        <v>2005</v>
      </c>
      <c r="C538" s="11" t="s">
        <v>2005</v>
      </c>
      <c r="D538" s="11" t="s">
        <v>64</v>
      </c>
      <c r="E538" s="11" t="s">
        <v>2014</v>
      </c>
      <c r="F538" s="11" t="s">
        <v>2018</v>
      </c>
      <c r="G538" s="11" t="s">
        <v>487</v>
      </c>
      <c r="H538" s="11" t="s">
        <v>5</v>
      </c>
    </row>
    <row r="539" s="1" customFormat="1" ht="30" customHeight="1" spans="1:8">
      <c r="A539" s="11">
        <v>537</v>
      </c>
      <c r="B539" s="11" t="s">
        <v>2005</v>
      </c>
      <c r="C539" s="11" t="s">
        <v>2005</v>
      </c>
      <c r="D539" s="11" t="s">
        <v>64</v>
      </c>
      <c r="E539" s="11" t="s">
        <v>2019</v>
      </c>
      <c r="F539" s="11" t="s">
        <v>2020</v>
      </c>
      <c r="G539" s="11" t="s">
        <v>487</v>
      </c>
      <c r="H539" s="11" t="s">
        <v>5</v>
      </c>
    </row>
    <row r="540" s="1" customFormat="1" ht="30" customHeight="1" spans="1:8">
      <c r="A540" s="11">
        <v>538</v>
      </c>
      <c r="B540" s="11" t="s">
        <v>2005</v>
      </c>
      <c r="C540" s="11" t="s">
        <v>2005</v>
      </c>
      <c r="D540" s="11" t="s">
        <v>64</v>
      </c>
      <c r="E540" s="11" t="s">
        <v>2021</v>
      </c>
      <c r="F540" s="11" t="s">
        <v>2022</v>
      </c>
      <c r="G540" s="11" t="s">
        <v>487</v>
      </c>
      <c r="H540" s="11" t="s">
        <v>5</v>
      </c>
    </row>
    <row r="541" s="1" customFormat="1" ht="30" customHeight="1" spans="1:8">
      <c r="A541" s="11">
        <v>539</v>
      </c>
      <c r="B541" s="11" t="s">
        <v>2005</v>
      </c>
      <c r="C541" s="11" t="s">
        <v>2005</v>
      </c>
      <c r="D541" s="11" t="s">
        <v>64</v>
      </c>
      <c r="E541" s="11" t="s">
        <v>2023</v>
      </c>
      <c r="F541" s="11" t="s">
        <v>2024</v>
      </c>
      <c r="G541" s="11" t="s">
        <v>487</v>
      </c>
      <c r="H541" s="11" t="s">
        <v>5</v>
      </c>
    </row>
    <row r="542" s="1" customFormat="1" ht="30" customHeight="1" spans="1:8">
      <c r="A542" s="11">
        <v>540</v>
      </c>
      <c r="B542" s="11" t="s">
        <v>2025</v>
      </c>
      <c r="C542" s="11" t="s">
        <v>2025</v>
      </c>
      <c r="D542" s="11" t="s">
        <v>87</v>
      </c>
      <c r="E542" s="11" t="s">
        <v>2026</v>
      </c>
      <c r="F542" s="11" t="s">
        <v>2025</v>
      </c>
      <c r="G542" s="11" t="s">
        <v>126</v>
      </c>
      <c r="H542" s="11" t="s">
        <v>5</v>
      </c>
    </row>
    <row r="543" s="1" customFormat="1" ht="30" customHeight="1" spans="1:8">
      <c r="A543" s="11">
        <v>541</v>
      </c>
      <c r="B543" s="11" t="s">
        <v>1849</v>
      </c>
      <c r="C543" s="11" t="s">
        <v>1849</v>
      </c>
      <c r="D543" s="11" t="s">
        <v>98</v>
      </c>
      <c r="E543" s="11" t="s">
        <v>1850</v>
      </c>
      <c r="F543" s="11" t="s">
        <v>2027</v>
      </c>
      <c r="G543" s="11" t="s">
        <v>487</v>
      </c>
      <c r="H543" s="11" t="s">
        <v>5</v>
      </c>
    </row>
    <row r="544" s="1" customFormat="1" ht="30" customHeight="1" spans="1:8">
      <c r="A544" s="11">
        <v>542</v>
      </c>
      <c r="B544" s="11" t="s">
        <v>2028</v>
      </c>
      <c r="C544" s="11" t="s">
        <v>2028</v>
      </c>
      <c r="D544" s="11" t="s">
        <v>98</v>
      </c>
      <c r="E544" s="11" t="s">
        <v>2029</v>
      </c>
      <c r="F544" s="11" t="s">
        <v>2028</v>
      </c>
      <c r="G544" s="11" t="s">
        <v>487</v>
      </c>
      <c r="H544" s="11" t="s">
        <v>5</v>
      </c>
    </row>
    <row r="545" s="1" customFormat="1" ht="30" customHeight="1" spans="1:8">
      <c r="A545" s="11">
        <v>543</v>
      </c>
      <c r="B545" s="11" t="s">
        <v>2028</v>
      </c>
      <c r="C545" s="11" t="s">
        <v>2028</v>
      </c>
      <c r="D545" s="11" t="s">
        <v>98</v>
      </c>
      <c r="E545" s="11" t="s">
        <v>2029</v>
      </c>
      <c r="F545" s="11" t="s">
        <v>2030</v>
      </c>
      <c r="G545" s="11" t="s">
        <v>487</v>
      </c>
      <c r="H545" s="11" t="s">
        <v>5</v>
      </c>
    </row>
    <row r="546" s="1" customFormat="1" ht="30" customHeight="1" spans="1:8">
      <c r="A546" s="11">
        <v>544</v>
      </c>
      <c r="B546" s="11" t="s">
        <v>2031</v>
      </c>
      <c r="C546" s="11" t="s">
        <v>2031</v>
      </c>
      <c r="D546" s="11" t="s">
        <v>98</v>
      </c>
      <c r="E546" s="11" t="s">
        <v>2032</v>
      </c>
      <c r="F546" s="11" t="s">
        <v>2031</v>
      </c>
      <c r="G546" s="11" t="s">
        <v>487</v>
      </c>
      <c r="H546" s="11" t="s">
        <v>5</v>
      </c>
    </row>
    <row r="547" s="1" customFormat="1" ht="30" customHeight="1" spans="1:8">
      <c r="A547" s="11">
        <v>545</v>
      </c>
      <c r="B547" s="11" t="s">
        <v>2031</v>
      </c>
      <c r="C547" s="11" t="s">
        <v>2031</v>
      </c>
      <c r="D547" s="11" t="s">
        <v>98</v>
      </c>
      <c r="E547" s="11" t="s">
        <v>2033</v>
      </c>
      <c r="F547" s="11" t="s">
        <v>2034</v>
      </c>
      <c r="G547" s="11" t="s">
        <v>487</v>
      </c>
      <c r="H547" s="11" t="s">
        <v>5</v>
      </c>
    </row>
    <row r="548" s="1" customFormat="1" ht="30" customHeight="1" spans="1:8">
      <c r="A548" s="11">
        <v>546</v>
      </c>
      <c r="B548" s="11" t="s">
        <v>2035</v>
      </c>
      <c r="C548" s="11" t="s">
        <v>2035</v>
      </c>
      <c r="D548" s="11" t="s">
        <v>98</v>
      </c>
      <c r="E548" s="11" t="s">
        <v>2036</v>
      </c>
      <c r="F548" s="11" t="s">
        <v>2035</v>
      </c>
      <c r="G548" s="11" t="s">
        <v>487</v>
      </c>
      <c r="H548" s="11" t="s">
        <v>5</v>
      </c>
    </row>
    <row r="549" s="1" customFormat="1" ht="30" customHeight="1" spans="1:8">
      <c r="A549" s="11">
        <v>547</v>
      </c>
      <c r="B549" s="11" t="s">
        <v>2035</v>
      </c>
      <c r="C549" s="11" t="s">
        <v>2035</v>
      </c>
      <c r="D549" s="11" t="s">
        <v>98</v>
      </c>
      <c r="E549" s="11" t="s">
        <v>2036</v>
      </c>
      <c r="F549" s="11" t="s">
        <v>2037</v>
      </c>
      <c r="G549" s="11" t="s">
        <v>487</v>
      </c>
      <c r="H549" s="11" t="s">
        <v>5</v>
      </c>
    </row>
    <row r="550" s="1" customFormat="1" ht="30" customHeight="1" spans="1:8">
      <c r="A550" s="11">
        <v>548</v>
      </c>
      <c r="B550" s="11" t="s">
        <v>2038</v>
      </c>
      <c r="C550" s="11" t="s">
        <v>2038</v>
      </c>
      <c r="D550" s="11" t="s">
        <v>98</v>
      </c>
      <c r="E550" s="11" t="s">
        <v>2039</v>
      </c>
      <c r="F550" s="11" t="s">
        <v>2038</v>
      </c>
      <c r="G550" s="11" t="s">
        <v>487</v>
      </c>
      <c r="H550" s="11" t="s">
        <v>5</v>
      </c>
    </row>
    <row r="551" s="1" customFormat="1" ht="30" customHeight="1" spans="1:8">
      <c r="A551" s="11">
        <v>549</v>
      </c>
      <c r="B551" s="11" t="s">
        <v>2038</v>
      </c>
      <c r="C551" s="11" t="s">
        <v>2038</v>
      </c>
      <c r="D551" s="11" t="s">
        <v>98</v>
      </c>
      <c r="E551" s="11" t="s">
        <v>2040</v>
      </c>
      <c r="F551" s="11" t="s">
        <v>2041</v>
      </c>
      <c r="G551" s="11" t="s">
        <v>487</v>
      </c>
      <c r="H551" s="11" t="s">
        <v>5</v>
      </c>
    </row>
    <row r="552" s="1" customFormat="1" ht="30" customHeight="1" spans="1:8">
      <c r="A552" s="11">
        <v>550</v>
      </c>
      <c r="B552" s="11" t="s">
        <v>2038</v>
      </c>
      <c r="C552" s="11" t="s">
        <v>2038</v>
      </c>
      <c r="D552" s="11" t="s">
        <v>98</v>
      </c>
      <c r="E552" s="11" t="s">
        <v>2042</v>
      </c>
      <c r="F552" s="11" t="s">
        <v>2043</v>
      </c>
      <c r="G552" s="11" t="s">
        <v>487</v>
      </c>
      <c r="H552" s="11" t="s">
        <v>5</v>
      </c>
    </row>
    <row r="553" s="1" customFormat="1" ht="30" customHeight="1" spans="1:8">
      <c r="A553" s="11">
        <v>551</v>
      </c>
      <c r="B553" s="11" t="s">
        <v>2038</v>
      </c>
      <c r="C553" s="11" t="s">
        <v>2038</v>
      </c>
      <c r="D553" s="11" t="s">
        <v>98</v>
      </c>
      <c r="E553" s="11" t="s">
        <v>2040</v>
      </c>
      <c r="F553" s="11" t="s">
        <v>2044</v>
      </c>
      <c r="G553" s="11" t="s">
        <v>487</v>
      </c>
      <c r="H553" s="11" t="s">
        <v>5</v>
      </c>
    </row>
    <row r="554" s="1" customFormat="1" ht="30" customHeight="1" spans="1:8">
      <c r="A554" s="11">
        <v>552</v>
      </c>
      <c r="B554" s="11" t="s">
        <v>2038</v>
      </c>
      <c r="C554" s="11" t="s">
        <v>2038</v>
      </c>
      <c r="D554" s="11" t="s">
        <v>98</v>
      </c>
      <c r="E554" s="11" t="s">
        <v>2045</v>
      </c>
      <c r="F554" s="11" t="s">
        <v>2046</v>
      </c>
      <c r="G554" s="11" t="s">
        <v>487</v>
      </c>
      <c r="H554" s="11" t="s">
        <v>5</v>
      </c>
    </row>
    <row r="555" s="1" customFormat="1" ht="30" customHeight="1" spans="1:8">
      <c r="A555" s="11">
        <v>553</v>
      </c>
      <c r="B555" s="11" t="s">
        <v>2048</v>
      </c>
      <c r="C555" s="11" t="s">
        <v>2048</v>
      </c>
      <c r="D555" s="11" t="s">
        <v>64</v>
      </c>
      <c r="E555" s="11" t="s">
        <v>2049</v>
      </c>
      <c r="F555" s="11" t="s">
        <v>2050</v>
      </c>
      <c r="G555" s="11" t="s">
        <v>89</v>
      </c>
      <c r="H555" s="11" t="s">
        <v>9</v>
      </c>
    </row>
    <row r="556" s="1" customFormat="1" ht="30" customHeight="1" spans="1:8">
      <c r="A556" s="11">
        <v>554</v>
      </c>
      <c r="B556" s="11" t="s">
        <v>2053</v>
      </c>
      <c r="C556" s="11" t="s">
        <v>2053</v>
      </c>
      <c r="D556" s="11" t="s">
        <v>64</v>
      </c>
      <c r="E556" s="11" t="s">
        <v>2054</v>
      </c>
      <c r="F556" s="11" t="s">
        <v>2053</v>
      </c>
      <c r="G556" s="11" t="s">
        <v>89</v>
      </c>
      <c r="H556" s="11" t="s">
        <v>9</v>
      </c>
    </row>
    <row r="557" s="1" customFormat="1" ht="30" customHeight="1" spans="1:8">
      <c r="A557" s="11">
        <v>555</v>
      </c>
      <c r="B557" s="11" t="s">
        <v>2055</v>
      </c>
      <c r="C557" s="11" t="s">
        <v>2055</v>
      </c>
      <c r="D557" s="11" t="s">
        <v>64</v>
      </c>
      <c r="E557" s="11" t="s">
        <v>2056</v>
      </c>
      <c r="F557" s="11" t="s">
        <v>2055</v>
      </c>
      <c r="G557" s="11" t="s">
        <v>78</v>
      </c>
      <c r="H557" s="11" t="s">
        <v>9</v>
      </c>
    </row>
    <row r="558" s="1" customFormat="1" ht="30" customHeight="1" spans="1:8">
      <c r="A558" s="11">
        <v>556</v>
      </c>
      <c r="B558" s="11" t="s">
        <v>2059</v>
      </c>
      <c r="C558" s="11" t="s">
        <v>2059</v>
      </c>
      <c r="D558" s="11" t="s">
        <v>611</v>
      </c>
      <c r="E558" s="11" t="s">
        <v>2060</v>
      </c>
      <c r="F558" s="11" t="s">
        <v>2061</v>
      </c>
      <c r="G558" s="11" t="s">
        <v>89</v>
      </c>
      <c r="H558" s="11" t="s">
        <v>9</v>
      </c>
    </row>
    <row r="559" s="1" customFormat="1" ht="30" customHeight="1" spans="1:8">
      <c r="A559" s="11">
        <v>557</v>
      </c>
      <c r="B559" s="11" t="s">
        <v>2059</v>
      </c>
      <c r="C559" s="11" t="s">
        <v>2059</v>
      </c>
      <c r="D559" s="11" t="s">
        <v>611</v>
      </c>
      <c r="E559" s="11" t="s">
        <v>2060</v>
      </c>
      <c r="F559" s="11" t="s">
        <v>2062</v>
      </c>
      <c r="G559" s="11" t="s">
        <v>89</v>
      </c>
      <c r="H559" s="11" t="s">
        <v>9</v>
      </c>
    </row>
    <row r="560" s="1" customFormat="1" ht="30" customHeight="1" spans="1:8">
      <c r="A560" s="11">
        <v>558</v>
      </c>
      <c r="B560" s="11" t="s">
        <v>2065</v>
      </c>
      <c r="C560" s="11" t="s">
        <v>2065</v>
      </c>
      <c r="D560" s="11" t="s">
        <v>64</v>
      </c>
      <c r="E560" s="11" t="s">
        <v>2066</v>
      </c>
      <c r="F560" s="11" t="s">
        <v>2069</v>
      </c>
      <c r="G560" s="11" t="s">
        <v>487</v>
      </c>
      <c r="H560" s="11" t="s">
        <v>9</v>
      </c>
    </row>
    <row r="561" s="1" customFormat="1" ht="30" customHeight="1" spans="1:8">
      <c r="A561" s="11">
        <v>559</v>
      </c>
      <c r="B561" s="11" t="s">
        <v>2065</v>
      </c>
      <c r="C561" s="11" t="s">
        <v>2065</v>
      </c>
      <c r="D561" s="11" t="s">
        <v>64</v>
      </c>
      <c r="E561" s="11" t="s">
        <v>2066</v>
      </c>
      <c r="F561" s="11" t="s">
        <v>2071</v>
      </c>
      <c r="G561" s="11" t="s">
        <v>300</v>
      </c>
      <c r="H561" s="11" t="s">
        <v>9</v>
      </c>
    </row>
    <row r="562" s="1" customFormat="1" ht="30" customHeight="1" spans="1:8">
      <c r="A562" s="11">
        <v>560</v>
      </c>
      <c r="B562" s="11" t="s">
        <v>2065</v>
      </c>
      <c r="C562" s="11" t="s">
        <v>2065</v>
      </c>
      <c r="D562" s="11" t="s">
        <v>64</v>
      </c>
      <c r="E562" s="11" t="s">
        <v>2066</v>
      </c>
      <c r="F562" s="11" t="s">
        <v>2074</v>
      </c>
      <c r="G562" s="11" t="s">
        <v>300</v>
      </c>
      <c r="H562" s="11" t="s">
        <v>9</v>
      </c>
    </row>
    <row r="563" s="1" customFormat="1" ht="30" customHeight="1" spans="1:8">
      <c r="A563" s="11">
        <v>561</v>
      </c>
      <c r="B563" s="11" t="s">
        <v>2065</v>
      </c>
      <c r="C563" s="11" t="s">
        <v>2065</v>
      </c>
      <c r="D563" s="11" t="s">
        <v>64</v>
      </c>
      <c r="E563" s="11" t="s">
        <v>2066</v>
      </c>
      <c r="F563" s="11" t="s">
        <v>2075</v>
      </c>
      <c r="G563" s="11" t="s">
        <v>78</v>
      </c>
      <c r="H563" s="11" t="s">
        <v>9</v>
      </c>
    </row>
    <row r="564" s="1" customFormat="1" ht="30" customHeight="1" spans="1:8">
      <c r="A564" s="11">
        <v>562</v>
      </c>
      <c r="B564" s="11" t="s">
        <v>2065</v>
      </c>
      <c r="C564" s="11" t="s">
        <v>2065</v>
      </c>
      <c r="D564" s="11" t="s">
        <v>64</v>
      </c>
      <c r="E564" s="11" t="s">
        <v>2066</v>
      </c>
      <c r="F564" s="11" t="s">
        <v>2076</v>
      </c>
      <c r="G564" s="11" t="s">
        <v>487</v>
      </c>
      <c r="H564" s="11" t="s">
        <v>9</v>
      </c>
    </row>
    <row r="565" s="1" customFormat="1" ht="30" customHeight="1" spans="1:8">
      <c r="A565" s="11">
        <v>563</v>
      </c>
      <c r="B565" s="11" t="s">
        <v>2065</v>
      </c>
      <c r="C565" s="11" t="s">
        <v>2065</v>
      </c>
      <c r="D565" s="11" t="s">
        <v>64</v>
      </c>
      <c r="E565" s="11" t="s">
        <v>2066</v>
      </c>
      <c r="F565" s="11" t="s">
        <v>2083</v>
      </c>
      <c r="G565" s="11" t="s">
        <v>487</v>
      </c>
      <c r="H565" s="11" t="s">
        <v>9</v>
      </c>
    </row>
    <row r="566" s="1" customFormat="1" ht="30" customHeight="1" spans="1:8">
      <c r="A566" s="11">
        <v>564</v>
      </c>
      <c r="B566" s="11" t="s">
        <v>2065</v>
      </c>
      <c r="C566" s="11" t="s">
        <v>2065</v>
      </c>
      <c r="D566" s="11" t="s">
        <v>64</v>
      </c>
      <c r="E566" s="11" t="s">
        <v>2066</v>
      </c>
      <c r="F566" s="11" t="s">
        <v>2084</v>
      </c>
      <c r="G566" s="11" t="s">
        <v>487</v>
      </c>
      <c r="H566" s="11" t="s">
        <v>9</v>
      </c>
    </row>
    <row r="567" s="1" customFormat="1" ht="30" customHeight="1" spans="1:8">
      <c r="A567" s="11">
        <v>565</v>
      </c>
      <c r="B567" s="11" t="s">
        <v>2065</v>
      </c>
      <c r="C567" s="11" t="s">
        <v>2065</v>
      </c>
      <c r="D567" s="11" t="s">
        <v>64</v>
      </c>
      <c r="E567" s="11" t="s">
        <v>2066</v>
      </c>
      <c r="F567" s="11" t="s">
        <v>2085</v>
      </c>
      <c r="G567" s="11" t="s">
        <v>487</v>
      </c>
      <c r="H567" s="11" t="s">
        <v>9</v>
      </c>
    </row>
    <row r="568" s="1" customFormat="1" ht="30" customHeight="1" spans="1:8">
      <c r="A568" s="11">
        <v>566</v>
      </c>
      <c r="B568" s="11" t="s">
        <v>2065</v>
      </c>
      <c r="C568" s="11" t="s">
        <v>2065</v>
      </c>
      <c r="D568" s="11" t="s">
        <v>64</v>
      </c>
      <c r="E568" s="11" t="s">
        <v>2066</v>
      </c>
      <c r="F568" s="11" t="s">
        <v>2087</v>
      </c>
      <c r="G568" s="11" t="s">
        <v>300</v>
      </c>
      <c r="H568" s="11" t="s">
        <v>9</v>
      </c>
    </row>
    <row r="569" s="1" customFormat="1" ht="30" customHeight="1" spans="1:8">
      <c r="A569" s="11">
        <v>567</v>
      </c>
      <c r="B569" s="11" t="s">
        <v>2065</v>
      </c>
      <c r="C569" s="11" t="s">
        <v>2065</v>
      </c>
      <c r="D569" s="11" t="s">
        <v>64</v>
      </c>
      <c r="E569" s="11" t="s">
        <v>2066</v>
      </c>
      <c r="F569" s="11" t="s">
        <v>2088</v>
      </c>
      <c r="G569" s="11" t="s">
        <v>300</v>
      </c>
      <c r="H569" s="11" t="s">
        <v>9</v>
      </c>
    </row>
    <row r="570" s="1" customFormat="1" ht="30" customHeight="1" spans="1:8">
      <c r="A570" s="11">
        <v>568</v>
      </c>
      <c r="B570" s="11" t="s">
        <v>2065</v>
      </c>
      <c r="C570" s="11" t="s">
        <v>2065</v>
      </c>
      <c r="D570" s="11" t="s">
        <v>64</v>
      </c>
      <c r="E570" s="11" t="s">
        <v>2066</v>
      </c>
      <c r="F570" s="11" t="s">
        <v>2089</v>
      </c>
      <c r="G570" s="11" t="s">
        <v>78</v>
      </c>
      <c r="H570" s="11" t="s">
        <v>9</v>
      </c>
    </row>
    <row r="571" s="1" customFormat="1" ht="30" customHeight="1" spans="1:8">
      <c r="A571" s="11">
        <v>569</v>
      </c>
      <c r="B571" s="11" t="s">
        <v>2065</v>
      </c>
      <c r="C571" s="11" t="s">
        <v>2065</v>
      </c>
      <c r="D571" s="11" t="s">
        <v>64</v>
      </c>
      <c r="E571" s="11" t="s">
        <v>2066</v>
      </c>
      <c r="F571" s="11" t="s">
        <v>2093</v>
      </c>
      <c r="G571" s="11" t="s">
        <v>78</v>
      </c>
      <c r="H571" s="11" t="s">
        <v>9</v>
      </c>
    </row>
    <row r="572" s="1" customFormat="1" ht="30" customHeight="1" spans="1:8">
      <c r="A572" s="11">
        <v>570</v>
      </c>
      <c r="B572" s="11" t="s">
        <v>2065</v>
      </c>
      <c r="C572" s="11" t="s">
        <v>2065</v>
      </c>
      <c r="D572" s="11" t="s">
        <v>64</v>
      </c>
      <c r="E572" s="11" t="s">
        <v>2066</v>
      </c>
      <c r="F572" s="11" t="s">
        <v>2094</v>
      </c>
      <c r="G572" s="11" t="s">
        <v>126</v>
      </c>
      <c r="H572" s="11" t="s">
        <v>9</v>
      </c>
    </row>
    <row r="573" s="1" customFormat="1" ht="30" customHeight="1" spans="1:8">
      <c r="A573" s="11">
        <v>571</v>
      </c>
      <c r="B573" s="11" t="s">
        <v>2065</v>
      </c>
      <c r="C573" s="11" t="s">
        <v>2065</v>
      </c>
      <c r="D573" s="11" t="s">
        <v>64</v>
      </c>
      <c r="E573" s="11" t="s">
        <v>2066</v>
      </c>
      <c r="F573" s="11" t="s">
        <v>2095</v>
      </c>
      <c r="G573" s="11" t="s">
        <v>487</v>
      </c>
      <c r="H573" s="11" t="s">
        <v>9</v>
      </c>
    </row>
    <row r="574" s="1" customFormat="1" ht="30" customHeight="1" spans="1:8">
      <c r="A574" s="11">
        <v>572</v>
      </c>
      <c r="B574" s="11" t="s">
        <v>2065</v>
      </c>
      <c r="C574" s="11" t="s">
        <v>2065</v>
      </c>
      <c r="D574" s="11" t="s">
        <v>64</v>
      </c>
      <c r="E574" s="11" t="s">
        <v>2066</v>
      </c>
      <c r="F574" s="11" t="s">
        <v>2098</v>
      </c>
      <c r="G574" s="11" t="s">
        <v>78</v>
      </c>
      <c r="H574" s="11" t="s">
        <v>9</v>
      </c>
    </row>
    <row r="575" s="1" customFormat="1" ht="30" customHeight="1" spans="1:8">
      <c r="A575" s="11">
        <v>573</v>
      </c>
      <c r="B575" s="11" t="s">
        <v>2065</v>
      </c>
      <c r="C575" s="11" t="s">
        <v>2065</v>
      </c>
      <c r="D575" s="11" t="s">
        <v>64</v>
      </c>
      <c r="E575" s="11" t="s">
        <v>2066</v>
      </c>
      <c r="F575" s="11" t="s">
        <v>2101</v>
      </c>
      <c r="G575" s="11" t="s">
        <v>78</v>
      </c>
      <c r="H575" s="11" t="s">
        <v>9</v>
      </c>
    </row>
    <row r="576" s="1" customFormat="1" ht="30" customHeight="1" spans="1:8">
      <c r="A576" s="11">
        <v>574</v>
      </c>
      <c r="B576" s="11" t="s">
        <v>2065</v>
      </c>
      <c r="C576" s="11" t="s">
        <v>2065</v>
      </c>
      <c r="D576" s="11" t="s">
        <v>64</v>
      </c>
      <c r="E576" s="11" t="s">
        <v>2066</v>
      </c>
      <c r="F576" s="11" t="s">
        <v>2109</v>
      </c>
      <c r="G576" s="11" t="s">
        <v>487</v>
      </c>
      <c r="H576" s="11" t="s">
        <v>9</v>
      </c>
    </row>
    <row r="577" s="1" customFormat="1" ht="30" customHeight="1" spans="1:8">
      <c r="A577" s="11">
        <v>575</v>
      </c>
      <c r="B577" s="11" t="s">
        <v>2065</v>
      </c>
      <c r="C577" s="11" t="s">
        <v>2065</v>
      </c>
      <c r="D577" s="11" t="s">
        <v>64</v>
      </c>
      <c r="E577" s="11" t="s">
        <v>2066</v>
      </c>
      <c r="F577" s="11" t="s">
        <v>2112</v>
      </c>
      <c r="G577" s="11" t="s">
        <v>89</v>
      </c>
      <c r="H577" s="11" t="s">
        <v>9</v>
      </c>
    </row>
    <row r="578" s="1" customFormat="1" ht="30" customHeight="1" spans="1:8">
      <c r="A578" s="11">
        <v>576</v>
      </c>
      <c r="B578" s="11" t="s">
        <v>2065</v>
      </c>
      <c r="C578" s="11" t="s">
        <v>2065</v>
      </c>
      <c r="D578" s="11" t="s">
        <v>64</v>
      </c>
      <c r="E578" s="11" t="s">
        <v>2066</v>
      </c>
      <c r="F578" s="11" t="s">
        <v>2113</v>
      </c>
      <c r="G578" s="11" t="s">
        <v>89</v>
      </c>
      <c r="H578" s="11" t="s">
        <v>9</v>
      </c>
    </row>
    <row r="579" s="1" customFormat="1" ht="30" customHeight="1" spans="1:8">
      <c r="A579" s="11">
        <v>577</v>
      </c>
      <c r="B579" s="11" t="s">
        <v>2065</v>
      </c>
      <c r="C579" s="11" t="s">
        <v>2065</v>
      </c>
      <c r="D579" s="11" t="s">
        <v>64</v>
      </c>
      <c r="E579" s="11" t="s">
        <v>2066</v>
      </c>
      <c r="F579" s="11" t="s">
        <v>2114</v>
      </c>
      <c r="G579" s="11" t="s">
        <v>89</v>
      </c>
      <c r="H579" s="11" t="s">
        <v>9</v>
      </c>
    </row>
    <row r="580" s="1" customFormat="1" ht="30" customHeight="1" spans="1:8">
      <c r="A580" s="11">
        <v>578</v>
      </c>
      <c r="B580" s="11" t="s">
        <v>2065</v>
      </c>
      <c r="C580" s="11" t="s">
        <v>2065</v>
      </c>
      <c r="D580" s="11" t="s">
        <v>64</v>
      </c>
      <c r="E580" s="11" t="s">
        <v>2066</v>
      </c>
      <c r="F580" s="11" t="s">
        <v>2115</v>
      </c>
      <c r="G580" s="11" t="s">
        <v>89</v>
      </c>
      <c r="H580" s="11" t="s">
        <v>9</v>
      </c>
    </row>
    <row r="581" s="1" customFormat="1" ht="30" customHeight="1" spans="1:8">
      <c r="A581" s="11">
        <v>579</v>
      </c>
      <c r="B581" s="11" t="s">
        <v>2065</v>
      </c>
      <c r="C581" s="11" t="s">
        <v>2065</v>
      </c>
      <c r="D581" s="11" t="s">
        <v>64</v>
      </c>
      <c r="E581" s="11" t="s">
        <v>2066</v>
      </c>
      <c r="F581" s="11" t="s">
        <v>2116</v>
      </c>
      <c r="G581" s="11" t="s">
        <v>89</v>
      </c>
      <c r="H581" s="11" t="s">
        <v>9</v>
      </c>
    </row>
    <row r="582" s="1" customFormat="1" ht="30" customHeight="1" spans="1:8">
      <c r="A582" s="11">
        <v>580</v>
      </c>
      <c r="B582" s="11" t="s">
        <v>2065</v>
      </c>
      <c r="C582" s="11" t="s">
        <v>2065</v>
      </c>
      <c r="D582" s="11" t="s">
        <v>64</v>
      </c>
      <c r="E582" s="11" t="s">
        <v>2066</v>
      </c>
      <c r="F582" s="11" t="s">
        <v>2117</v>
      </c>
      <c r="G582" s="11" t="s">
        <v>89</v>
      </c>
      <c r="H582" s="11" t="s">
        <v>9</v>
      </c>
    </row>
    <row r="583" s="1" customFormat="1" ht="30" customHeight="1" spans="1:8">
      <c r="A583" s="11">
        <v>581</v>
      </c>
      <c r="B583" s="11" t="s">
        <v>2065</v>
      </c>
      <c r="C583" s="11" t="s">
        <v>2065</v>
      </c>
      <c r="D583" s="11" t="s">
        <v>64</v>
      </c>
      <c r="E583" s="11" t="s">
        <v>2066</v>
      </c>
      <c r="F583" s="11" t="s">
        <v>2118</v>
      </c>
      <c r="G583" s="11" t="s">
        <v>89</v>
      </c>
      <c r="H583" s="11" t="s">
        <v>9</v>
      </c>
    </row>
    <row r="584" s="1" customFormat="1" ht="30" customHeight="1" spans="1:8">
      <c r="A584" s="11">
        <v>582</v>
      </c>
      <c r="B584" s="11" t="s">
        <v>2065</v>
      </c>
      <c r="C584" s="11" t="s">
        <v>2065</v>
      </c>
      <c r="D584" s="11" t="s">
        <v>64</v>
      </c>
      <c r="E584" s="11" t="s">
        <v>2066</v>
      </c>
      <c r="F584" s="11" t="s">
        <v>2119</v>
      </c>
      <c r="G584" s="11" t="s">
        <v>89</v>
      </c>
      <c r="H584" s="11" t="s">
        <v>9</v>
      </c>
    </row>
    <row r="585" s="1" customFormat="1" ht="30" customHeight="1" spans="1:8">
      <c r="A585" s="11">
        <v>583</v>
      </c>
      <c r="B585" s="11" t="s">
        <v>2065</v>
      </c>
      <c r="C585" s="11" t="s">
        <v>2065</v>
      </c>
      <c r="D585" s="11" t="s">
        <v>64</v>
      </c>
      <c r="E585" s="11" t="s">
        <v>2066</v>
      </c>
      <c r="F585" s="11" t="s">
        <v>2120</v>
      </c>
      <c r="G585" s="11" t="s">
        <v>89</v>
      </c>
      <c r="H585" s="11" t="s">
        <v>9</v>
      </c>
    </row>
    <row r="586" s="1" customFormat="1" ht="30" customHeight="1" spans="1:8">
      <c r="A586" s="11">
        <v>584</v>
      </c>
      <c r="B586" s="11" t="s">
        <v>2125</v>
      </c>
      <c r="C586" s="11" t="s">
        <v>2125</v>
      </c>
      <c r="D586" s="11" t="s">
        <v>87</v>
      </c>
      <c r="E586" s="11" t="s">
        <v>2126</v>
      </c>
      <c r="F586" s="11" t="s">
        <v>2125</v>
      </c>
      <c r="G586" s="11" t="s">
        <v>2127</v>
      </c>
      <c r="H586" s="11" t="s">
        <v>9</v>
      </c>
    </row>
    <row r="587" s="1" customFormat="1" ht="30" customHeight="1" spans="1:8">
      <c r="A587" s="11">
        <v>585</v>
      </c>
      <c r="B587" s="11" t="s">
        <v>2132</v>
      </c>
      <c r="C587" s="11" t="s">
        <v>2132</v>
      </c>
      <c r="D587" s="11" t="s">
        <v>87</v>
      </c>
      <c r="E587" s="11" t="s">
        <v>2133</v>
      </c>
      <c r="F587" s="11" t="s">
        <v>2132</v>
      </c>
      <c r="G587" s="11" t="s">
        <v>2127</v>
      </c>
      <c r="H587" s="11" t="s">
        <v>9</v>
      </c>
    </row>
    <row r="588" s="1" customFormat="1" ht="30" customHeight="1" spans="1:8">
      <c r="A588" s="11">
        <v>586</v>
      </c>
      <c r="B588" s="11" t="s">
        <v>2134</v>
      </c>
      <c r="C588" s="11" t="s">
        <v>2134</v>
      </c>
      <c r="D588" s="11" t="s">
        <v>98</v>
      </c>
      <c r="E588" s="11" t="s">
        <v>2135</v>
      </c>
      <c r="F588" s="11" t="s">
        <v>2134</v>
      </c>
      <c r="G588" s="11" t="s">
        <v>89</v>
      </c>
      <c r="H588" s="11" t="s">
        <v>9</v>
      </c>
    </row>
    <row r="589" s="1" customFormat="1" ht="30" customHeight="1" spans="1:8">
      <c r="A589" s="11">
        <v>587</v>
      </c>
      <c r="B589" s="11" t="s">
        <v>2136</v>
      </c>
      <c r="C589" s="11" t="s">
        <v>2136</v>
      </c>
      <c r="D589" s="11" t="s">
        <v>114</v>
      </c>
      <c r="E589" s="11" t="s">
        <v>2137</v>
      </c>
      <c r="F589" s="11" t="s">
        <v>2136</v>
      </c>
      <c r="G589" s="11" t="s">
        <v>78</v>
      </c>
      <c r="H589" s="11" t="s">
        <v>9</v>
      </c>
    </row>
    <row r="590" s="1" customFormat="1" ht="30" customHeight="1" spans="1:8">
      <c r="A590" s="11">
        <v>588</v>
      </c>
      <c r="B590" s="11" t="s">
        <v>2140</v>
      </c>
      <c r="C590" s="11" t="s">
        <v>2140</v>
      </c>
      <c r="D590" s="11" t="s">
        <v>114</v>
      </c>
      <c r="E590" s="11" t="s">
        <v>2141</v>
      </c>
      <c r="F590" s="11" t="s">
        <v>2142</v>
      </c>
      <c r="G590" s="11" t="s">
        <v>126</v>
      </c>
      <c r="H590" s="11" t="s">
        <v>9</v>
      </c>
    </row>
    <row r="591" s="1" customFormat="1" ht="30" customHeight="1" spans="1:8">
      <c r="A591" s="11">
        <v>589</v>
      </c>
      <c r="B591" s="11" t="s">
        <v>2144</v>
      </c>
      <c r="C591" s="11" t="s">
        <v>2144</v>
      </c>
      <c r="D591" s="11" t="s">
        <v>64</v>
      </c>
      <c r="E591" s="11" t="s">
        <v>2145</v>
      </c>
      <c r="F591" s="11" t="s">
        <v>2144</v>
      </c>
      <c r="G591" s="11" t="s">
        <v>126</v>
      </c>
      <c r="H591" s="11" t="s">
        <v>13</v>
      </c>
    </row>
    <row r="592" s="1" customFormat="1" ht="30" customHeight="1" spans="1:8">
      <c r="A592" s="11">
        <v>590</v>
      </c>
      <c r="B592" s="11" t="s">
        <v>2144</v>
      </c>
      <c r="C592" s="11" t="s">
        <v>2144</v>
      </c>
      <c r="D592" s="11" t="s">
        <v>64</v>
      </c>
      <c r="E592" s="11" t="s">
        <v>2145</v>
      </c>
      <c r="F592" s="11" t="s">
        <v>2146</v>
      </c>
      <c r="G592" s="11" t="s">
        <v>126</v>
      </c>
      <c r="H592" s="11" t="s">
        <v>13</v>
      </c>
    </row>
    <row r="593" s="1" customFormat="1" ht="30" customHeight="1" spans="1:8">
      <c r="A593" s="11">
        <v>591</v>
      </c>
      <c r="B593" s="11" t="s">
        <v>2147</v>
      </c>
      <c r="C593" s="11" t="s">
        <v>2148</v>
      </c>
      <c r="D593" s="11" t="s">
        <v>64</v>
      </c>
      <c r="E593" s="11" t="s">
        <v>2149</v>
      </c>
      <c r="F593" s="11" t="s">
        <v>2148</v>
      </c>
      <c r="G593" s="11" t="s">
        <v>126</v>
      </c>
      <c r="H593" s="11" t="s">
        <v>13</v>
      </c>
    </row>
    <row r="594" s="1" customFormat="1" ht="30" customHeight="1" spans="1:8">
      <c r="A594" s="11">
        <v>592</v>
      </c>
      <c r="B594" s="11" t="s">
        <v>2147</v>
      </c>
      <c r="C594" s="11" t="s">
        <v>2148</v>
      </c>
      <c r="D594" s="11" t="s">
        <v>64</v>
      </c>
      <c r="E594" s="11" t="s">
        <v>2149</v>
      </c>
      <c r="F594" s="11" t="s">
        <v>2150</v>
      </c>
      <c r="G594" s="11" t="s">
        <v>126</v>
      </c>
      <c r="H594" s="11" t="s">
        <v>13</v>
      </c>
    </row>
    <row r="595" s="1" customFormat="1" ht="30" customHeight="1" spans="1:8">
      <c r="A595" s="11">
        <v>593</v>
      </c>
      <c r="B595" s="11" t="s">
        <v>2147</v>
      </c>
      <c r="C595" s="11" t="s">
        <v>2148</v>
      </c>
      <c r="D595" s="11" t="s">
        <v>64</v>
      </c>
      <c r="E595" s="11" t="s">
        <v>2149</v>
      </c>
      <c r="F595" s="11" t="s">
        <v>2151</v>
      </c>
      <c r="G595" s="11" t="s">
        <v>126</v>
      </c>
      <c r="H595" s="11" t="s">
        <v>13</v>
      </c>
    </row>
    <row r="596" s="1" customFormat="1" ht="30" customHeight="1" spans="1:8">
      <c r="A596" s="11">
        <v>594</v>
      </c>
      <c r="B596" s="11" t="s">
        <v>2147</v>
      </c>
      <c r="C596" s="11" t="s">
        <v>2148</v>
      </c>
      <c r="D596" s="11" t="s">
        <v>64</v>
      </c>
      <c r="E596" s="11" t="s">
        <v>2149</v>
      </c>
      <c r="F596" s="11" t="s">
        <v>2152</v>
      </c>
      <c r="G596" s="11" t="s">
        <v>126</v>
      </c>
      <c r="H596" s="11" t="s">
        <v>13</v>
      </c>
    </row>
    <row r="597" s="1" customFormat="1" ht="30" customHeight="1" spans="1:8">
      <c r="A597" s="11">
        <v>595</v>
      </c>
      <c r="B597" s="11" t="s">
        <v>2147</v>
      </c>
      <c r="C597" s="11" t="s">
        <v>2148</v>
      </c>
      <c r="D597" s="11" t="s">
        <v>64</v>
      </c>
      <c r="E597" s="11" t="s">
        <v>2149</v>
      </c>
      <c r="F597" s="11" t="s">
        <v>2153</v>
      </c>
      <c r="G597" s="11" t="s">
        <v>126</v>
      </c>
      <c r="H597" s="11" t="s">
        <v>13</v>
      </c>
    </row>
    <row r="598" s="1" customFormat="1" ht="30" customHeight="1" spans="1:8">
      <c r="A598" s="11">
        <v>596</v>
      </c>
      <c r="B598" s="11" t="s">
        <v>2147</v>
      </c>
      <c r="C598" s="11" t="s">
        <v>2148</v>
      </c>
      <c r="D598" s="11" t="s">
        <v>64</v>
      </c>
      <c r="E598" s="11" t="s">
        <v>2149</v>
      </c>
      <c r="F598" s="11" t="s">
        <v>2154</v>
      </c>
      <c r="G598" s="11" t="s">
        <v>126</v>
      </c>
      <c r="H598" s="11" t="s">
        <v>13</v>
      </c>
    </row>
    <row r="599" s="1" customFormat="1" ht="30" customHeight="1" spans="1:8">
      <c r="A599" s="11">
        <v>597</v>
      </c>
      <c r="B599" s="11" t="s">
        <v>2147</v>
      </c>
      <c r="C599" s="11" t="s">
        <v>2148</v>
      </c>
      <c r="D599" s="11" t="s">
        <v>64</v>
      </c>
      <c r="E599" s="11" t="s">
        <v>2155</v>
      </c>
      <c r="F599" s="11" t="s">
        <v>2156</v>
      </c>
      <c r="G599" s="11" t="s">
        <v>126</v>
      </c>
      <c r="H599" s="11" t="s">
        <v>13</v>
      </c>
    </row>
    <row r="600" s="1" customFormat="1" ht="30" customHeight="1" spans="1:8">
      <c r="A600" s="11">
        <v>598</v>
      </c>
      <c r="B600" s="11" t="s">
        <v>2157</v>
      </c>
      <c r="C600" s="11" t="s">
        <v>2157</v>
      </c>
      <c r="D600" s="11" t="s">
        <v>64</v>
      </c>
      <c r="E600" s="11" t="s">
        <v>2158</v>
      </c>
      <c r="F600" s="11" t="s">
        <v>2159</v>
      </c>
      <c r="G600" s="11" t="s">
        <v>126</v>
      </c>
      <c r="H600" s="11" t="s">
        <v>13</v>
      </c>
    </row>
    <row r="601" s="1" customFormat="1" ht="30" customHeight="1" spans="1:8">
      <c r="A601" s="11">
        <v>599</v>
      </c>
      <c r="B601" s="11" t="s">
        <v>2157</v>
      </c>
      <c r="C601" s="11" t="s">
        <v>2157</v>
      </c>
      <c r="D601" s="11" t="s">
        <v>64</v>
      </c>
      <c r="E601" s="11" t="s">
        <v>2158</v>
      </c>
      <c r="F601" s="11" t="s">
        <v>2160</v>
      </c>
      <c r="G601" s="11" t="s">
        <v>126</v>
      </c>
      <c r="H601" s="11" t="s">
        <v>13</v>
      </c>
    </row>
    <row r="602" s="1" customFormat="1" ht="30" customHeight="1" spans="1:8">
      <c r="A602" s="11">
        <v>600</v>
      </c>
      <c r="B602" s="11" t="s">
        <v>2157</v>
      </c>
      <c r="C602" s="11" t="s">
        <v>2157</v>
      </c>
      <c r="D602" s="11" t="s">
        <v>64</v>
      </c>
      <c r="E602" s="11" t="s">
        <v>2158</v>
      </c>
      <c r="F602" s="11" t="s">
        <v>2161</v>
      </c>
      <c r="G602" s="11" t="s">
        <v>126</v>
      </c>
      <c r="H602" s="11" t="s">
        <v>13</v>
      </c>
    </row>
    <row r="603" s="1" customFormat="1" ht="30" customHeight="1" spans="1:8">
      <c r="A603" s="11">
        <v>601</v>
      </c>
      <c r="B603" s="11" t="s">
        <v>2157</v>
      </c>
      <c r="C603" s="11" t="s">
        <v>2157</v>
      </c>
      <c r="D603" s="11" t="s">
        <v>64</v>
      </c>
      <c r="E603" s="11" t="s">
        <v>2158</v>
      </c>
      <c r="F603" s="11" t="s">
        <v>2162</v>
      </c>
      <c r="G603" s="11" t="s">
        <v>126</v>
      </c>
      <c r="H603" s="11" t="s">
        <v>13</v>
      </c>
    </row>
    <row r="604" s="1" customFormat="1" ht="30" customHeight="1" spans="1:8">
      <c r="A604" s="11">
        <v>602</v>
      </c>
      <c r="B604" s="11" t="s">
        <v>2157</v>
      </c>
      <c r="C604" s="11" t="s">
        <v>2157</v>
      </c>
      <c r="D604" s="11" t="s">
        <v>64</v>
      </c>
      <c r="E604" s="11" t="s">
        <v>2158</v>
      </c>
      <c r="F604" s="11" t="s">
        <v>2163</v>
      </c>
      <c r="G604" s="11" t="s">
        <v>126</v>
      </c>
      <c r="H604" s="11" t="s">
        <v>13</v>
      </c>
    </row>
    <row r="605" s="1" customFormat="1" ht="30" customHeight="1" spans="1:8">
      <c r="A605" s="11">
        <v>603</v>
      </c>
      <c r="B605" s="11" t="s">
        <v>2157</v>
      </c>
      <c r="C605" s="11" t="s">
        <v>2157</v>
      </c>
      <c r="D605" s="11" t="s">
        <v>64</v>
      </c>
      <c r="E605" s="11" t="s">
        <v>2158</v>
      </c>
      <c r="F605" s="11" t="s">
        <v>2164</v>
      </c>
      <c r="G605" s="11" t="s">
        <v>126</v>
      </c>
      <c r="H605" s="11" t="s">
        <v>13</v>
      </c>
    </row>
    <row r="606" s="1" customFormat="1" ht="30" customHeight="1" spans="1:8">
      <c r="A606" s="11">
        <v>604</v>
      </c>
      <c r="B606" s="11" t="s">
        <v>2165</v>
      </c>
      <c r="C606" s="11" t="s">
        <v>2165</v>
      </c>
      <c r="D606" s="11" t="s">
        <v>64</v>
      </c>
      <c r="E606" s="11" t="s">
        <v>2166</v>
      </c>
      <c r="F606" s="11" t="s">
        <v>2167</v>
      </c>
      <c r="G606" s="11" t="s">
        <v>89</v>
      </c>
      <c r="H606" s="11" t="s">
        <v>13</v>
      </c>
    </row>
    <row r="607" s="1" customFormat="1" ht="30" customHeight="1" spans="1:8">
      <c r="A607" s="11">
        <v>605</v>
      </c>
      <c r="B607" s="11" t="s">
        <v>2165</v>
      </c>
      <c r="C607" s="11" t="s">
        <v>2165</v>
      </c>
      <c r="D607" s="11" t="s">
        <v>64</v>
      </c>
      <c r="E607" s="11" t="s">
        <v>2166</v>
      </c>
      <c r="F607" s="11" t="s">
        <v>2168</v>
      </c>
      <c r="G607" s="11" t="s">
        <v>89</v>
      </c>
      <c r="H607" s="11" t="s">
        <v>13</v>
      </c>
    </row>
    <row r="608" s="1" customFormat="1" ht="30" customHeight="1" spans="1:8">
      <c r="A608" s="11">
        <v>606</v>
      </c>
      <c r="B608" s="11" t="s">
        <v>2165</v>
      </c>
      <c r="C608" s="11" t="s">
        <v>2165</v>
      </c>
      <c r="D608" s="11" t="s">
        <v>64</v>
      </c>
      <c r="E608" s="11" t="s">
        <v>2166</v>
      </c>
      <c r="F608" s="11" t="s">
        <v>2169</v>
      </c>
      <c r="G608" s="11" t="s">
        <v>89</v>
      </c>
      <c r="H608" s="11" t="s">
        <v>13</v>
      </c>
    </row>
    <row r="609" s="1" customFormat="1" ht="30" customHeight="1" spans="1:8">
      <c r="A609" s="11">
        <v>607</v>
      </c>
      <c r="B609" s="11" t="s">
        <v>2165</v>
      </c>
      <c r="C609" s="11" t="s">
        <v>2165</v>
      </c>
      <c r="D609" s="11" t="s">
        <v>64</v>
      </c>
      <c r="E609" s="11" t="s">
        <v>2166</v>
      </c>
      <c r="F609" s="11" t="s">
        <v>2170</v>
      </c>
      <c r="G609" s="11" t="s">
        <v>89</v>
      </c>
      <c r="H609" s="11" t="s">
        <v>13</v>
      </c>
    </row>
    <row r="610" s="1" customFormat="1" ht="30" customHeight="1" spans="1:8">
      <c r="A610" s="11">
        <v>608</v>
      </c>
      <c r="B610" s="11" t="s">
        <v>2165</v>
      </c>
      <c r="C610" s="11" t="s">
        <v>2165</v>
      </c>
      <c r="D610" s="11" t="s">
        <v>64</v>
      </c>
      <c r="E610" s="11" t="s">
        <v>2166</v>
      </c>
      <c r="F610" s="11" t="s">
        <v>2171</v>
      </c>
      <c r="G610" s="11" t="s">
        <v>89</v>
      </c>
      <c r="H610" s="11" t="s">
        <v>13</v>
      </c>
    </row>
    <row r="611" s="1" customFormat="1" ht="30" customHeight="1" spans="1:8">
      <c r="A611" s="11">
        <v>609</v>
      </c>
      <c r="B611" s="11" t="s">
        <v>2165</v>
      </c>
      <c r="C611" s="11" t="s">
        <v>2165</v>
      </c>
      <c r="D611" s="11" t="s">
        <v>64</v>
      </c>
      <c r="E611" s="11" t="s">
        <v>2166</v>
      </c>
      <c r="F611" s="11" t="s">
        <v>2172</v>
      </c>
      <c r="G611" s="11" t="s">
        <v>89</v>
      </c>
      <c r="H611" s="11" t="s">
        <v>13</v>
      </c>
    </row>
    <row r="612" s="1" customFormat="1" ht="30" customHeight="1" spans="1:8">
      <c r="A612" s="11">
        <v>610</v>
      </c>
      <c r="B612" s="11" t="s">
        <v>2173</v>
      </c>
      <c r="C612" s="11" t="s">
        <v>2173</v>
      </c>
      <c r="D612" s="11" t="s">
        <v>64</v>
      </c>
      <c r="E612" s="11" t="s">
        <v>2174</v>
      </c>
      <c r="F612" s="11" t="s">
        <v>2175</v>
      </c>
      <c r="G612" s="11" t="s">
        <v>126</v>
      </c>
      <c r="H612" s="11" t="s">
        <v>13</v>
      </c>
    </row>
    <row r="613" s="1" customFormat="1" ht="30" customHeight="1" spans="1:8">
      <c r="A613" s="11">
        <v>611</v>
      </c>
      <c r="B613" s="11" t="s">
        <v>2173</v>
      </c>
      <c r="C613" s="11" t="s">
        <v>2173</v>
      </c>
      <c r="D613" s="11" t="s">
        <v>64</v>
      </c>
      <c r="E613" s="11" t="s">
        <v>2174</v>
      </c>
      <c r="F613" s="11" t="s">
        <v>2176</v>
      </c>
      <c r="G613" s="11" t="s">
        <v>126</v>
      </c>
      <c r="H613" s="11" t="s">
        <v>13</v>
      </c>
    </row>
    <row r="614" s="1" customFormat="1" ht="30" customHeight="1" spans="1:8">
      <c r="A614" s="11">
        <v>612</v>
      </c>
      <c r="B614" s="11" t="s">
        <v>2177</v>
      </c>
      <c r="C614" s="11" t="s">
        <v>2177</v>
      </c>
      <c r="D614" s="11" t="s">
        <v>64</v>
      </c>
      <c r="E614" s="11" t="s">
        <v>2178</v>
      </c>
      <c r="F614" s="11" t="s">
        <v>2177</v>
      </c>
      <c r="G614" s="11" t="s">
        <v>126</v>
      </c>
      <c r="H614" s="11" t="s">
        <v>13</v>
      </c>
    </row>
    <row r="615" s="1" customFormat="1" ht="30" customHeight="1" spans="1:8">
      <c r="A615" s="11">
        <v>613</v>
      </c>
      <c r="B615" s="11" t="s">
        <v>2179</v>
      </c>
      <c r="C615" s="11" t="s">
        <v>2179</v>
      </c>
      <c r="D615" s="11" t="s">
        <v>64</v>
      </c>
      <c r="E615" s="11" t="s">
        <v>2180</v>
      </c>
      <c r="F615" s="11" t="s">
        <v>2179</v>
      </c>
      <c r="G615" s="11" t="s">
        <v>126</v>
      </c>
      <c r="H615" s="11" t="s">
        <v>13</v>
      </c>
    </row>
    <row r="616" s="1" customFormat="1" ht="30" customHeight="1" spans="1:8">
      <c r="A616" s="11">
        <v>614</v>
      </c>
      <c r="B616" s="11" t="s">
        <v>2181</v>
      </c>
      <c r="C616" s="11" t="s">
        <v>2181</v>
      </c>
      <c r="D616" s="11" t="s">
        <v>98</v>
      </c>
      <c r="E616" s="11" t="s">
        <v>2182</v>
      </c>
      <c r="F616" s="11" t="s">
        <v>2183</v>
      </c>
      <c r="G616" s="11" t="s">
        <v>126</v>
      </c>
      <c r="H616" s="11" t="s">
        <v>13</v>
      </c>
    </row>
    <row r="617" s="1" customFormat="1" ht="30" customHeight="1" spans="1:8">
      <c r="A617" s="11">
        <v>615</v>
      </c>
      <c r="B617" s="11" t="s">
        <v>2181</v>
      </c>
      <c r="C617" s="11" t="s">
        <v>2181</v>
      </c>
      <c r="D617" s="11" t="s">
        <v>98</v>
      </c>
      <c r="E617" s="11" t="s">
        <v>2182</v>
      </c>
      <c r="F617" s="11" t="s">
        <v>2184</v>
      </c>
      <c r="G617" s="11" t="s">
        <v>126</v>
      </c>
      <c r="H617" s="11" t="s">
        <v>13</v>
      </c>
    </row>
    <row r="618" s="1" customFormat="1" ht="30" customHeight="1" spans="1:8">
      <c r="A618" s="11">
        <v>616</v>
      </c>
      <c r="B618" s="11" t="s">
        <v>2181</v>
      </c>
      <c r="C618" s="11" t="s">
        <v>2181</v>
      </c>
      <c r="D618" s="11" t="s">
        <v>98</v>
      </c>
      <c r="E618" s="11" t="s">
        <v>2185</v>
      </c>
      <c r="F618" s="11" t="s">
        <v>2186</v>
      </c>
      <c r="G618" s="11" t="s">
        <v>126</v>
      </c>
      <c r="H618" s="11" t="s">
        <v>13</v>
      </c>
    </row>
    <row r="619" s="1" customFormat="1" ht="30" customHeight="1" spans="1:8">
      <c r="A619" s="11">
        <v>617</v>
      </c>
      <c r="B619" s="11" t="s">
        <v>2181</v>
      </c>
      <c r="C619" s="11" t="s">
        <v>2181</v>
      </c>
      <c r="D619" s="11" t="s">
        <v>98</v>
      </c>
      <c r="E619" s="11" t="s">
        <v>2187</v>
      </c>
      <c r="F619" s="11" t="s">
        <v>2188</v>
      </c>
      <c r="G619" s="11" t="s">
        <v>126</v>
      </c>
      <c r="H619" s="11" t="s">
        <v>13</v>
      </c>
    </row>
    <row r="620" s="1" customFormat="1" ht="30" customHeight="1" spans="1:8">
      <c r="A620" s="11">
        <v>618</v>
      </c>
      <c r="B620" s="11" t="s">
        <v>2192</v>
      </c>
      <c r="C620" s="11" t="s">
        <v>2192</v>
      </c>
      <c r="D620" s="11" t="s">
        <v>98</v>
      </c>
      <c r="E620" s="11" t="s">
        <v>2193</v>
      </c>
      <c r="F620" s="11" t="s">
        <v>2194</v>
      </c>
      <c r="G620" s="11" t="s">
        <v>89</v>
      </c>
      <c r="H620" s="11" t="s">
        <v>13</v>
      </c>
    </row>
    <row r="621" s="1" customFormat="1" ht="30" customHeight="1" spans="1:8">
      <c r="A621" s="11">
        <v>619</v>
      </c>
      <c r="B621" s="11" t="s">
        <v>2192</v>
      </c>
      <c r="C621" s="11" t="s">
        <v>2192</v>
      </c>
      <c r="D621" s="11" t="s">
        <v>98</v>
      </c>
      <c r="E621" s="11" t="s">
        <v>2193</v>
      </c>
      <c r="F621" s="11" t="s">
        <v>2195</v>
      </c>
      <c r="G621" s="11" t="s">
        <v>126</v>
      </c>
      <c r="H621" s="11" t="s">
        <v>13</v>
      </c>
    </row>
    <row r="622" s="1" customFormat="1" ht="30" customHeight="1" spans="1:8">
      <c r="A622" s="11">
        <v>620</v>
      </c>
      <c r="B622" s="11" t="s">
        <v>2196</v>
      </c>
      <c r="C622" s="11" t="s">
        <v>2196</v>
      </c>
      <c r="D622" s="11" t="s">
        <v>98</v>
      </c>
      <c r="E622" s="11" t="s">
        <v>2197</v>
      </c>
      <c r="F622" s="11" t="s">
        <v>2198</v>
      </c>
      <c r="G622" s="11" t="s">
        <v>126</v>
      </c>
      <c r="H622" s="11" t="s">
        <v>13</v>
      </c>
    </row>
    <row r="623" s="1" customFormat="1" ht="30" customHeight="1" spans="1:8">
      <c r="A623" s="11">
        <v>621</v>
      </c>
      <c r="B623" s="11" t="s">
        <v>2196</v>
      </c>
      <c r="C623" s="11" t="s">
        <v>2196</v>
      </c>
      <c r="D623" s="11" t="s">
        <v>98</v>
      </c>
      <c r="E623" s="11" t="s">
        <v>2197</v>
      </c>
      <c r="F623" s="11" t="s">
        <v>2199</v>
      </c>
      <c r="G623" s="11" t="s">
        <v>126</v>
      </c>
      <c r="H623" s="11" t="s">
        <v>13</v>
      </c>
    </row>
    <row r="624" s="1" customFormat="1" ht="30" customHeight="1" spans="1:8">
      <c r="A624" s="11">
        <v>622</v>
      </c>
      <c r="B624" s="11" t="s">
        <v>2200</v>
      </c>
      <c r="C624" s="11" t="s">
        <v>2200</v>
      </c>
      <c r="D624" s="11" t="s">
        <v>98</v>
      </c>
      <c r="E624" s="11" t="s">
        <v>2201</v>
      </c>
      <c r="F624" s="11" t="s">
        <v>2202</v>
      </c>
      <c r="G624" s="11" t="s">
        <v>89</v>
      </c>
      <c r="H624" s="11" t="s">
        <v>13</v>
      </c>
    </row>
    <row r="625" s="1" customFormat="1" ht="30" customHeight="1" spans="1:8">
      <c r="A625" s="11">
        <v>623</v>
      </c>
      <c r="B625" s="11" t="s">
        <v>2200</v>
      </c>
      <c r="C625" s="11" t="s">
        <v>2200</v>
      </c>
      <c r="D625" s="11" t="s">
        <v>98</v>
      </c>
      <c r="E625" s="11" t="s">
        <v>2201</v>
      </c>
      <c r="F625" s="11" t="s">
        <v>2203</v>
      </c>
      <c r="G625" s="11" t="s">
        <v>89</v>
      </c>
      <c r="H625" s="11" t="s">
        <v>13</v>
      </c>
    </row>
    <row r="626" s="1" customFormat="1" ht="30" customHeight="1" spans="1:8">
      <c r="A626" s="11">
        <v>624</v>
      </c>
      <c r="B626" s="11" t="s">
        <v>2200</v>
      </c>
      <c r="C626" s="11" t="s">
        <v>2200</v>
      </c>
      <c r="D626" s="11" t="s">
        <v>98</v>
      </c>
      <c r="E626" s="11" t="s">
        <v>2201</v>
      </c>
      <c r="F626" s="11" t="s">
        <v>2204</v>
      </c>
      <c r="G626" s="11" t="s">
        <v>89</v>
      </c>
      <c r="H626" s="11" t="s">
        <v>13</v>
      </c>
    </row>
    <row r="627" s="1" customFormat="1" ht="30" customHeight="1" spans="1:8">
      <c r="A627" s="11">
        <v>625</v>
      </c>
      <c r="B627" s="11" t="s">
        <v>2200</v>
      </c>
      <c r="C627" s="11" t="s">
        <v>2200</v>
      </c>
      <c r="D627" s="11" t="s">
        <v>98</v>
      </c>
      <c r="E627" s="11" t="s">
        <v>2201</v>
      </c>
      <c r="F627" s="11" t="s">
        <v>2205</v>
      </c>
      <c r="G627" s="11" t="s">
        <v>89</v>
      </c>
      <c r="H627" s="11" t="s">
        <v>13</v>
      </c>
    </row>
    <row r="628" s="1" customFormat="1" ht="30" customHeight="1" spans="1:8">
      <c r="A628" s="11">
        <v>626</v>
      </c>
      <c r="B628" s="11" t="s">
        <v>2200</v>
      </c>
      <c r="C628" s="11" t="s">
        <v>2200</v>
      </c>
      <c r="D628" s="11" t="s">
        <v>98</v>
      </c>
      <c r="E628" s="11" t="s">
        <v>2201</v>
      </c>
      <c r="F628" s="11" t="s">
        <v>2206</v>
      </c>
      <c r="G628" s="11" t="s">
        <v>89</v>
      </c>
      <c r="H628" s="11" t="s">
        <v>13</v>
      </c>
    </row>
    <row r="629" s="1" customFormat="1" ht="30" customHeight="1" spans="1:8">
      <c r="A629" s="11">
        <v>627</v>
      </c>
      <c r="B629" s="11" t="s">
        <v>2200</v>
      </c>
      <c r="C629" s="11" t="s">
        <v>2200</v>
      </c>
      <c r="D629" s="11" t="s">
        <v>98</v>
      </c>
      <c r="E629" s="11" t="s">
        <v>2201</v>
      </c>
      <c r="F629" s="11" t="s">
        <v>2207</v>
      </c>
      <c r="G629" s="11" t="s">
        <v>89</v>
      </c>
      <c r="H629" s="11" t="s">
        <v>13</v>
      </c>
    </row>
    <row r="630" s="1" customFormat="1" ht="30" customHeight="1" spans="1:8">
      <c r="A630" s="11">
        <v>628</v>
      </c>
      <c r="B630" s="11" t="s">
        <v>2235</v>
      </c>
      <c r="C630" s="11" t="s">
        <v>2235</v>
      </c>
      <c r="D630" s="11" t="s">
        <v>2236</v>
      </c>
      <c r="E630" s="11" t="s">
        <v>2237</v>
      </c>
      <c r="F630" s="11" t="s">
        <v>2235</v>
      </c>
      <c r="G630" s="11" t="s">
        <v>78</v>
      </c>
      <c r="H630" s="11" t="s">
        <v>6</v>
      </c>
    </row>
    <row r="631" s="1" customFormat="1" ht="30" customHeight="1" spans="1:8">
      <c r="A631" s="11">
        <v>629</v>
      </c>
      <c r="B631" s="11" t="s">
        <v>2238</v>
      </c>
      <c r="C631" s="11" t="s">
        <v>2238</v>
      </c>
      <c r="D631" s="11" t="s">
        <v>87</v>
      </c>
      <c r="E631" s="11" t="s">
        <v>2239</v>
      </c>
      <c r="F631" s="11" t="s">
        <v>2238</v>
      </c>
      <c r="G631" s="11" t="s">
        <v>78</v>
      </c>
      <c r="H631" s="11" t="s">
        <v>6</v>
      </c>
    </row>
    <row r="632" s="1" customFormat="1" ht="30" customHeight="1" spans="1:8">
      <c r="A632" s="11">
        <v>630</v>
      </c>
      <c r="B632" s="11" t="s">
        <v>2240</v>
      </c>
      <c r="C632" s="11" t="s">
        <v>2240</v>
      </c>
      <c r="D632" s="11" t="s">
        <v>87</v>
      </c>
      <c r="E632" s="11" t="s">
        <v>2241</v>
      </c>
      <c r="F632" s="11" t="s">
        <v>2240</v>
      </c>
      <c r="G632" s="11" t="s">
        <v>78</v>
      </c>
      <c r="H632" s="11" t="s">
        <v>6</v>
      </c>
    </row>
    <row r="633" s="1" customFormat="1" ht="30" customHeight="1" spans="1:8">
      <c r="A633" s="11">
        <v>631</v>
      </c>
      <c r="B633" s="11" t="s">
        <v>2242</v>
      </c>
      <c r="C633" s="11" t="s">
        <v>2242</v>
      </c>
      <c r="D633" s="11" t="s">
        <v>87</v>
      </c>
      <c r="E633" s="11" t="s">
        <v>2243</v>
      </c>
      <c r="F633" s="11" t="s">
        <v>2242</v>
      </c>
      <c r="G633" s="11" t="s">
        <v>78</v>
      </c>
      <c r="H633" s="11" t="s">
        <v>6</v>
      </c>
    </row>
    <row r="634" s="1" customFormat="1" ht="30" customHeight="1" spans="1:8">
      <c r="A634" s="11">
        <v>632</v>
      </c>
      <c r="B634" s="11" t="s">
        <v>2244</v>
      </c>
      <c r="C634" s="11" t="s">
        <v>2244</v>
      </c>
      <c r="D634" s="11" t="s">
        <v>87</v>
      </c>
      <c r="E634" s="11" t="s">
        <v>2245</v>
      </c>
      <c r="F634" s="11" t="s">
        <v>2244</v>
      </c>
      <c r="G634" s="11" t="s">
        <v>78</v>
      </c>
      <c r="H634" s="11" t="s">
        <v>6</v>
      </c>
    </row>
    <row r="635" s="1" customFormat="1" ht="30" customHeight="1" spans="1:8">
      <c r="A635" s="11">
        <v>633</v>
      </c>
      <c r="B635" s="11" t="s">
        <v>2246</v>
      </c>
      <c r="C635" s="11" t="s">
        <v>2246</v>
      </c>
      <c r="D635" s="11" t="s">
        <v>98</v>
      </c>
      <c r="E635" s="11" t="s">
        <v>2247</v>
      </c>
      <c r="F635" s="11" t="s">
        <v>2246</v>
      </c>
      <c r="G635" s="11" t="s">
        <v>78</v>
      </c>
      <c r="H635" s="11" t="s">
        <v>6</v>
      </c>
    </row>
    <row r="636" s="1" customFormat="1" ht="30" customHeight="1" spans="1:8">
      <c r="A636" s="11">
        <v>634</v>
      </c>
      <c r="B636" s="11" t="s">
        <v>2248</v>
      </c>
      <c r="C636" s="11" t="s">
        <v>2248</v>
      </c>
      <c r="D636" s="11" t="s">
        <v>98</v>
      </c>
      <c r="E636" s="11" t="s">
        <v>2249</v>
      </c>
      <c r="F636" s="11" t="s">
        <v>2248</v>
      </c>
      <c r="G636" s="11" t="s">
        <v>78</v>
      </c>
      <c r="H636" s="11" t="s">
        <v>6</v>
      </c>
    </row>
    <row r="637" s="1" customFormat="1" ht="30" customHeight="1" spans="1:8">
      <c r="A637" s="11">
        <v>635</v>
      </c>
      <c r="B637" s="11" t="s">
        <v>2250</v>
      </c>
      <c r="C637" s="11" t="s">
        <v>2250</v>
      </c>
      <c r="D637" s="11" t="s">
        <v>98</v>
      </c>
      <c r="E637" s="11" t="s">
        <v>2251</v>
      </c>
      <c r="F637" s="11" t="s">
        <v>2250</v>
      </c>
      <c r="G637" s="11" t="s">
        <v>78</v>
      </c>
      <c r="H637" s="11" t="s">
        <v>6</v>
      </c>
    </row>
    <row r="638" s="1" customFormat="1" ht="30" customHeight="1" spans="1:8">
      <c r="A638" s="11">
        <v>636</v>
      </c>
      <c r="B638" s="11" t="s">
        <v>2252</v>
      </c>
      <c r="C638" s="11" t="s">
        <v>2252</v>
      </c>
      <c r="D638" s="11" t="s">
        <v>98</v>
      </c>
      <c r="E638" s="11" t="s">
        <v>2253</v>
      </c>
      <c r="F638" s="11" t="s">
        <v>2252</v>
      </c>
      <c r="G638" s="11" t="s">
        <v>78</v>
      </c>
      <c r="H638" s="11" t="s">
        <v>6</v>
      </c>
    </row>
    <row r="639" s="1" customFormat="1" ht="30" customHeight="1" spans="1:8">
      <c r="A639" s="11">
        <v>637</v>
      </c>
      <c r="B639" s="11" t="s">
        <v>2254</v>
      </c>
      <c r="C639" s="11" t="s">
        <v>2254</v>
      </c>
      <c r="D639" s="11" t="s">
        <v>98</v>
      </c>
      <c r="E639" s="11" t="s">
        <v>2255</v>
      </c>
      <c r="F639" s="11" t="s">
        <v>2254</v>
      </c>
      <c r="G639" s="11" t="s">
        <v>78</v>
      </c>
      <c r="H639" s="11" t="s">
        <v>6</v>
      </c>
    </row>
    <row r="640" s="1" customFormat="1" ht="30" customHeight="1" spans="1:8">
      <c r="A640" s="11">
        <v>638</v>
      </c>
      <c r="B640" s="11" t="s">
        <v>2256</v>
      </c>
      <c r="C640" s="11" t="s">
        <v>2256</v>
      </c>
      <c r="D640" s="11" t="s">
        <v>98</v>
      </c>
      <c r="E640" s="11" t="s">
        <v>2257</v>
      </c>
      <c r="F640" s="11" t="s">
        <v>2256</v>
      </c>
      <c r="G640" s="11" t="s">
        <v>78</v>
      </c>
      <c r="H640" s="11" t="s">
        <v>6</v>
      </c>
    </row>
    <row r="641" s="1" customFormat="1" ht="30" customHeight="1" spans="1:8">
      <c r="A641" s="11">
        <v>639</v>
      </c>
      <c r="B641" s="11" t="s">
        <v>2258</v>
      </c>
      <c r="C641" s="11" t="s">
        <v>2258</v>
      </c>
      <c r="D641" s="11" t="s">
        <v>98</v>
      </c>
      <c r="E641" s="11" t="s">
        <v>2259</v>
      </c>
      <c r="F641" s="11" t="s">
        <v>2258</v>
      </c>
      <c r="G641" s="11" t="s">
        <v>78</v>
      </c>
      <c r="H641" s="11" t="s">
        <v>6</v>
      </c>
    </row>
    <row r="642" s="1" customFormat="1" ht="30" customHeight="1" spans="1:8">
      <c r="A642" s="11">
        <v>640</v>
      </c>
      <c r="B642" s="11" t="s">
        <v>2260</v>
      </c>
      <c r="C642" s="11" t="s">
        <v>2260</v>
      </c>
      <c r="D642" s="11" t="s">
        <v>98</v>
      </c>
      <c r="E642" s="11" t="s">
        <v>2261</v>
      </c>
      <c r="F642" s="11" t="s">
        <v>2260</v>
      </c>
      <c r="G642" s="11" t="s">
        <v>78</v>
      </c>
      <c r="H642" s="11" t="s">
        <v>6</v>
      </c>
    </row>
    <row r="643" s="1" customFormat="1" ht="30" customHeight="1" spans="1:8">
      <c r="A643" s="11">
        <v>641</v>
      </c>
      <c r="B643" s="11" t="s">
        <v>2262</v>
      </c>
      <c r="C643" s="11" t="s">
        <v>2262</v>
      </c>
      <c r="D643" s="11" t="s">
        <v>87</v>
      </c>
      <c r="E643" s="11" t="s">
        <v>2263</v>
      </c>
      <c r="F643" s="11" t="s">
        <v>2262</v>
      </c>
      <c r="G643" s="11" t="s">
        <v>78</v>
      </c>
      <c r="H643" s="11" t="s">
        <v>6</v>
      </c>
    </row>
    <row r="644" s="1" customFormat="1" ht="30" customHeight="1" spans="1:8">
      <c r="A644" s="11">
        <v>642</v>
      </c>
      <c r="B644" s="11" t="s">
        <v>2264</v>
      </c>
      <c r="C644" s="11" t="s">
        <v>2264</v>
      </c>
      <c r="D644" s="11" t="s">
        <v>98</v>
      </c>
      <c r="E644" s="11" t="s">
        <v>2265</v>
      </c>
      <c r="F644" s="11" t="s">
        <v>2264</v>
      </c>
      <c r="G644" s="11" t="s">
        <v>78</v>
      </c>
      <c r="H644" s="11" t="s">
        <v>6</v>
      </c>
    </row>
    <row r="645" s="1" customFormat="1" ht="30" customHeight="1" spans="1:8">
      <c r="A645" s="11">
        <v>643</v>
      </c>
      <c r="B645" s="11" t="s">
        <v>2266</v>
      </c>
      <c r="C645" s="11" t="s">
        <v>2266</v>
      </c>
      <c r="D645" s="11" t="s">
        <v>87</v>
      </c>
      <c r="E645" s="11" t="s">
        <v>2267</v>
      </c>
      <c r="F645" s="11" t="s">
        <v>2266</v>
      </c>
      <c r="G645" s="11" t="s">
        <v>78</v>
      </c>
      <c r="H645" s="11" t="s">
        <v>6</v>
      </c>
    </row>
    <row r="646" s="1" customFormat="1" ht="30" customHeight="1" spans="1:8">
      <c r="A646" s="11">
        <v>644</v>
      </c>
      <c r="B646" s="11" t="s">
        <v>2268</v>
      </c>
      <c r="C646" s="11" t="s">
        <v>2268</v>
      </c>
      <c r="D646" s="11" t="s">
        <v>98</v>
      </c>
      <c r="E646" s="11" t="s">
        <v>2269</v>
      </c>
      <c r="F646" s="11" t="s">
        <v>2268</v>
      </c>
      <c r="G646" s="11" t="s">
        <v>78</v>
      </c>
      <c r="H646" s="11" t="s">
        <v>6</v>
      </c>
    </row>
    <row r="647" s="1" customFormat="1" ht="30" customHeight="1" spans="1:8">
      <c r="A647" s="11">
        <v>645</v>
      </c>
      <c r="B647" s="11" t="s">
        <v>2270</v>
      </c>
      <c r="C647" s="11" t="s">
        <v>2270</v>
      </c>
      <c r="D647" s="11" t="s">
        <v>98</v>
      </c>
      <c r="E647" s="11" t="s">
        <v>2269</v>
      </c>
      <c r="F647" s="11" t="s">
        <v>2270</v>
      </c>
      <c r="G647" s="11" t="s">
        <v>78</v>
      </c>
      <c r="H647" s="11" t="s">
        <v>6</v>
      </c>
    </row>
    <row r="648" s="1" customFormat="1" ht="30" customHeight="1" spans="1:8">
      <c r="A648" s="11">
        <v>646</v>
      </c>
      <c r="B648" s="11" t="s">
        <v>2271</v>
      </c>
      <c r="C648" s="11" t="s">
        <v>2271</v>
      </c>
      <c r="D648" s="11" t="s">
        <v>98</v>
      </c>
      <c r="E648" s="11" t="s">
        <v>2269</v>
      </c>
      <c r="F648" s="11" t="s">
        <v>2271</v>
      </c>
      <c r="G648" s="11" t="s">
        <v>78</v>
      </c>
      <c r="H648" s="11" t="s">
        <v>6</v>
      </c>
    </row>
    <row r="649" s="1" customFormat="1" ht="30" customHeight="1" spans="1:8">
      <c r="A649" s="11">
        <v>647</v>
      </c>
      <c r="B649" s="11" t="s">
        <v>2272</v>
      </c>
      <c r="C649" s="11" t="s">
        <v>2272</v>
      </c>
      <c r="D649" s="11" t="s">
        <v>98</v>
      </c>
      <c r="E649" s="11" t="s">
        <v>2269</v>
      </c>
      <c r="F649" s="11" t="s">
        <v>2272</v>
      </c>
      <c r="G649" s="11" t="s">
        <v>78</v>
      </c>
      <c r="H649" s="11" t="s">
        <v>6</v>
      </c>
    </row>
    <row r="650" s="1" customFormat="1" ht="30" customHeight="1" spans="1:8">
      <c r="A650" s="11">
        <v>648</v>
      </c>
      <c r="B650" s="11" t="s">
        <v>2273</v>
      </c>
      <c r="C650" s="11" t="s">
        <v>2273</v>
      </c>
      <c r="D650" s="11" t="s">
        <v>98</v>
      </c>
      <c r="E650" s="11" t="s">
        <v>2269</v>
      </c>
      <c r="F650" s="11" t="s">
        <v>2273</v>
      </c>
      <c r="G650" s="11" t="s">
        <v>78</v>
      </c>
      <c r="H650" s="11" t="s">
        <v>6</v>
      </c>
    </row>
    <row r="651" s="1" customFormat="1" ht="30" customHeight="1" spans="1:8">
      <c r="A651" s="11">
        <v>649</v>
      </c>
      <c r="B651" s="11" t="s">
        <v>2274</v>
      </c>
      <c r="C651" s="11" t="s">
        <v>2274</v>
      </c>
      <c r="D651" s="11" t="s">
        <v>98</v>
      </c>
      <c r="E651" s="11" t="s">
        <v>2269</v>
      </c>
      <c r="F651" s="11" t="s">
        <v>2274</v>
      </c>
      <c r="G651" s="11" t="s">
        <v>78</v>
      </c>
      <c r="H651" s="11" t="s">
        <v>6</v>
      </c>
    </row>
    <row r="652" s="1" customFormat="1" ht="30" customHeight="1" spans="1:8">
      <c r="A652" s="11">
        <v>650</v>
      </c>
      <c r="B652" s="11" t="s">
        <v>2275</v>
      </c>
      <c r="C652" s="11" t="s">
        <v>2275</v>
      </c>
      <c r="D652" s="11" t="s">
        <v>98</v>
      </c>
      <c r="E652" s="11" t="s">
        <v>2269</v>
      </c>
      <c r="F652" s="11" t="s">
        <v>2275</v>
      </c>
      <c r="G652" s="11" t="s">
        <v>78</v>
      </c>
      <c r="H652" s="11" t="s">
        <v>6</v>
      </c>
    </row>
    <row r="653" s="1" customFormat="1" ht="30" customHeight="1" spans="1:8">
      <c r="A653" s="11">
        <v>651</v>
      </c>
      <c r="B653" s="11" t="s">
        <v>2276</v>
      </c>
      <c r="C653" s="11" t="s">
        <v>2276</v>
      </c>
      <c r="D653" s="11" t="s">
        <v>98</v>
      </c>
      <c r="E653" s="11" t="s">
        <v>2277</v>
      </c>
      <c r="F653" s="11" t="s">
        <v>2276</v>
      </c>
      <c r="G653" s="11" t="s">
        <v>78</v>
      </c>
      <c r="H653" s="11" t="s">
        <v>6</v>
      </c>
    </row>
    <row r="654" s="1" customFormat="1" ht="30" customHeight="1" spans="1:8">
      <c r="A654" s="11">
        <v>652</v>
      </c>
      <c r="B654" s="11" t="s">
        <v>2278</v>
      </c>
      <c r="C654" s="11" t="s">
        <v>2278</v>
      </c>
      <c r="D654" s="11" t="s">
        <v>98</v>
      </c>
      <c r="E654" s="11" t="s">
        <v>2277</v>
      </c>
      <c r="F654" s="11" t="s">
        <v>2278</v>
      </c>
      <c r="G654" s="11" t="s">
        <v>78</v>
      </c>
      <c r="H654" s="11" t="s">
        <v>6</v>
      </c>
    </row>
    <row r="655" s="1" customFormat="1" ht="30" customHeight="1" spans="1:8">
      <c r="A655" s="11">
        <v>653</v>
      </c>
      <c r="B655" s="11" t="s">
        <v>2279</v>
      </c>
      <c r="C655" s="11" t="s">
        <v>2279</v>
      </c>
      <c r="D655" s="11" t="s">
        <v>98</v>
      </c>
      <c r="E655" s="11" t="s">
        <v>2280</v>
      </c>
      <c r="F655" s="11" t="s">
        <v>2279</v>
      </c>
      <c r="G655" s="11" t="s">
        <v>78</v>
      </c>
      <c r="H655" s="11" t="s">
        <v>6</v>
      </c>
    </row>
    <row r="656" s="1" customFormat="1" ht="30" customHeight="1" spans="1:8">
      <c r="A656" s="11">
        <v>654</v>
      </c>
      <c r="B656" s="11" t="s">
        <v>2281</v>
      </c>
      <c r="C656" s="11" t="s">
        <v>2281</v>
      </c>
      <c r="D656" s="11" t="s">
        <v>2236</v>
      </c>
      <c r="E656" s="11" t="s">
        <v>2282</v>
      </c>
      <c r="F656" s="11" t="s">
        <v>2281</v>
      </c>
      <c r="G656" s="11" t="s">
        <v>78</v>
      </c>
      <c r="H656" s="11" t="s">
        <v>6</v>
      </c>
    </row>
    <row r="657" s="1" customFormat="1" ht="30" customHeight="1" spans="1:8">
      <c r="A657" s="11">
        <v>655</v>
      </c>
      <c r="B657" s="11" t="s">
        <v>2283</v>
      </c>
      <c r="C657" s="11" t="s">
        <v>2283</v>
      </c>
      <c r="D657" s="11" t="s">
        <v>2236</v>
      </c>
      <c r="E657" s="11" t="s">
        <v>2282</v>
      </c>
      <c r="F657" s="11" t="s">
        <v>2283</v>
      </c>
      <c r="G657" s="11" t="s">
        <v>78</v>
      </c>
      <c r="H657" s="11" t="s">
        <v>6</v>
      </c>
    </row>
    <row r="658" s="1" customFormat="1" ht="30" customHeight="1" spans="1:8">
      <c r="A658" s="11">
        <v>656</v>
      </c>
      <c r="B658" s="11" t="s">
        <v>2284</v>
      </c>
      <c r="C658" s="11" t="s">
        <v>2284</v>
      </c>
      <c r="D658" s="11" t="s">
        <v>2236</v>
      </c>
      <c r="E658" s="11" t="s">
        <v>2285</v>
      </c>
      <c r="F658" s="11" t="s">
        <v>2284</v>
      </c>
      <c r="G658" s="11" t="s">
        <v>78</v>
      </c>
      <c r="H658" s="11" t="s">
        <v>6</v>
      </c>
    </row>
    <row r="659" s="1" customFormat="1" ht="30" customHeight="1" spans="1:8">
      <c r="A659" s="11">
        <v>657</v>
      </c>
      <c r="B659" s="11" t="s">
        <v>2286</v>
      </c>
      <c r="C659" s="11" t="s">
        <v>2286</v>
      </c>
      <c r="D659" s="11" t="s">
        <v>2236</v>
      </c>
      <c r="E659" s="11" t="s">
        <v>2287</v>
      </c>
      <c r="F659" s="11" t="s">
        <v>2286</v>
      </c>
      <c r="G659" s="11" t="s">
        <v>78</v>
      </c>
      <c r="H659" s="11" t="s">
        <v>6</v>
      </c>
    </row>
    <row r="660" s="1" customFormat="1" ht="30" customHeight="1" spans="1:8">
      <c r="A660" s="11">
        <v>658</v>
      </c>
      <c r="B660" s="11" t="s">
        <v>2288</v>
      </c>
      <c r="C660" s="11" t="s">
        <v>2288</v>
      </c>
      <c r="D660" s="11" t="s">
        <v>2236</v>
      </c>
      <c r="E660" s="11" t="s">
        <v>2289</v>
      </c>
      <c r="F660" s="11" t="s">
        <v>2288</v>
      </c>
      <c r="G660" s="11" t="s">
        <v>78</v>
      </c>
      <c r="H660" s="11" t="s">
        <v>6</v>
      </c>
    </row>
    <row r="661" s="1" customFormat="1" ht="30" customHeight="1" spans="1:8">
      <c r="A661" s="11">
        <v>659</v>
      </c>
      <c r="B661" s="11" t="s">
        <v>2290</v>
      </c>
      <c r="C661" s="11" t="s">
        <v>2290</v>
      </c>
      <c r="D661" s="11" t="s">
        <v>2236</v>
      </c>
      <c r="E661" s="11" t="s">
        <v>2291</v>
      </c>
      <c r="F661" s="11" t="s">
        <v>2290</v>
      </c>
      <c r="G661" s="11" t="s">
        <v>78</v>
      </c>
      <c r="H661" s="11" t="s">
        <v>6</v>
      </c>
    </row>
    <row r="662" s="1" customFormat="1" ht="30" customHeight="1" spans="1:8">
      <c r="A662" s="11">
        <v>660</v>
      </c>
      <c r="B662" s="11" t="s">
        <v>2292</v>
      </c>
      <c r="C662" s="11" t="s">
        <v>2292</v>
      </c>
      <c r="D662" s="11" t="s">
        <v>2236</v>
      </c>
      <c r="E662" s="11" t="s">
        <v>2293</v>
      </c>
      <c r="F662" s="11" t="s">
        <v>2292</v>
      </c>
      <c r="G662" s="11" t="s">
        <v>78</v>
      </c>
      <c r="H662" s="11" t="s">
        <v>6</v>
      </c>
    </row>
    <row r="663" s="1" customFormat="1" ht="30" customHeight="1" spans="1:8">
      <c r="A663" s="11">
        <v>661</v>
      </c>
      <c r="B663" s="11" t="s">
        <v>2294</v>
      </c>
      <c r="C663" s="11" t="s">
        <v>2294</v>
      </c>
      <c r="D663" s="11" t="s">
        <v>2236</v>
      </c>
      <c r="E663" s="11" t="s">
        <v>2295</v>
      </c>
      <c r="F663" s="11" t="s">
        <v>2294</v>
      </c>
      <c r="G663" s="11" t="s">
        <v>78</v>
      </c>
      <c r="H663" s="11" t="s">
        <v>6</v>
      </c>
    </row>
    <row r="664" s="1" customFormat="1" ht="30" customHeight="1" spans="1:8">
      <c r="A664" s="11">
        <v>662</v>
      </c>
      <c r="B664" s="11" t="s">
        <v>2296</v>
      </c>
      <c r="C664" s="11" t="s">
        <v>2296</v>
      </c>
      <c r="D664" s="11" t="s">
        <v>2236</v>
      </c>
      <c r="E664" s="11" t="s">
        <v>2297</v>
      </c>
      <c r="F664" s="11" t="s">
        <v>2296</v>
      </c>
      <c r="G664" s="11" t="s">
        <v>78</v>
      </c>
      <c r="H664" s="11" t="s">
        <v>6</v>
      </c>
    </row>
    <row r="665" s="1" customFormat="1" ht="30" customHeight="1" spans="1:8">
      <c r="A665" s="11">
        <v>663</v>
      </c>
      <c r="B665" s="11" t="s">
        <v>2298</v>
      </c>
      <c r="C665" s="11" t="s">
        <v>2298</v>
      </c>
      <c r="D665" s="11" t="s">
        <v>2236</v>
      </c>
      <c r="E665" s="11" t="s">
        <v>2299</v>
      </c>
      <c r="F665" s="11" t="s">
        <v>2298</v>
      </c>
      <c r="G665" s="11" t="s">
        <v>78</v>
      </c>
      <c r="H665" s="11" t="s">
        <v>6</v>
      </c>
    </row>
    <row r="666" s="1" customFormat="1" ht="30" customHeight="1" spans="1:8">
      <c r="A666" s="11">
        <v>664</v>
      </c>
      <c r="B666" s="11" t="s">
        <v>2300</v>
      </c>
      <c r="C666" s="11" t="s">
        <v>2300</v>
      </c>
      <c r="D666" s="11" t="s">
        <v>2236</v>
      </c>
      <c r="E666" s="11" t="s">
        <v>2301</v>
      </c>
      <c r="F666" s="11" t="s">
        <v>2300</v>
      </c>
      <c r="G666" s="11" t="s">
        <v>78</v>
      </c>
      <c r="H666" s="11" t="s">
        <v>6</v>
      </c>
    </row>
    <row r="667" s="1" customFormat="1" ht="30" customHeight="1" spans="1:8">
      <c r="A667" s="11">
        <v>665</v>
      </c>
      <c r="B667" s="11" t="s">
        <v>2302</v>
      </c>
      <c r="C667" s="11" t="s">
        <v>2302</v>
      </c>
      <c r="D667" s="11" t="s">
        <v>2236</v>
      </c>
      <c r="E667" s="11" t="s">
        <v>9310</v>
      </c>
      <c r="F667" s="11" t="s">
        <v>2302</v>
      </c>
      <c r="G667" s="11" t="s">
        <v>78</v>
      </c>
      <c r="H667" s="11" t="s">
        <v>6</v>
      </c>
    </row>
    <row r="668" s="1" customFormat="1" ht="30" customHeight="1" spans="1:8">
      <c r="A668" s="11">
        <v>666</v>
      </c>
      <c r="B668" s="11" t="s">
        <v>2304</v>
      </c>
      <c r="C668" s="11" t="s">
        <v>2304</v>
      </c>
      <c r="D668" s="11" t="s">
        <v>2236</v>
      </c>
      <c r="E668" s="11" t="s">
        <v>2305</v>
      </c>
      <c r="F668" s="11" t="s">
        <v>2304</v>
      </c>
      <c r="G668" s="11" t="s">
        <v>78</v>
      </c>
      <c r="H668" s="11" t="s">
        <v>6</v>
      </c>
    </row>
    <row r="669" s="1" customFormat="1" ht="30" customHeight="1" spans="1:8">
      <c r="A669" s="11">
        <v>667</v>
      </c>
      <c r="B669" s="11" t="s">
        <v>2306</v>
      </c>
      <c r="C669" s="11" t="s">
        <v>2306</v>
      </c>
      <c r="D669" s="11" t="s">
        <v>2236</v>
      </c>
      <c r="E669" s="11" t="s">
        <v>2307</v>
      </c>
      <c r="F669" s="11" t="s">
        <v>2306</v>
      </c>
      <c r="G669" s="11" t="s">
        <v>78</v>
      </c>
      <c r="H669" s="11" t="s">
        <v>6</v>
      </c>
    </row>
    <row r="670" s="1" customFormat="1" ht="30" customHeight="1" spans="1:8">
      <c r="A670" s="11">
        <v>668</v>
      </c>
      <c r="B670" s="11" t="s">
        <v>2308</v>
      </c>
      <c r="C670" s="11" t="s">
        <v>2308</v>
      </c>
      <c r="D670" s="11" t="s">
        <v>2236</v>
      </c>
      <c r="E670" s="11" t="s">
        <v>2309</v>
      </c>
      <c r="F670" s="11" t="s">
        <v>2308</v>
      </c>
      <c r="G670" s="11" t="s">
        <v>78</v>
      </c>
      <c r="H670" s="11" t="s">
        <v>6</v>
      </c>
    </row>
    <row r="671" s="1" customFormat="1" ht="30" customHeight="1" spans="1:8">
      <c r="A671" s="11">
        <v>669</v>
      </c>
      <c r="B671" s="11" t="s">
        <v>2310</v>
      </c>
      <c r="C671" s="11" t="s">
        <v>2310</v>
      </c>
      <c r="D671" s="11" t="s">
        <v>2236</v>
      </c>
      <c r="E671" s="11" t="s">
        <v>2311</v>
      </c>
      <c r="F671" s="11" t="s">
        <v>2310</v>
      </c>
      <c r="G671" s="11" t="s">
        <v>78</v>
      </c>
      <c r="H671" s="11" t="s">
        <v>6</v>
      </c>
    </row>
    <row r="672" s="1" customFormat="1" ht="30" customHeight="1" spans="1:8">
      <c r="A672" s="11">
        <v>670</v>
      </c>
      <c r="B672" s="11" t="s">
        <v>2312</v>
      </c>
      <c r="C672" s="11" t="s">
        <v>2312</v>
      </c>
      <c r="D672" s="11" t="s">
        <v>2236</v>
      </c>
      <c r="E672" s="11" t="s">
        <v>2313</v>
      </c>
      <c r="F672" s="11" t="s">
        <v>2312</v>
      </c>
      <c r="G672" s="11" t="s">
        <v>78</v>
      </c>
      <c r="H672" s="11" t="s">
        <v>6</v>
      </c>
    </row>
    <row r="673" s="1" customFormat="1" ht="30" customHeight="1" spans="1:8">
      <c r="A673" s="11">
        <v>671</v>
      </c>
      <c r="B673" s="11" t="s">
        <v>2314</v>
      </c>
      <c r="C673" s="11" t="s">
        <v>2314</v>
      </c>
      <c r="D673" s="11" t="s">
        <v>98</v>
      </c>
      <c r="E673" s="11" t="s">
        <v>2315</v>
      </c>
      <c r="F673" s="11" t="s">
        <v>2314</v>
      </c>
      <c r="G673" s="11" t="s">
        <v>78</v>
      </c>
      <c r="H673" s="11" t="s">
        <v>6</v>
      </c>
    </row>
    <row r="674" s="1" customFormat="1" ht="30" customHeight="1" spans="1:8">
      <c r="A674" s="11">
        <v>672</v>
      </c>
      <c r="B674" s="11" t="s">
        <v>2316</v>
      </c>
      <c r="C674" s="11" t="s">
        <v>2316</v>
      </c>
      <c r="D674" s="11" t="s">
        <v>98</v>
      </c>
      <c r="E674" s="11" t="s">
        <v>2317</v>
      </c>
      <c r="F674" s="11" t="s">
        <v>2316</v>
      </c>
      <c r="G674" s="11" t="s">
        <v>78</v>
      </c>
      <c r="H674" s="11" t="s">
        <v>6</v>
      </c>
    </row>
    <row r="675" s="1" customFormat="1" ht="30" customHeight="1" spans="1:8">
      <c r="A675" s="11">
        <v>673</v>
      </c>
      <c r="B675" s="11" t="s">
        <v>2318</v>
      </c>
      <c r="C675" s="11" t="s">
        <v>2318</v>
      </c>
      <c r="D675" s="11" t="s">
        <v>98</v>
      </c>
      <c r="E675" s="11" t="s">
        <v>2319</v>
      </c>
      <c r="F675" s="11" t="s">
        <v>2318</v>
      </c>
      <c r="G675" s="11" t="s">
        <v>78</v>
      </c>
      <c r="H675" s="11" t="s">
        <v>6</v>
      </c>
    </row>
    <row r="676" s="1" customFormat="1" ht="30" customHeight="1" spans="1:8">
      <c r="A676" s="11">
        <v>674</v>
      </c>
      <c r="B676" s="11" t="s">
        <v>2320</v>
      </c>
      <c r="C676" s="11" t="s">
        <v>2320</v>
      </c>
      <c r="D676" s="11" t="s">
        <v>87</v>
      </c>
      <c r="E676" s="11" t="s">
        <v>2321</v>
      </c>
      <c r="F676" s="11" t="s">
        <v>2320</v>
      </c>
      <c r="G676" s="11" t="s">
        <v>78</v>
      </c>
      <c r="H676" s="11" t="s">
        <v>6</v>
      </c>
    </row>
    <row r="677" s="1" customFormat="1" ht="30" customHeight="1" spans="1:8">
      <c r="A677" s="11">
        <v>675</v>
      </c>
      <c r="B677" s="11" t="s">
        <v>2322</v>
      </c>
      <c r="C677" s="11" t="s">
        <v>2322</v>
      </c>
      <c r="D677" s="11" t="s">
        <v>87</v>
      </c>
      <c r="E677" s="11" t="s">
        <v>2323</v>
      </c>
      <c r="F677" s="11" t="s">
        <v>2322</v>
      </c>
      <c r="G677" s="11" t="s">
        <v>78</v>
      </c>
      <c r="H677" s="11" t="s">
        <v>6</v>
      </c>
    </row>
    <row r="678" s="1" customFormat="1" ht="30" customHeight="1" spans="1:8">
      <c r="A678" s="11">
        <v>676</v>
      </c>
      <c r="B678" s="11" t="s">
        <v>2324</v>
      </c>
      <c r="C678" s="11" t="s">
        <v>2324</v>
      </c>
      <c r="D678" s="11" t="s">
        <v>87</v>
      </c>
      <c r="E678" s="11" t="s">
        <v>2321</v>
      </c>
      <c r="F678" s="11" t="s">
        <v>2324</v>
      </c>
      <c r="G678" s="11" t="s">
        <v>78</v>
      </c>
      <c r="H678" s="11" t="s">
        <v>6</v>
      </c>
    </row>
    <row r="679" s="1" customFormat="1" ht="30" customHeight="1" spans="1:8">
      <c r="A679" s="11">
        <v>677</v>
      </c>
      <c r="B679" s="11" t="s">
        <v>2325</v>
      </c>
      <c r="C679" s="11" t="s">
        <v>2325</v>
      </c>
      <c r="D679" s="11" t="s">
        <v>87</v>
      </c>
      <c r="E679" s="11" t="s">
        <v>2326</v>
      </c>
      <c r="F679" s="11" t="s">
        <v>2325</v>
      </c>
      <c r="G679" s="11" t="s">
        <v>78</v>
      </c>
      <c r="H679" s="11" t="s">
        <v>6</v>
      </c>
    </row>
    <row r="680" s="1" customFormat="1" ht="30" customHeight="1" spans="1:8">
      <c r="A680" s="11">
        <v>678</v>
      </c>
      <c r="B680" s="11" t="s">
        <v>2327</v>
      </c>
      <c r="C680" s="11" t="s">
        <v>2327</v>
      </c>
      <c r="D680" s="11" t="s">
        <v>2236</v>
      </c>
      <c r="E680" s="11" t="s">
        <v>2328</v>
      </c>
      <c r="F680" s="11" t="s">
        <v>2327</v>
      </c>
      <c r="G680" s="11" t="s">
        <v>78</v>
      </c>
      <c r="H680" s="11" t="s">
        <v>6</v>
      </c>
    </row>
    <row r="681" s="1" customFormat="1" ht="30" customHeight="1" spans="1:8">
      <c r="A681" s="11">
        <v>679</v>
      </c>
      <c r="B681" s="11" t="s">
        <v>2329</v>
      </c>
      <c r="C681" s="11" t="s">
        <v>2329</v>
      </c>
      <c r="D681" s="11" t="s">
        <v>2236</v>
      </c>
      <c r="E681" s="11" t="s">
        <v>2330</v>
      </c>
      <c r="F681" s="11" t="s">
        <v>2329</v>
      </c>
      <c r="G681" s="11" t="s">
        <v>78</v>
      </c>
      <c r="H681" s="11" t="s">
        <v>6</v>
      </c>
    </row>
    <row r="682" s="1" customFormat="1" ht="30" customHeight="1" spans="1:8">
      <c r="A682" s="11">
        <v>680</v>
      </c>
      <c r="B682" s="11" t="s">
        <v>2331</v>
      </c>
      <c r="C682" s="11" t="s">
        <v>2331</v>
      </c>
      <c r="D682" s="11" t="s">
        <v>2236</v>
      </c>
      <c r="E682" s="11" t="s">
        <v>2332</v>
      </c>
      <c r="F682" s="11" t="s">
        <v>2331</v>
      </c>
      <c r="G682" s="11" t="s">
        <v>78</v>
      </c>
      <c r="H682" s="11" t="s">
        <v>6</v>
      </c>
    </row>
    <row r="683" s="1" customFormat="1" ht="30" customHeight="1" spans="1:8">
      <c r="A683" s="11">
        <v>681</v>
      </c>
      <c r="B683" s="11" t="s">
        <v>2333</v>
      </c>
      <c r="C683" s="11" t="s">
        <v>2333</v>
      </c>
      <c r="D683" s="11" t="s">
        <v>2236</v>
      </c>
      <c r="E683" s="11" t="s">
        <v>2334</v>
      </c>
      <c r="F683" s="11" t="s">
        <v>2333</v>
      </c>
      <c r="G683" s="11" t="s">
        <v>78</v>
      </c>
      <c r="H683" s="11" t="s">
        <v>6</v>
      </c>
    </row>
    <row r="684" s="1" customFormat="1" ht="30" customHeight="1" spans="1:8">
      <c r="A684" s="11">
        <v>682</v>
      </c>
      <c r="B684" s="11" t="s">
        <v>2335</v>
      </c>
      <c r="C684" s="11" t="s">
        <v>2335</v>
      </c>
      <c r="D684" s="11" t="s">
        <v>2236</v>
      </c>
      <c r="E684" s="11" t="s">
        <v>2336</v>
      </c>
      <c r="F684" s="11" t="s">
        <v>2335</v>
      </c>
      <c r="G684" s="11" t="s">
        <v>78</v>
      </c>
      <c r="H684" s="11" t="s">
        <v>6</v>
      </c>
    </row>
    <row r="685" s="1" customFormat="1" ht="30" customHeight="1" spans="1:8">
      <c r="A685" s="11">
        <v>683</v>
      </c>
      <c r="B685" s="11" t="s">
        <v>2337</v>
      </c>
      <c r="C685" s="11" t="s">
        <v>2337</v>
      </c>
      <c r="D685" s="11" t="s">
        <v>2236</v>
      </c>
      <c r="E685" s="11" t="s">
        <v>2336</v>
      </c>
      <c r="F685" s="11" t="s">
        <v>2337</v>
      </c>
      <c r="G685" s="11" t="s">
        <v>78</v>
      </c>
      <c r="H685" s="11" t="s">
        <v>6</v>
      </c>
    </row>
    <row r="686" s="1" customFormat="1" ht="30" customHeight="1" spans="1:8">
      <c r="A686" s="11">
        <v>684</v>
      </c>
      <c r="B686" s="11" t="s">
        <v>2338</v>
      </c>
      <c r="C686" s="11" t="s">
        <v>2338</v>
      </c>
      <c r="D686" s="11" t="s">
        <v>2236</v>
      </c>
      <c r="E686" s="11" t="s">
        <v>2339</v>
      </c>
      <c r="F686" s="11" t="s">
        <v>2338</v>
      </c>
      <c r="G686" s="11" t="s">
        <v>78</v>
      </c>
      <c r="H686" s="11" t="s">
        <v>6</v>
      </c>
    </row>
    <row r="687" s="1" customFormat="1" ht="30" customHeight="1" spans="1:8">
      <c r="A687" s="11">
        <v>685</v>
      </c>
      <c r="B687" s="11" t="s">
        <v>2340</v>
      </c>
      <c r="C687" s="11" t="s">
        <v>2340</v>
      </c>
      <c r="D687" s="11" t="s">
        <v>2236</v>
      </c>
      <c r="E687" s="11" t="s">
        <v>2341</v>
      </c>
      <c r="F687" s="11" t="s">
        <v>2340</v>
      </c>
      <c r="G687" s="11" t="s">
        <v>78</v>
      </c>
      <c r="H687" s="11" t="s">
        <v>6</v>
      </c>
    </row>
    <row r="688" s="1" customFormat="1" ht="30" customHeight="1" spans="1:8">
      <c r="A688" s="11">
        <v>686</v>
      </c>
      <c r="B688" s="11" t="s">
        <v>2342</v>
      </c>
      <c r="C688" s="11" t="s">
        <v>2342</v>
      </c>
      <c r="D688" s="11" t="s">
        <v>2236</v>
      </c>
      <c r="E688" s="11" t="s">
        <v>2341</v>
      </c>
      <c r="F688" s="11" t="s">
        <v>2342</v>
      </c>
      <c r="G688" s="11" t="s">
        <v>78</v>
      </c>
      <c r="H688" s="11" t="s">
        <v>6</v>
      </c>
    </row>
    <row r="689" s="1" customFormat="1" ht="30" customHeight="1" spans="1:8">
      <c r="A689" s="11">
        <v>687</v>
      </c>
      <c r="B689" s="11" t="s">
        <v>2343</v>
      </c>
      <c r="C689" s="11" t="s">
        <v>2343</v>
      </c>
      <c r="D689" s="11" t="s">
        <v>2236</v>
      </c>
      <c r="E689" s="11" t="s">
        <v>2344</v>
      </c>
      <c r="F689" s="11" t="s">
        <v>2343</v>
      </c>
      <c r="G689" s="11" t="s">
        <v>78</v>
      </c>
      <c r="H689" s="11" t="s">
        <v>6</v>
      </c>
    </row>
    <row r="690" s="1" customFormat="1" ht="30" customHeight="1" spans="1:8">
      <c r="A690" s="11">
        <v>688</v>
      </c>
      <c r="B690" s="11" t="s">
        <v>2345</v>
      </c>
      <c r="C690" s="11" t="s">
        <v>2345</v>
      </c>
      <c r="D690" s="11" t="s">
        <v>2236</v>
      </c>
      <c r="E690" s="11" t="s">
        <v>2346</v>
      </c>
      <c r="F690" s="11" t="s">
        <v>2345</v>
      </c>
      <c r="G690" s="11" t="s">
        <v>78</v>
      </c>
      <c r="H690" s="11" t="s">
        <v>6</v>
      </c>
    </row>
    <row r="691" s="1" customFormat="1" ht="30" customHeight="1" spans="1:8">
      <c r="A691" s="11">
        <v>689</v>
      </c>
      <c r="B691" s="11" t="s">
        <v>2347</v>
      </c>
      <c r="C691" s="11" t="s">
        <v>2347</v>
      </c>
      <c r="D691" s="11" t="s">
        <v>2236</v>
      </c>
      <c r="E691" s="11" t="s">
        <v>2348</v>
      </c>
      <c r="F691" s="11" t="s">
        <v>2347</v>
      </c>
      <c r="G691" s="11" t="s">
        <v>78</v>
      </c>
      <c r="H691" s="11" t="s">
        <v>6</v>
      </c>
    </row>
    <row r="692" s="1" customFormat="1" ht="30" customHeight="1" spans="1:8">
      <c r="A692" s="11">
        <v>690</v>
      </c>
      <c r="B692" s="11" t="s">
        <v>2349</v>
      </c>
      <c r="C692" s="11" t="s">
        <v>2349</v>
      </c>
      <c r="D692" s="11" t="s">
        <v>2236</v>
      </c>
      <c r="E692" s="11" t="s">
        <v>2350</v>
      </c>
      <c r="F692" s="11" t="s">
        <v>2349</v>
      </c>
      <c r="G692" s="11" t="s">
        <v>78</v>
      </c>
      <c r="H692" s="11" t="s">
        <v>6</v>
      </c>
    </row>
    <row r="693" s="1" customFormat="1" ht="30" customHeight="1" spans="1:8">
      <c r="A693" s="11">
        <v>691</v>
      </c>
      <c r="B693" s="11" t="s">
        <v>2351</v>
      </c>
      <c r="C693" s="11" t="s">
        <v>2351</v>
      </c>
      <c r="D693" s="11" t="s">
        <v>2236</v>
      </c>
      <c r="E693" s="11" t="s">
        <v>2352</v>
      </c>
      <c r="F693" s="11" t="s">
        <v>2351</v>
      </c>
      <c r="G693" s="11" t="s">
        <v>78</v>
      </c>
      <c r="H693" s="11" t="s">
        <v>6</v>
      </c>
    </row>
    <row r="694" s="1" customFormat="1" ht="30" customHeight="1" spans="1:8">
      <c r="A694" s="11">
        <v>692</v>
      </c>
      <c r="B694" s="11" t="s">
        <v>2353</v>
      </c>
      <c r="C694" s="11" t="s">
        <v>2353</v>
      </c>
      <c r="D694" s="11" t="s">
        <v>98</v>
      </c>
      <c r="E694" s="11" t="s">
        <v>2354</v>
      </c>
      <c r="F694" s="11" t="s">
        <v>2353</v>
      </c>
      <c r="G694" s="11" t="s">
        <v>78</v>
      </c>
      <c r="H694" s="11" t="s">
        <v>6</v>
      </c>
    </row>
    <row r="695" s="1" customFormat="1" ht="30" customHeight="1" spans="1:8">
      <c r="A695" s="11">
        <v>693</v>
      </c>
      <c r="B695" s="11" t="s">
        <v>2355</v>
      </c>
      <c r="C695" s="11" t="s">
        <v>2355</v>
      </c>
      <c r="D695" s="11" t="s">
        <v>98</v>
      </c>
      <c r="E695" s="11" t="s">
        <v>2356</v>
      </c>
      <c r="F695" s="11" t="s">
        <v>2355</v>
      </c>
      <c r="G695" s="11" t="s">
        <v>78</v>
      </c>
      <c r="H695" s="11" t="s">
        <v>6</v>
      </c>
    </row>
    <row r="696" s="1" customFormat="1" ht="30" customHeight="1" spans="1:8">
      <c r="A696" s="11">
        <v>694</v>
      </c>
      <c r="B696" s="11" t="s">
        <v>2357</v>
      </c>
      <c r="C696" s="11" t="s">
        <v>2357</v>
      </c>
      <c r="D696" s="11" t="s">
        <v>98</v>
      </c>
      <c r="E696" s="11" t="s">
        <v>2358</v>
      </c>
      <c r="F696" s="11" t="s">
        <v>2357</v>
      </c>
      <c r="G696" s="11" t="s">
        <v>78</v>
      </c>
      <c r="H696" s="11" t="s">
        <v>6</v>
      </c>
    </row>
    <row r="697" s="1" customFormat="1" ht="30" customHeight="1" spans="1:8">
      <c r="A697" s="11">
        <v>695</v>
      </c>
      <c r="B697" s="11" t="s">
        <v>2359</v>
      </c>
      <c r="C697" s="11" t="s">
        <v>2359</v>
      </c>
      <c r="D697" s="11" t="s">
        <v>64</v>
      </c>
      <c r="E697" s="11" t="s">
        <v>2360</v>
      </c>
      <c r="F697" s="11" t="s">
        <v>2359</v>
      </c>
      <c r="G697" s="11" t="s">
        <v>78</v>
      </c>
      <c r="H697" s="11" t="s">
        <v>6</v>
      </c>
    </row>
    <row r="698" s="1" customFormat="1" ht="30" customHeight="1" spans="1:8">
      <c r="A698" s="11">
        <v>696</v>
      </c>
      <c r="B698" s="11" t="s">
        <v>2361</v>
      </c>
      <c r="C698" s="11" t="s">
        <v>2361</v>
      </c>
      <c r="D698" s="11" t="s">
        <v>64</v>
      </c>
      <c r="E698" s="11" t="s">
        <v>2362</v>
      </c>
      <c r="F698" s="11" t="s">
        <v>2361</v>
      </c>
      <c r="G698" s="11" t="s">
        <v>78</v>
      </c>
      <c r="H698" s="11" t="s">
        <v>6</v>
      </c>
    </row>
    <row r="699" s="1" customFormat="1" ht="30" customHeight="1" spans="1:8">
      <c r="A699" s="11">
        <v>697</v>
      </c>
      <c r="B699" s="11" t="s">
        <v>2365</v>
      </c>
      <c r="C699" s="11" t="s">
        <v>2365</v>
      </c>
      <c r="D699" s="11" t="s">
        <v>64</v>
      </c>
      <c r="E699" s="11" t="s">
        <v>2366</v>
      </c>
      <c r="F699" s="11" t="s">
        <v>2365</v>
      </c>
      <c r="G699" s="11" t="s">
        <v>78</v>
      </c>
      <c r="H699" s="11" t="s">
        <v>6</v>
      </c>
    </row>
    <row r="700" s="1" customFormat="1" ht="30" customHeight="1" spans="1:8">
      <c r="A700" s="11">
        <v>698</v>
      </c>
      <c r="B700" s="11" t="s">
        <v>2367</v>
      </c>
      <c r="C700" s="11" t="s">
        <v>2367</v>
      </c>
      <c r="D700" s="11" t="s">
        <v>64</v>
      </c>
      <c r="E700" s="11" t="s">
        <v>2368</v>
      </c>
      <c r="F700" s="11" t="s">
        <v>2367</v>
      </c>
      <c r="G700" s="11" t="s">
        <v>78</v>
      </c>
      <c r="H700" s="11" t="s">
        <v>6</v>
      </c>
    </row>
    <row r="701" s="1" customFormat="1" ht="30" customHeight="1" spans="1:8">
      <c r="A701" s="11">
        <v>699</v>
      </c>
      <c r="B701" s="11" t="s">
        <v>2369</v>
      </c>
      <c r="C701" s="11" t="s">
        <v>2369</v>
      </c>
      <c r="D701" s="11" t="s">
        <v>2236</v>
      </c>
      <c r="E701" s="11" t="s">
        <v>2282</v>
      </c>
      <c r="F701" s="11" t="s">
        <v>2369</v>
      </c>
      <c r="G701" s="11" t="s">
        <v>78</v>
      </c>
      <c r="H701" s="11" t="s">
        <v>6</v>
      </c>
    </row>
    <row r="702" s="1" customFormat="1" ht="30" customHeight="1" spans="1:8">
      <c r="A702" s="11">
        <v>700</v>
      </c>
      <c r="B702" s="11" t="s">
        <v>2370</v>
      </c>
      <c r="C702" s="11" t="s">
        <v>2370</v>
      </c>
      <c r="D702" s="11" t="s">
        <v>98</v>
      </c>
      <c r="E702" s="11" t="s">
        <v>2371</v>
      </c>
      <c r="F702" s="11" t="s">
        <v>2370</v>
      </c>
      <c r="G702" s="11" t="s">
        <v>78</v>
      </c>
      <c r="H702" s="11" t="s">
        <v>6</v>
      </c>
    </row>
    <row r="703" s="1" customFormat="1" ht="30" customHeight="1" spans="1:8">
      <c r="A703" s="11">
        <v>701</v>
      </c>
      <c r="B703" s="11" t="s">
        <v>2372</v>
      </c>
      <c r="C703" s="11" t="s">
        <v>2372</v>
      </c>
      <c r="D703" s="11" t="s">
        <v>98</v>
      </c>
      <c r="E703" s="11" t="s">
        <v>2373</v>
      </c>
      <c r="F703" s="11" t="s">
        <v>2372</v>
      </c>
      <c r="G703" s="11" t="s">
        <v>78</v>
      </c>
      <c r="H703" s="11" t="s">
        <v>6</v>
      </c>
    </row>
    <row r="704" s="1" customFormat="1" ht="30" customHeight="1" spans="1:8">
      <c r="A704" s="11">
        <v>702</v>
      </c>
      <c r="B704" s="11" t="s">
        <v>2374</v>
      </c>
      <c r="C704" s="11" t="s">
        <v>2374</v>
      </c>
      <c r="D704" s="11" t="s">
        <v>98</v>
      </c>
      <c r="E704" s="11" t="s">
        <v>2375</v>
      </c>
      <c r="F704" s="11" t="s">
        <v>2374</v>
      </c>
      <c r="G704" s="11" t="s">
        <v>78</v>
      </c>
      <c r="H704" s="11" t="s">
        <v>6</v>
      </c>
    </row>
    <row r="705" s="1" customFormat="1" ht="30" customHeight="1" spans="1:8">
      <c r="A705" s="11">
        <v>703</v>
      </c>
      <c r="B705" s="11" t="s">
        <v>2376</v>
      </c>
      <c r="C705" s="11" t="s">
        <v>2376</v>
      </c>
      <c r="D705" s="11" t="s">
        <v>98</v>
      </c>
      <c r="E705" s="11" t="s">
        <v>2377</v>
      </c>
      <c r="F705" s="11" t="s">
        <v>2376</v>
      </c>
      <c r="G705" s="11" t="s">
        <v>78</v>
      </c>
      <c r="H705" s="11" t="s">
        <v>6</v>
      </c>
    </row>
    <row r="706" s="1" customFormat="1" ht="30" customHeight="1" spans="1:8">
      <c r="A706" s="11">
        <v>704</v>
      </c>
      <c r="B706" s="11" t="s">
        <v>2378</v>
      </c>
      <c r="C706" s="11" t="s">
        <v>2378</v>
      </c>
      <c r="D706" s="11" t="s">
        <v>98</v>
      </c>
      <c r="E706" s="11" t="s">
        <v>2379</v>
      </c>
      <c r="F706" s="11" t="s">
        <v>2378</v>
      </c>
      <c r="G706" s="11" t="s">
        <v>78</v>
      </c>
      <c r="H706" s="11" t="s">
        <v>6</v>
      </c>
    </row>
    <row r="707" s="1" customFormat="1" ht="30" customHeight="1" spans="1:8">
      <c r="A707" s="11">
        <v>705</v>
      </c>
      <c r="B707" s="11" t="s">
        <v>2380</v>
      </c>
      <c r="C707" s="11" t="s">
        <v>2380</v>
      </c>
      <c r="D707" s="11" t="s">
        <v>98</v>
      </c>
      <c r="E707" s="11" t="s">
        <v>2381</v>
      </c>
      <c r="F707" s="11" t="s">
        <v>2380</v>
      </c>
      <c r="G707" s="11" t="s">
        <v>78</v>
      </c>
      <c r="H707" s="11" t="s">
        <v>6</v>
      </c>
    </row>
    <row r="708" s="1" customFormat="1" ht="30" customHeight="1" spans="1:8">
      <c r="A708" s="11">
        <v>706</v>
      </c>
      <c r="B708" s="11" t="s">
        <v>2383</v>
      </c>
      <c r="C708" s="11" t="s">
        <v>2383</v>
      </c>
      <c r="D708" s="11" t="s">
        <v>64</v>
      </c>
      <c r="E708" s="11" t="s">
        <v>2384</v>
      </c>
      <c r="F708" s="11" t="s">
        <v>2385</v>
      </c>
      <c r="G708" s="11" t="s">
        <v>89</v>
      </c>
      <c r="H708" s="11" t="s">
        <v>10</v>
      </c>
    </row>
    <row r="709" s="1" customFormat="1" ht="30" customHeight="1" spans="1:8">
      <c r="A709" s="11">
        <v>707</v>
      </c>
      <c r="B709" s="11" t="s">
        <v>2383</v>
      </c>
      <c r="C709" s="11" t="s">
        <v>2383</v>
      </c>
      <c r="D709" s="11" t="s">
        <v>64</v>
      </c>
      <c r="E709" s="11" t="s">
        <v>2384</v>
      </c>
      <c r="F709" s="11" t="s">
        <v>2386</v>
      </c>
      <c r="G709" s="11" t="s">
        <v>89</v>
      </c>
      <c r="H709" s="11" t="s">
        <v>10</v>
      </c>
    </row>
    <row r="710" s="1" customFormat="1" ht="30" customHeight="1" spans="1:8">
      <c r="A710" s="11">
        <v>708</v>
      </c>
      <c r="B710" s="11" t="s">
        <v>2383</v>
      </c>
      <c r="C710" s="11" t="s">
        <v>2383</v>
      </c>
      <c r="D710" s="11" t="s">
        <v>64</v>
      </c>
      <c r="E710" s="11" t="s">
        <v>2384</v>
      </c>
      <c r="F710" s="11" t="s">
        <v>2387</v>
      </c>
      <c r="G710" s="11" t="s">
        <v>89</v>
      </c>
      <c r="H710" s="11" t="s">
        <v>10</v>
      </c>
    </row>
    <row r="711" s="1" customFormat="1" ht="30" customHeight="1" spans="1:8">
      <c r="A711" s="11">
        <v>709</v>
      </c>
      <c r="B711" s="11" t="s">
        <v>2383</v>
      </c>
      <c r="C711" s="11" t="s">
        <v>2383</v>
      </c>
      <c r="D711" s="11" t="s">
        <v>64</v>
      </c>
      <c r="E711" s="11" t="s">
        <v>2384</v>
      </c>
      <c r="F711" s="11" t="s">
        <v>2388</v>
      </c>
      <c r="G711" s="11" t="s">
        <v>89</v>
      </c>
      <c r="H711" s="11" t="s">
        <v>10</v>
      </c>
    </row>
    <row r="712" s="1" customFormat="1" ht="30" customHeight="1" spans="1:8">
      <c r="A712" s="11">
        <v>710</v>
      </c>
      <c r="B712" s="11" t="s">
        <v>2383</v>
      </c>
      <c r="C712" s="11" t="s">
        <v>2383</v>
      </c>
      <c r="D712" s="11" t="s">
        <v>64</v>
      </c>
      <c r="E712" s="11" t="s">
        <v>2384</v>
      </c>
      <c r="F712" s="11" t="s">
        <v>2389</v>
      </c>
      <c r="G712" s="11" t="s">
        <v>89</v>
      </c>
      <c r="H712" s="11" t="s">
        <v>10</v>
      </c>
    </row>
    <row r="713" s="1" customFormat="1" ht="30" customHeight="1" spans="1:8">
      <c r="A713" s="11">
        <v>711</v>
      </c>
      <c r="B713" s="11" t="s">
        <v>2406</v>
      </c>
      <c r="C713" s="11" t="s">
        <v>2406</v>
      </c>
      <c r="D713" s="11" t="s">
        <v>64</v>
      </c>
      <c r="E713" s="11" t="s">
        <v>2407</v>
      </c>
      <c r="F713" s="11" t="s">
        <v>2406</v>
      </c>
      <c r="G713" s="11" t="s">
        <v>89</v>
      </c>
      <c r="H713" s="11" t="s">
        <v>10</v>
      </c>
    </row>
    <row r="714" s="1" customFormat="1" ht="30" customHeight="1" spans="1:8">
      <c r="A714" s="11">
        <v>712</v>
      </c>
      <c r="B714" s="11" t="s">
        <v>2406</v>
      </c>
      <c r="C714" s="11" t="s">
        <v>2406</v>
      </c>
      <c r="D714" s="11" t="s">
        <v>64</v>
      </c>
      <c r="E714" s="11" t="s">
        <v>2408</v>
      </c>
      <c r="F714" s="11" t="s">
        <v>2409</v>
      </c>
      <c r="G714" s="11" t="s">
        <v>89</v>
      </c>
      <c r="H714" s="11" t="s">
        <v>10</v>
      </c>
    </row>
    <row r="715" s="1" customFormat="1" ht="30" customHeight="1" spans="1:8">
      <c r="A715" s="11">
        <v>713</v>
      </c>
      <c r="B715" s="11" t="s">
        <v>2406</v>
      </c>
      <c r="C715" s="11" t="s">
        <v>2406</v>
      </c>
      <c r="D715" s="11" t="s">
        <v>64</v>
      </c>
      <c r="E715" s="11" t="s">
        <v>2408</v>
      </c>
      <c r="F715" s="11" t="s">
        <v>2410</v>
      </c>
      <c r="G715" s="11" t="s">
        <v>89</v>
      </c>
      <c r="H715" s="11" t="s">
        <v>10</v>
      </c>
    </row>
    <row r="716" s="1" customFormat="1" ht="30" customHeight="1" spans="1:8">
      <c r="A716" s="11">
        <v>714</v>
      </c>
      <c r="B716" s="11" t="s">
        <v>2406</v>
      </c>
      <c r="C716" s="11" t="s">
        <v>2406</v>
      </c>
      <c r="D716" s="11" t="s">
        <v>64</v>
      </c>
      <c r="E716" s="11" t="s">
        <v>2408</v>
      </c>
      <c r="F716" s="11" t="s">
        <v>2411</v>
      </c>
      <c r="G716" s="11" t="s">
        <v>89</v>
      </c>
      <c r="H716" s="11" t="s">
        <v>10</v>
      </c>
    </row>
    <row r="717" s="1" customFormat="1" ht="30" customHeight="1" spans="1:8">
      <c r="A717" s="11">
        <v>715</v>
      </c>
      <c r="B717" s="11" t="s">
        <v>2412</v>
      </c>
      <c r="C717" s="11" t="s">
        <v>2412</v>
      </c>
      <c r="D717" s="11" t="s">
        <v>64</v>
      </c>
      <c r="E717" s="17" t="s">
        <v>2413</v>
      </c>
      <c r="F717" s="11" t="s">
        <v>2414</v>
      </c>
      <c r="G717" s="11" t="s">
        <v>89</v>
      </c>
      <c r="H717" s="11" t="s">
        <v>10</v>
      </c>
    </row>
    <row r="718" s="1" customFormat="1" ht="30" customHeight="1" spans="1:8">
      <c r="A718" s="11">
        <v>716</v>
      </c>
      <c r="B718" s="11" t="s">
        <v>2412</v>
      </c>
      <c r="C718" s="11" t="s">
        <v>2412</v>
      </c>
      <c r="D718" s="11" t="s">
        <v>64</v>
      </c>
      <c r="E718" s="17" t="s">
        <v>2413</v>
      </c>
      <c r="F718" s="11" t="s">
        <v>2416</v>
      </c>
      <c r="G718" s="11" t="s">
        <v>89</v>
      </c>
      <c r="H718" s="11" t="s">
        <v>10</v>
      </c>
    </row>
    <row r="719" s="1" customFormat="1" ht="30" customHeight="1" spans="1:8">
      <c r="A719" s="11">
        <v>717</v>
      </c>
      <c r="B719" s="11" t="s">
        <v>2412</v>
      </c>
      <c r="C719" s="11" t="s">
        <v>2412</v>
      </c>
      <c r="D719" s="11" t="s">
        <v>64</v>
      </c>
      <c r="E719" s="17" t="s">
        <v>2413</v>
      </c>
      <c r="F719" s="11" t="s">
        <v>2417</v>
      </c>
      <c r="G719" s="11" t="s">
        <v>89</v>
      </c>
      <c r="H719" s="11" t="s">
        <v>10</v>
      </c>
    </row>
    <row r="720" s="1" customFormat="1" ht="30" customHeight="1" spans="1:8">
      <c r="A720" s="11">
        <v>718</v>
      </c>
      <c r="B720" s="11" t="s">
        <v>2418</v>
      </c>
      <c r="C720" s="11" t="s">
        <v>2418</v>
      </c>
      <c r="D720" s="11" t="s">
        <v>64</v>
      </c>
      <c r="E720" s="11" t="s">
        <v>2419</v>
      </c>
      <c r="F720" s="11" t="s">
        <v>2420</v>
      </c>
      <c r="G720" s="11" t="s">
        <v>89</v>
      </c>
      <c r="H720" s="11" t="s">
        <v>10</v>
      </c>
    </row>
    <row r="721" s="1" customFormat="1" ht="30" customHeight="1" spans="1:8">
      <c r="A721" s="11">
        <v>719</v>
      </c>
      <c r="B721" s="11" t="s">
        <v>2418</v>
      </c>
      <c r="C721" s="11" t="s">
        <v>2418</v>
      </c>
      <c r="D721" s="11" t="s">
        <v>64</v>
      </c>
      <c r="E721" s="11" t="s">
        <v>2419</v>
      </c>
      <c r="F721" s="11" t="s">
        <v>2421</v>
      </c>
      <c r="G721" s="11" t="s">
        <v>89</v>
      </c>
      <c r="H721" s="11" t="s">
        <v>10</v>
      </c>
    </row>
    <row r="722" s="1" customFormat="1" ht="30" customHeight="1" spans="1:8">
      <c r="A722" s="11">
        <v>720</v>
      </c>
      <c r="B722" s="11" t="s">
        <v>2418</v>
      </c>
      <c r="C722" s="11" t="s">
        <v>2418</v>
      </c>
      <c r="D722" s="11" t="s">
        <v>64</v>
      </c>
      <c r="E722" s="11" t="s">
        <v>2419</v>
      </c>
      <c r="F722" s="11" t="s">
        <v>2422</v>
      </c>
      <c r="G722" s="11" t="s">
        <v>89</v>
      </c>
      <c r="H722" s="11" t="s">
        <v>10</v>
      </c>
    </row>
    <row r="723" s="1" customFormat="1" ht="30" customHeight="1" spans="1:8">
      <c r="A723" s="11">
        <v>721</v>
      </c>
      <c r="B723" s="11" t="s">
        <v>2418</v>
      </c>
      <c r="C723" s="11" t="s">
        <v>2418</v>
      </c>
      <c r="D723" s="11" t="s">
        <v>64</v>
      </c>
      <c r="E723" s="11" t="s">
        <v>2419</v>
      </c>
      <c r="F723" s="11" t="s">
        <v>2423</v>
      </c>
      <c r="G723" s="11" t="s">
        <v>89</v>
      </c>
      <c r="H723" s="11" t="s">
        <v>10</v>
      </c>
    </row>
    <row r="724" s="1" customFormat="1" ht="30" customHeight="1" spans="1:8">
      <c r="A724" s="11">
        <v>722</v>
      </c>
      <c r="B724" s="11" t="s">
        <v>2418</v>
      </c>
      <c r="C724" s="11" t="s">
        <v>2418</v>
      </c>
      <c r="D724" s="11" t="s">
        <v>64</v>
      </c>
      <c r="E724" s="11" t="s">
        <v>2419</v>
      </c>
      <c r="F724" s="11" t="s">
        <v>2424</v>
      </c>
      <c r="G724" s="11" t="s">
        <v>89</v>
      </c>
      <c r="H724" s="11" t="s">
        <v>10</v>
      </c>
    </row>
    <row r="725" s="1" customFormat="1" ht="30" customHeight="1" spans="1:8">
      <c r="A725" s="11">
        <v>723</v>
      </c>
      <c r="B725" s="11" t="s">
        <v>2425</v>
      </c>
      <c r="C725" s="11" t="s">
        <v>2425</v>
      </c>
      <c r="D725" s="11" t="s">
        <v>64</v>
      </c>
      <c r="E725" s="11" t="s">
        <v>2426</v>
      </c>
      <c r="F725" s="11" t="s">
        <v>2425</v>
      </c>
      <c r="G725" s="11" t="s">
        <v>89</v>
      </c>
      <c r="H725" s="11" t="s">
        <v>10</v>
      </c>
    </row>
    <row r="726" s="1" customFormat="1" ht="30" customHeight="1" spans="1:8">
      <c r="A726" s="11">
        <v>724</v>
      </c>
      <c r="B726" s="11" t="s">
        <v>2430</v>
      </c>
      <c r="C726" s="11" t="s">
        <v>2430</v>
      </c>
      <c r="D726" s="11" t="s">
        <v>64</v>
      </c>
      <c r="E726" s="11" t="s">
        <v>2431</v>
      </c>
      <c r="F726" s="11" t="s">
        <v>2432</v>
      </c>
      <c r="G726" s="11" t="s">
        <v>89</v>
      </c>
      <c r="H726" s="11" t="s">
        <v>10</v>
      </c>
    </row>
    <row r="727" s="1" customFormat="1" ht="30" customHeight="1" spans="1:8">
      <c r="A727" s="11">
        <v>725</v>
      </c>
      <c r="B727" s="11" t="s">
        <v>2430</v>
      </c>
      <c r="C727" s="11" t="s">
        <v>2430</v>
      </c>
      <c r="D727" s="11" t="s">
        <v>64</v>
      </c>
      <c r="E727" s="11" t="s">
        <v>2431</v>
      </c>
      <c r="F727" s="11" t="s">
        <v>2433</v>
      </c>
      <c r="G727" s="11" t="s">
        <v>89</v>
      </c>
      <c r="H727" s="11" t="s">
        <v>10</v>
      </c>
    </row>
    <row r="728" s="1" customFormat="1" ht="30" customHeight="1" spans="1:8">
      <c r="A728" s="11">
        <v>726</v>
      </c>
      <c r="B728" s="11" t="s">
        <v>2438</v>
      </c>
      <c r="C728" s="11" t="s">
        <v>2438</v>
      </c>
      <c r="D728" s="11" t="s">
        <v>64</v>
      </c>
      <c r="E728" s="11" t="s">
        <v>2439</v>
      </c>
      <c r="F728" s="11" t="s">
        <v>2440</v>
      </c>
      <c r="G728" s="11" t="s">
        <v>89</v>
      </c>
      <c r="H728" s="11" t="s">
        <v>10</v>
      </c>
    </row>
    <row r="729" s="1" customFormat="1" ht="30" customHeight="1" spans="1:8">
      <c r="A729" s="11">
        <v>727</v>
      </c>
      <c r="B729" s="11" t="s">
        <v>2448</v>
      </c>
      <c r="C729" s="11" t="s">
        <v>2448</v>
      </c>
      <c r="D729" s="11" t="s">
        <v>87</v>
      </c>
      <c r="E729" s="11" t="s">
        <v>2449</v>
      </c>
      <c r="F729" s="11" t="s">
        <v>2450</v>
      </c>
      <c r="G729" s="11" t="s">
        <v>89</v>
      </c>
      <c r="H729" s="11" t="s">
        <v>10</v>
      </c>
    </row>
    <row r="730" s="1" customFormat="1" ht="30" customHeight="1" spans="1:8">
      <c r="A730" s="11">
        <v>728</v>
      </c>
      <c r="B730" s="11" t="s">
        <v>2448</v>
      </c>
      <c r="C730" s="11" t="s">
        <v>2448</v>
      </c>
      <c r="D730" s="11" t="s">
        <v>87</v>
      </c>
      <c r="E730" s="11" t="s">
        <v>2449</v>
      </c>
      <c r="F730" s="11" t="s">
        <v>2451</v>
      </c>
      <c r="G730" s="11" t="s">
        <v>89</v>
      </c>
      <c r="H730" s="11" t="s">
        <v>10</v>
      </c>
    </row>
    <row r="731" s="1" customFormat="1" ht="30" customHeight="1" spans="1:8">
      <c r="A731" s="11">
        <v>729</v>
      </c>
      <c r="B731" s="11" t="s">
        <v>2452</v>
      </c>
      <c r="C731" s="11" t="s">
        <v>2452</v>
      </c>
      <c r="D731" s="11" t="s">
        <v>87</v>
      </c>
      <c r="E731" s="11" t="s">
        <v>2453</v>
      </c>
      <c r="F731" s="11" t="s">
        <v>2452</v>
      </c>
      <c r="G731" s="11" t="s">
        <v>89</v>
      </c>
      <c r="H731" s="11" t="s">
        <v>10</v>
      </c>
    </row>
    <row r="732" s="1" customFormat="1" ht="30" customHeight="1" spans="1:8">
      <c r="A732" s="11">
        <v>730</v>
      </c>
      <c r="B732" s="11" t="s">
        <v>2454</v>
      </c>
      <c r="C732" s="11" t="s">
        <v>2454</v>
      </c>
      <c r="D732" s="11" t="s">
        <v>98</v>
      </c>
      <c r="E732" s="11" t="s">
        <v>2455</v>
      </c>
      <c r="F732" s="11" t="s">
        <v>2454</v>
      </c>
      <c r="G732" s="11" t="s">
        <v>89</v>
      </c>
      <c r="H732" s="11" t="s">
        <v>10</v>
      </c>
    </row>
    <row r="733" s="1" customFormat="1" ht="30" customHeight="1" spans="1:8">
      <c r="A733" s="11">
        <v>731</v>
      </c>
      <c r="B733" s="11" t="s">
        <v>2456</v>
      </c>
      <c r="C733" s="11" t="s">
        <v>2456</v>
      </c>
      <c r="D733" s="11" t="s">
        <v>98</v>
      </c>
      <c r="E733" s="11" t="s">
        <v>2457</v>
      </c>
      <c r="F733" s="11" t="s">
        <v>2456</v>
      </c>
      <c r="G733" s="11" t="s">
        <v>89</v>
      </c>
      <c r="H733" s="11" t="s">
        <v>10</v>
      </c>
    </row>
    <row r="734" s="1" customFormat="1" ht="30" customHeight="1" spans="1:8">
      <c r="A734" s="11">
        <v>732</v>
      </c>
      <c r="B734" s="11" t="s">
        <v>2458</v>
      </c>
      <c r="C734" s="11" t="s">
        <v>2458</v>
      </c>
      <c r="D734" s="11" t="s">
        <v>98</v>
      </c>
      <c r="E734" s="11" t="s">
        <v>2459</v>
      </c>
      <c r="F734" s="11" t="s">
        <v>2460</v>
      </c>
      <c r="G734" s="11" t="s">
        <v>89</v>
      </c>
      <c r="H734" s="11" t="s">
        <v>10</v>
      </c>
    </row>
    <row r="735" s="1" customFormat="1" ht="30" customHeight="1" spans="1:8">
      <c r="A735" s="11">
        <v>733</v>
      </c>
      <c r="B735" s="11" t="s">
        <v>2461</v>
      </c>
      <c r="C735" s="11" t="s">
        <v>2461</v>
      </c>
      <c r="D735" s="11" t="s">
        <v>98</v>
      </c>
      <c r="E735" s="11" t="s">
        <v>2462</v>
      </c>
      <c r="F735" s="11" t="s">
        <v>2461</v>
      </c>
      <c r="G735" s="11" t="s">
        <v>89</v>
      </c>
      <c r="H735" s="11" t="s">
        <v>10</v>
      </c>
    </row>
    <row r="736" s="1" customFormat="1" ht="30" customHeight="1" spans="1:8">
      <c r="A736" s="11">
        <v>734</v>
      </c>
      <c r="B736" s="11" t="s">
        <v>2463</v>
      </c>
      <c r="C736" s="11" t="s">
        <v>2463</v>
      </c>
      <c r="D736" s="11" t="s">
        <v>64</v>
      </c>
      <c r="E736" s="11" t="s">
        <v>2464</v>
      </c>
      <c r="F736" s="11" t="s">
        <v>2463</v>
      </c>
      <c r="G736" s="11" t="s">
        <v>126</v>
      </c>
      <c r="H736" s="11" t="s">
        <v>10</v>
      </c>
    </row>
    <row r="737" s="1" customFormat="1" ht="30" customHeight="1" spans="1:8">
      <c r="A737" s="11">
        <v>735</v>
      </c>
      <c r="B737" s="11" t="s">
        <v>2465</v>
      </c>
      <c r="C737" s="11" t="s">
        <v>2465</v>
      </c>
      <c r="D737" s="11" t="s">
        <v>64</v>
      </c>
      <c r="E737" s="11" t="s">
        <v>2466</v>
      </c>
      <c r="F737" s="11" t="s">
        <v>2467</v>
      </c>
      <c r="G737" s="11" t="s">
        <v>126</v>
      </c>
      <c r="H737" s="11" t="s">
        <v>10</v>
      </c>
    </row>
    <row r="738" s="1" customFormat="1" ht="30" customHeight="1" spans="1:8">
      <c r="A738" s="11">
        <v>736</v>
      </c>
      <c r="B738" s="11" t="s">
        <v>2465</v>
      </c>
      <c r="C738" s="11" t="s">
        <v>2465</v>
      </c>
      <c r="D738" s="11" t="s">
        <v>64</v>
      </c>
      <c r="E738" s="11" t="s">
        <v>2466</v>
      </c>
      <c r="F738" s="11" t="s">
        <v>2468</v>
      </c>
      <c r="G738" s="11" t="s">
        <v>126</v>
      </c>
      <c r="H738" s="11" t="s">
        <v>10</v>
      </c>
    </row>
    <row r="739" s="1" customFormat="1" ht="30" customHeight="1" spans="1:8">
      <c r="A739" s="11">
        <v>737</v>
      </c>
      <c r="B739" s="11" t="s">
        <v>2469</v>
      </c>
      <c r="C739" s="11" t="s">
        <v>2469</v>
      </c>
      <c r="D739" s="11" t="s">
        <v>64</v>
      </c>
      <c r="E739" s="11" t="s">
        <v>2470</v>
      </c>
      <c r="F739" s="11" t="s">
        <v>2469</v>
      </c>
      <c r="G739" s="11" t="s">
        <v>126</v>
      </c>
      <c r="H739" s="11" t="s">
        <v>10</v>
      </c>
    </row>
    <row r="740" s="1" customFormat="1" ht="30" customHeight="1" spans="1:8">
      <c r="A740" s="11">
        <v>738</v>
      </c>
      <c r="B740" s="11" t="s">
        <v>2471</v>
      </c>
      <c r="C740" s="11" t="s">
        <v>2471</v>
      </c>
      <c r="D740" s="11" t="s">
        <v>98</v>
      </c>
      <c r="E740" s="11" t="s">
        <v>2472</v>
      </c>
      <c r="F740" s="11" t="s">
        <v>2471</v>
      </c>
      <c r="G740" s="11" t="s">
        <v>126</v>
      </c>
      <c r="H740" s="11" t="s">
        <v>10</v>
      </c>
    </row>
    <row r="741" s="1" customFormat="1" ht="30" customHeight="1" spans="1:8">
      <c r="A741" s="11">
        <v>739</v>
      </c>
      <c r="B741" s="11" t="s">
        <v>2474</v>
      </c>
      <c r="C741" s="11" t="s">
        <v>2474</v>
      </c>
      <c r="D741" s="18" t="s">
        <v>64</v>
      </c>
      <c r="E741" s="11" t="s">
        <v>2475</v>
      </c>
      <c r="F741" s="11" t="s">
        <v>2476</v>
      </c>
      <c r="G741" s="18" t="s">
        <v>89</v>
      </c>
      <c r="H741" s="18" t="s">
        <v>14</v>
      </c>
    </row>
    <row r="742" s="1" customFormat="1" ht="30" customHeight="1" spans="1:8">
      <c r="A742" s="11">
        <v>740</v>
      </c>
      <c r="B742" s="11" t="s">
        <v>2474</v>
      </c>
      <c r="C742" s="11" t="s">
        <v>2474</v>
      </c>
      <c r="D742" s="18" t="s">
        <v>64</v>
      </c>
      <c r="E742" s="11" t="s">
        <v>2475</v>
      </c>
      <c r="F742" s="11" t="s">
        <v>2477</v>
      </c>
      <c r="G742" s="18" t="s">
        <v>89</v>
      </c>
      <c r="H742" s="18" t="s">
        <v>14</v>
      </c>
    </row>
    <row r="743" s="1" customFormat="1" ht="30" customHeight="1" spans="1:8">
      <c r="A743" s="11">
        <v>741</v>
      </c>
      <c r="B743" s="11" t="s">
        <v>2474</v>
      </c>
      <c r="C743" s="11" t="s">
        <v>2474</v>
      </c>
      <c r="D743" s="18" t="s">
        <v>64</v>
      </c>
      <c r="E743" s="11" t="s">
        <v>2475</v>
      </c>
      <c r="F743" s="11" t="s">
        <v>2478</v>
      </c>
      <c r="G743" s="18" t="s">
        <v>89</v>
      </c>
      <c r="H743" s="18" t="s">
        <v>14</v>
      </c>
    </row>
    <row r="744" s="1" customFormat="1" ht="30" customHeight="1" spans="1:8">
      <c r="A744" s="11">
        <v>742</v>
      </c>
      <c r="B744" s="11" t="s">
        <v>2474</v>
      </c>
      <c r="C744" s="11" t="s">
        <v>2474</v>
      </c>
      <c r="D744" s="18" t="s">
        <v>64</v>
      </c>
      <c r="E744" s="11" t="s">
        <v>2475</v>
      </c>
      <c r="F744" s="11" t="s">
        <v>2479</v>
      </c>
      <c r="G744" s="18" t="s">
        <v>89</v>
      </c>
      <c r="H744" s="18" t="s">
        <v>14</v>
      </c>
    </row>
    <row r="745" s="1" customFormat="1" ht="30" customHeight="1" spans="1:8">
      <c r="A745" s="11">
        <v>743</v>
      </c>
      <c r="B745" s="11" t="s">
        <v>2474</v>
      </c>
      <c r="C745" s="11" t="s">
        <v>2474</v>
      </c>
      <c r="D745" s="18" t="s">
        <v>64</v>
      </c>
      <c r="E745" s="11" t="s">
        <v>2475</v>
      </c>
      <c r="F745" s="11" t="s">
        <v>2480</v>
      </c>
      <c r="G745" s="18" t="s">
        <v>89</v>
      </c>
      <c r="H745" s="18" t="s">
        <v>14</v>
      </c>
    </row>
    <row r="746" s="1" customFormat="1" ht="30" customHeight="1" spans="1:8">
      <c r="A746" s="11">
        <v>744</v>
      </c>
      <c r="B746" s="11" t="s">
        <v>2474</v>
      </c>
      <c r="C746" s="11" t="s">
        <v>2474</v>
      </c>
      <c r="D746" s="18" t="s">
        <v>64</v>
      </c>
      <c r="E746" s="11" t="s">
        <v>2475</v>
      </c>
      <c r="F746" s="11" t="s">
        <v>2481</v>
      </c>
      <c r="G746" s="18" t="s">
        <v>89</v>
      </c>
      <c r="H746" s="18" t="s">
        <v>14</v>
      </c>
    </row>
    <row r="747" s="1" customFormat="1" ht="30" customHeight="1" spans="1:8">
      <c r="A747" s="11">
        <v>745</v>
      </c>
      <c r="B747" s="11" t="s">
        <v>2474</v>
      </c>
      <c r="C747" s="11" t="s">
        <v>2474</v>
      </c>
      <c r="D747" s="18" t="s">
        <v>64</v>
      </c>
      <c r="E747" s="11" t="s">
        <v>2475</v>
      </c>
      <c r="F747" s="11" t="s">
        <v>2482</v>
      </c>
      <c r="G747" s="18" t="s">
        <v>89</v>
      </c>
      <c r="H747" s="18" t="s">
        <v>14</v>
      </c>
    </row>
    <row r="748" s="1" customFormat="1" ht="30" customHeight="1" spans="1:8">
      <c r="A748" s="11">
        <v>746</v>
      </c>
      <c r="B748" s="11" t="s">
        <v>2474</v>
      </c>
      <c r="C748" s="11" t="s">
        <v>2474</v>
      </c>
      <c r="D748" s="18" t="s">
        <v>64</v>
      </c>
      <c r="E748" s="11" t="s">
        <v>2475</v>
      </c>
      <c r="F748" s="11" t="s">
        <v>2483</v>
      </c>
      <c r="G748" s="18" t="s">
        <v>89</v>
      </c>
      <c r="H748" s="18" t="s">
        <v>14</v>
      </c>
    </row>
    <row r="749" s="1" customFormat="1" ht="30" customHeight="1" spans="1:8">
      <c r="A749" s="11">
        <v>747</v>
      </c>
      <c r="B749" s="11" t="s">
        <v>2474</v>
      </c>
      <c r="C749" s="11" t="s">
        <v>2474</v>
      </c>
      <c r="D749" s="18" t="s">
        <v>64</v>
      </c>
      <c r="E749" s="11" t="s">
        <v>2475</v>
      </c>
      <c r="F749" s="11" t="s">
        <v>2484</v>
      </c>
      <c r="G749" s="18" t="s">
        <v>89</v>
      </c>
      <c r="H749" s="18" t="s">
        <v>14</v>
      </c>
    </row>
    <row r="750" s="1" customFormat="1" ht="30" customHeight="1" spans="1:8">
      <c r="A750" s="11">
        <v>748</v>
      </c>
      <c r="B750" s="11" t="s">
        <v>2485</v>
      </c>
      <c r="C750" s="11" t="s">
        <v>2485</v>
      </c>
      <c r="D750" s="18" t="s">
        <v>64</v>
      </c>
      <c r="E750" s="11" t="s">
        <v>2475</v>
      </c>
      <c r="F750" s="11" t="s">
        <v>2485</v>
      </c>
      <c r="G750" s="18" t="s">
        <v>89</v>
      </c>
      <c r="H750" s="18" t="s">
        <v>14</v>
      </c>
    </row>
    <row r="751" s="1" customFormat="1" ht="30" customHeight="1" spans="1:8">
      <c r="A751" s="11">
        <v>749</v>
      </c>
      <c r="B751" s="11" t="s">
        <v>2486</v>
      </c>
      <c r="C751" s="11" t="s">
        <v>2486</v>
      </c>
      <c r="D751" s="18" t="s">
        <v>64</v>
      </c>
      <c r="E751" s="11" t="s">
        <v>2487</v>
      </c>
      <c r="F751" s="11" t="s">
        <v>2488</v>
      </c>
      <c r="G751" s="18" t="s">
        <v>89</v>
      </c>
      <c r="H751" s="18" t="s">
        <v>14</v>
      </c>
    </row>
    <row r="752" s="1" customFormat="1" ht="30" customHeight="1" spans="1:8">
      <c r="A752" s="11">
        <v>750</v>
      </c>
      <c r="B752" s="11" t="s">
        <v>2486</v>
      </c>
      <c r="C752" s="11" t="s">
        <v>2486</v>
      </c>
      <c r="D752" s="18" t="s">
        <v>64</v>
      </c>
      <c r="E752" s="11" t="s">
        <v>2487</v>
      </c>
      <c r="F752" s="11" t="s">
        <v>2489</v>
      </c>
      <c r="G752" s="18" t="s">
        <v>89</v>
      </c>
      <c r="H752" s="18" t="s">
        <v>14</v>
      </c>
    </row>
    <row r="753" s="1" customFormat="1" ht="30" customHeight="1" spans="1:8">
      <c r="A753" s="11">
        <v>751</v>
      </c>
      <c r="B753" s="11" t="s">
        <v>2486</v>
      </c>
      <c r="C753" s="11" t="s">
        <v>2486</v>
      </c>
      <c r="D753" s="18" t="s">
        <v>64</v>
      </c>
      <c r="E753" s="11" t="s">
        <v>2490</v>
      </c>
      <c r="F753" s="11" t="s">
        <v>2491</v>
      </c>
      <c r="G753" s="18" t="s">
        <v>89</v>
      </c>
      <c r="H753" s="18" t="s">
        <v>14</v>
      </c>
    </row>
    <row r="754" s="1" customFormat="1" ht="30" customHeight="1" spans="1:8">
      <c r="A754" s="11">
        <v>752</v>
      </c>
      <c r="B754" s="11" t="s">
        <v>2486</v>
      </c>
      <c r="C754" s="11" t="s">
        <v>2486</v>
      </c>
      <c r="D754" s="18" t="s">
        <v>64</v>
      </c>
      <c r="E754" s="11" t="s">
        <v>2492</v>
      </c>
      <c r="F754" s="11" t="s">
        <v>2493</v>
      </c>
      <c r="G754" s="18" t="s">
        <v>89</v>
      </c>
      <c r="H754" s="18" t="s">
        <v>14</v>
      </c>
    </row>
    <row r="755" s="1" customFormat="1" ht="30" customHeight="1" spans="1:8">
      <c r="A755" s="11">
        <v>753</v>
      </c>
      <c r="B755" s="11" t="s">
        <v>2486</v>
      </c>
      <c r="C755" s="11" t="s">
        <v>2486</v>
      </c>
      <c r="D755" s="18" t="s">
        <v>64</v>
      </c>
      <c r="E755" s="11" t="s">
        <v>2494</v>
      </c>
      <c r="F755" s="11" t="s">
        <v>2495</v>
      </c>
      <c r="G755" s="18" t="s">
        <v>89</v>
      </c>
      <c r="H755" s="18" t="s">
        <v>14</v>
      </c>
    </row>
    <row r="756" s="1" customFormat="1" ht="30" customHeight="1" spans="1:8">
      <c r="A756" s="11">
        <v>754</v>
      </c>
      <c r="B756" s="11" t="s">
        <v>2486</v>
      </c>
      <c r="C756" s="11" t="s">
        <v>2486</v>
      </c>
      <c r="D756" s="18" t="s">
        <v>64</v>
      </c>
      <c r="E756" s="11" t="s">
        <v>2496</v>
      </c>
      <c r="F756" s="11" t="s">
        <v>2497</v>
      </c>
      <c r="G756" s="18" t="s">
        <v>89</v>
      </c>
      <c r="H756" s="18" t="s">
        <v>14</v>
      </c>
    </row>
    <row r="757" s="1" customFormat="1" ht="30" customHeight="1" spans="1:8">
      <c r="A757" s="11">
        <v>755</v>
      </c>
      <c r="B757" s="11" t="s">
        <v>2486</v>
      </c>
      <c r="C757" s="11" t="s">
        <v>2486</v>
      </c>
      <c r="D757" s="18" t="s">
        <v>64</v>
      </c>
      <c r="E757" s="11" t="s">
        <v>2496</v>
      </c>
      <c r="F757" s="11" t="s">
        <v>2498</v>
      </c>
      <c r="G757" s="18" t="s">
        <v>89</v>
      </c>
      <c r="H757" s="18" t="s">
        <v>14</v>
      </c>
    </row>
    <row r="758" s="1" customFormat="1" ht="30" customHeight="1" spans="1:8">
      <c r="A758" s="11">
        <v>756</v>
      </c>
      <c r="B758" s="11" t="s">
        <v>2486</v>
      </c>
      <c r="C758" s="11" t="s">
        <v>2486</v>
      </c>
      <c r="D758" s="18" t="s">
        <v>64</v>
      </c>
      <c r="E758" s="11" t="s">
        <v>2499</v>
      </c>
      <c r="F758" s="11" t="s">
        <v>2500</v>
      </c>
      <c r="G758" s="18" t="s">
        <v>89</v>
      </c>
      <c r="H758" s="18" t="s">
        <v>14</v>
      </c>
    </row>
    <row r="759" s="1" customFormat="1" ht="30" customHeight="1" spans="1:8">
      <c r="A759" s="11">
        <v>757</v>
      </c>
      <c r="B759" s="11" t="s">
        <v>2486</v>
      </c>
      <c r="C759" s="11" t="s">
        <v>2486</v>
      </c>
      <c r="D759" s="18" t="s">
        <v>64</v>
      </c>
      <c r="E759" s="11" t="s">
        <v>2501</v>
      </c>
      <c r="F759" s="11" t="s">
        <v>2502</v>
      </c>
      <c r="G759" s="18" t="s">
        <v>89</v>
      </c>
      <c r="H759" s="18" t="s">
        <v>14</v>
      </c>
    </row>
    <row r="760" s="1" customFormat="1" ht="30" customHeight="1" spans="1:8">
      <c r="A760" s="11">
        <v>758</v>
      </c>
      <c r="B760" s="11" t="s">
        <v>2503</v>
      </c>
      <c r="C760" s="11" t="s">
        <v>2503</v>
      </c>
      <c r="D760" s="18" t="s">
        <v>64</v>
      </c>
      <c r="E760" s="11" t="s">
        <v>2504</v>
      </c>
      <c r="F760" s="11" t="s">
        <v>2503</v>
      </c>
      <c r="G760" s="18" t="s">
        <v>89</v>
      </c>
      <c r="H760" s="18" t="s">
        <v>14</v>
      </c>
    </row>
    <row r="761" s="1" customFormat="1" ht="30" customHeight="1" spans="1:8">
      <c r="A761" s="11">
        <v>759</v>
      </c>
      <c r="B761" s="11" t="s">
        <v>2527</v>
      </c>
      <c r="C761" s="11" t="s">
        <v>2527</v>
      </c>
      <c r="D761" s="11" t="s">
        <v>64</v>
      </c>
      <c r="E761" s="11" t="s">
        <v>2528</v>
      </c>
      <c r="F761" s="18" t="s">
        <v>2529</v>
      </c>
      <c r="G761" s="18" t="s">
        <v>78</v>
      </c>
      <c r="H761" s="18" t="s">
        <v>14</v>
      </c>
    </row>
    <row r="762" s="1" customFormat="1" ht="30" customHeight="1" spans="1:8">
      <c r="A762" s="11">
        <v>760</v>
      </c>
      <c r="B762" s="11" t="s">
        <v>2530</v>
      </c>
      <c r="C762" s="11" t="s">
        <v>2530</v>
      </c>
      <c r="D762" s="11" t="s">
        <v>64</v>
      </c>
      <c r="E762" s="11" t="s">
        <v>2531</v>
      </c>
      <c r="F762" s="18" t="s">
        <v>2532</v>
      </c>
      <c r="G762" s="18" t="s">
        <v>126</v>
      </c>
      <c r="H762" s="18" t="s">
        <v>14</v>
      </c>
    </row>
    <row r="763" s="1" customFormat="1" ht="30" customHeight="1" spans="1:8">
      <c r="A763" s="11">
        <v>761</v>
      </c>
      <c r="B763" s="11" t="s">
        <v>2530</v>
      </c>
      <c r="C763" s="11" t="s">
        <v>2530</v>
      </c>
      <c r="D763" s="11" t="s">
        <v>64</v>
      </c>
      <c r="E763" s="11" t="s">
        <v>2531</v>
      </c>
      <c r="F763" s="18" t="s">
        <v>2533</v>
      </c>
      <c r="G763" s="18" t="s">
        <v>126</v>
      </c>
      <c r="H763" s="18" t="s">
        <v>14</v>
      </c>
    </row>
    <row r="764" s="1" customFormat="1" ht="30" customHeight="1" spans="1:8">
      <c r="A764" s="11">
        <v>762</v>
      </c>
      <c r="B764" s="11" t="s">
        <v>2534</v>
      </c>
      <c r="C764" s="11" t="s">
        <v>2534</v>
      </c>
      <c r="D764" s="18" t="s">
        <v>64</v>
      </c>
      <c r="E764" s="11" t="s">
        <v>2535</v>
      </c>
      <c r="F764" s="11" t="s">
        <v>2536</v>
      </c>
      <c r="G764" s="18" t="s">
        <v>89</v>
      </c>
      <c r="H764" s="18" t="s">
        <v>14</v>
      </c>
    </row>
    <row r="765" s="1" customFormat="1" ht="30" customHeight="1" spans="1:8">
      <c r="A765" s="11">
        <v>763</v>
      </c>
      <c r="B765" s="11" t="s">
        <v>2537</v>
      </c>
      <c r="C765" s="11" t="s">
        <v>2537</v>
      </c>
      <c r="D765" s="18" t="s">
        <v>181</v>
      </c>
      <c r="E765" s="11" t="s">
        <v>2538</v>
      </c>
      <c r="F765" s="18" t="s">
        <v>2539</v>
      </c>
      <c r="G765" s="18" t="s">
        <v>78</v>
      </c>
      <c r="H765" s="18" t="s">
        <v>14</v>
      </c>
    </row>
    <row r="766" s="1" customFormat="1" ht="30" customHeight="1" spans="1:8">
      <c r="A766" s="11">
        <v>764</v>
      </c>
      <c r="B766" s="11" t="s">
        <v>2537</v>
      </c>
      <c r="C766" s="11" t="s">
        <v>2537</v>
      </c>
      <c r="D766" s="18" t="s">
        <v>181</v>
      </c>
      <c r="E766" s="11" t="s">
        <v>2538</v>
      </c>
      <c r="F766" s="18" t="s">
        <v>2540</v>
      </c>
      <c r="G766" s="18" t="s">
        <v>78</v>
      </c>
      <c r="H766" s="18" t="s">
        <v>14</v>
      </c>
    </row>
    <row r="767" s="1" customFormat="1" ht="30" customHeight="1" spans="1:8">
      <c r="A767" s="11">
        <v>765</v>
      </c>
      <c r="B767" s="11" t="s">
        <v>2541</v>
      </c>
      <c r="C767" s="11" t="s">
        <v>2541</v>
      </c>
      <c r="D767" s="18" t="s">
        <v>181</v>
      </c>
      <c r="E767" s="11" t="s">
        <v>2542</v>
      </c>
      <c r="F767" s="18" t="s">
        <v>2543</v>
      </c>
      <c r="G767" s="18" t="s">
        <v>78</v>
      </c>
      <c r="H767" s="18" t="s">
        <v>14</v>
      </c>
    </row>
    <row r="768" s="1" customFormat="1" ht="30" customHeight="1" spans="1:8">
      <c r="A768" s="11">
        <v>766</v>
      </c>
      <c r="B768" s="11" t="s">
        <v>2541</v>
      </c>
      <c r="C768" s="11" t="s">
        <v>2541</v>
      </c>
      <c r="D768" s="18" t="s">
        <v>181</v>
      </c>
      <c r="E768" s="11" t="s">
        <v>2542</v>
      </c>
      <c r="F768" s="18" t="s">
        <v>2541</v>
      </c>
      <c r="G768" s="18" t="s">
        <v>78</v>
      </c>
      <c r="H768" s="18" t="s">
        <v>14</v>
      </c>
    </row>
    <row r="769" s="1" customFormat="1" ht="30" customHeight="1" spans="1:8">
      <c r="A769" s="11">
        <v>767</v>
      </c>
      <c r="B769" s="11" t="s">
        <v>2544</v>
      </c>
      <c r="C769" s="11" t="s">
        <v>2544</v>
      </c>
      <c r="D769" s="18" t="s">
        <v>181</v>
      </c>
      <c r="E769" s="11" t="s">
        <v>2545</v>
      </c>
      <c r="F769" s="18" t="s">
        <v>2546</v>
      </c>
      <c r="G769" s="18" t="s">
        <v>78</v>
      </c>
      <c r="H769" s="18" t="s">
        <v>14</v>
      </c>
    </row>
    <row r="770" s="1" customFormat="1" ht="30" customHeight="1" spans="1:8">
      <c r="A770" s="11">
        <v>768</v>
      </c>
      <c r="B770" s="11" t="s">
        <v>2544</v>
      </c>
      <c r="C770" s="11" t="s">
        <v>2544</v>
      </c>
      <c r="D770" s="18" t="s">
        <v>181</v>
      </c>
      <c r="E770" s="11" t="s">
        <v>2545</v>
      </c>
      <c r="F770" s="18" t="s">
        <v>2544</v>
      </c>
      <c r="G770" s="18" t="s">
        <v>78</v>
      </c>
      <c r="H770" s="18" t="s">
        <v>14</v>
      </c>
    </row>
    <row r="771" s="1" customFormat="1" ht="30" customHeight="1" spans="1:8">
      <c r="A771" s="11">
        <v>769</v>
      </c>
      <c r="B771" s="11" t="s">
        <v>2547</v>
      </c>
      <c r="C771" s="11" t="s">
        <v>2547</v>
      </c>
      <c r="D771" s="18" t="s">
        <v>181</v>
      </c>
      <c r="E771" s="11" t="s">
        <v>2548</v>
      </c>
      <c r="F771" s="18" t="s">
        <v>2547</v>
      </c>
      <c r="G771" s="18" t="s">
        <v>78</v>
      </c>
      <c r="H771" s="18" t="s">
        <v>14</v>
      </c>
    </row>
    <row r="772" s="1" customFormat="1" ht="30" customHeight="1" spans="1:8">
      <c r="A772" s="11">
        <v>770</v>
      </c>
      <c r="B772" s="11" t="s">
        <v>2549</v>
      </c>
      <c r="C772" s="11" t="s">
        <v>2549</v>
      </c>
      <c r="D772" s="18" t="s">
        <v>181</v>
      </c>
      <c r="E772" s="11" t="s">
        <v>2550</v>
      </c>
      <c r="F772" s="18" t="s">
        <v>2551</v>
      </c>
      <c r="G772" s="18" t="s">
        <v>89</v>
      </c>
      <c r="H772" s="18" t="s">
        <v>14</v>
      </c>
    </row>
    <row r="773" s="1" customFormat="1" ht="30" customHeight="1" spans="1:8">
      <c r="A773" s="11">
        <v>771</v>
      </c>
      <c r="B773" s="11" t="s">
        <v>2552</v>
      </c>
      <c r="C773" s="11" t="s">
        <v>2552</v>
      </c>
      <c r="D773" s="18" t="s">
        <v>181</v>
      </c>
      <c r="E773" s="11" t="s">
        <v>2553</v>
      </c>
      <c r="F773" s="18" t="s">
        <v>2554</v>
      </c>
      <c r="G773" s="18" t="s">
        <v>78</v>
      </c>
      <c r="H773" s="18" t="s">
        <v>14</v>
      </c>
    </row>
    <row r="774" s="1" customFormat="1" ht="30" customHeight="1" spans="1:8">
      <c r="A774" s="11">
        <v>772</v>
      </c>
      <c r="B774" s="11" t="s">
        <v>2555</v>
      </c>
      <c r="C774" s="11" t="s">
        <v>2555</v>
      </c>
      <c r="D774" s="18" t="s">
        <v>181</v>
      </c>
      <c r="E774" s="11" t="s">
        <v>2556</v>
      </c>
      <c r="F774" s="18" t="s">
        <v>2557</v>
      </c>
      <c r="G774" s="18" t="s">
        <v>78</v>
      </c>
      <c r="H774" s="18" t="s">
        <v>14</v>
      </c>
    </row>
    <row r="775" s="1" customFormat="1" ht="30" customHeight="1" spans="1:8">
      <c r="A775" s="11">
        <v>773</v>
      </c>
      <c r="B775" s="11" t="s">
        <v>2555</v>
      </c>
      <c r="C775" s="11" t="s">
        <v>2555</v>
      </c>
      <c r="D775" s="18" t="s">
        <v>181</v>
      </c>
      <c r="E775" s="11" t="s">
        <v>2556</v>
      </c>
      <c r="F775" s="18" t="s">
        <v>2558</v>
      </c>
      <c r="G775" s="18" t="s">
        <v>78</v>
      </c>
      <c r="H775" s="18" t="s">
        <v>14</v>
      </c>
    </row>
    <row r="776" s="1" customFormat="1" ht="30" customHeight="1" spans="1:8">
      <c r="A776" s="11">
        <v>774</v>
      </c>
      <c r="B776" s="11" t="s">
        <v>2559</v>
      </c>
      <c r="C776" s="11" t="s">
        <v>2559</v>
      </c>
      <c r="D776" s="18" t="s">
        <v>181</v>
      </c>
      <c r="E776" s="11" t="s">
        <v>2560</v>
      </c>
      <c r="F776" s="18" t="s">
        <v>2559</v>
      </c>
      <c r="G776" s="18" t="s">
        <v>78</v>
      </c>
      <c r="H776" s="18" t="s">
        <v>14</v>
      </c>
    </row>
    <row r="777" s="1" customFormat="1" ht="30" customHeight="1" spans="1:8">
      <c r="A777" s="11">
        <v>775</v>
      </c>
      <c r="B777" s="11" t="s">
        <v>2583</v>
      </c>
      <c r="C777" s="11" t="s">
        <v>2583</v>
      </c>
      <c r="D777" s="18" t="s">
        <v>87</v>
      </c>
      <c r="E777" s="11" t="s">
        <v>2584</v>
      </c>
      <c r="F777" s="18" t="s">
        <v>2585</v>
      </c>
      <c r="G777" s="18" t="s">
        <v>78</v>
      </c>
      <c r="H777" s="18" t="s">
        <v>14</v>
      </c>
    </row>
    <row r="778" s="1" customFormat="1" ht="30" customHeight="1" spans="1:8">
      <c r="A778" s="11">
        <v>776</v>
      </c>
      <c r="B778" s="11" t="s">
        <v>2583</v>
      </c>
      <c r="C778" s="11" t="s">
        <v>2583</v>
      </c>
      <c r="D778" s="18" t="s">
        <v>87</v>
      </c>
      <c r="E778" s="11" t="s">
        <v>2584</v>
      </c>
      <c r="F778" s="18" t="s">
        <v>2586</v>
      </c>
      <c r="G778" s="18" t="s">
        <v>78</v>
      </c>
      <c r="H778" s="18" t="s">
        <v>14</v>
      </c>
    </row>
    <row r="779" s="1" customFormat="1" ht="30" customHeight="1" spans="1:8">
      <c r="A779" s="11">
        <v>777</v>
      </c>
      <c r="B779" s="11" t="s">
        <v>2583</v>
      </c>
      <c r="C779" s="11" t="s">
        <v>2583</v>
      </c>
      <c r="D779" s="18" t="s">
        <v>87</v>
      </c>
      <c r="E779" s="11" t="s">
        <v>2584</v>
      </c>
      <c r="F779" s="18" t="s">
        <v>2587</v>
      </c>
      <c r="G779" s="18" t="s">
        <v>78</v>
      </c>
      <c r="H779" s="18" t="s">
        <v>14</v>
      </c>
    </row>
    <row r="780" s="1" customFormat="1" ht="30" customHeight="1" spans="1:8">
      <c r="A780" s="11">
        <v>778</v>
      </c>
      <c r="B780" s="11" t="s">
        <v>2583</v>
      </c>
      <c r="C780" s="11" t="s">
        <v>2583</v>
      </c>
      <c r="D780" s="18" t="s">
        <v>87</v>
      </c>
      <c r="E780" s="11" t="s">
        <v>2584</v>
      </c>
      <c r="F780" s="18" t="s">
        <v>2588</v>
      </c>
      <c r="G780" s="18" t="s">
        <v>78</v>
      </c>
      <c r="H780" s="18" t="s">
        <v>14</v>
      </c>
    </row>
    <row r="781" s="1" customFormat="1" ht="30" customHeight="1" spans="1:8">
      <c r="A781" s="11">
        <v>779</v>
      </c>
      <c r="B781" s="11" t="s">
        <v>2583</v>
      </c>
      <c r="C781" s="11" t="s">
        <v>2583</v>
      </c>
      <c r="D781" s="18" t="s">
        <v>87</v>
      </c>
      <c r="E781" s="11" t="s">
        <v>2584</v>
      </c>
      <c r="F781" s="18" t="s">
        <v>2589</v>
      </c>
      <c r="G781" s="18" t="s">
        <v>78</v>
      </c>
      <c r="H781" s="18" t="s">
        <v>14</v>
      </c>
    </row>
    <row r="782" s="1" customFormat="1" ht="30" customHeight="1" spans="1:8">
      <c r="A782" s="11">
        <v>780</v>
      </c>
      <c r="B782" s="11" t="s">
        <v>2583</v>
      </c>
      <c r="C782" s="11" t="s">
        <v>2583</v>
      </c>
      <c r="D782" s="18" t="s">
        <v>87</v>
      </c>
      <c r="E782" s="11" t="s">
        <v>2584</v>
      </c>
      <c r="F782" s="18" t="s">
        <v>2590</v>
      </c>
      <c r="G782" s="18" t="s">
        <v>78</v>
      </c>
      <c r="H782" s="18" t="s">
        <v>14</v>
      </c>
    </row>
    <row r="783" s="1" customFormat="1" ht="30" customHeight="1" spans="1:8">
      <c r="A783" s="11">
        <v>781</v>
      </c>
      <c r="B783" s="11" t="s">
        <v>2583</v>
      </c>
      <c r="C783" s="11" t="s">
        <v>2583</v>
      </c>
      <c r="D783" s="18" t="s">
        <v>87</v>
      </c>
      <c r="E783" s="11" t="s">
        <v>2584</v>
      </c>
      <c r="F783" s="18" t="s">
        <v>2591</v>
      </c>
      <c r="G783" s="18" t="s">
        <v>78</v>
      </c>
      <c r="H783" s="18" t="s">
        <v>14</v>
      </c>
    </row>
    <row r="784" s="1" customFormat="1" ht="30" customHeight="1" spans="1:8">
      <c r="A784" s="11">
        <v>782</v>
      </c>
      <c r="B784" s="11" t="s">
        <v>2610</v>
      </c>
      <c r="C784" s="11" t="s">
        <v>2610</v>
      </c>
      <c r="D784" s="18" t="s">
        <v>87</v>
      </c>
      <c r="E784" s="11" t="s">
        <v>2611</v>
      </c>
      <c r="F784" s="18" t="s">
        <v>2613</v>
      </c>
      <c r="G784" s="18" t="s">
        <v>78</v>
      </c>
      <c r="H784" s="18" t="s">
        <v>14</v>
      </c>
    </row>
    <row r="785" s="1" customFormat="1" ht="30" customHeight="1" spans="1:8">
      <c r="A785" s="11">
        <v>783</v>
      </c>
      <c r="B785" s="11" t="s">
        <v>2614</v>
      </c>
      <c r="C785" s="11" t="s">
        <v>2614</v>
      </c>
      <c r="D785" s="18" t="s">
        <v>87</v>
      </c>
      <c r="E785" s="11" t="s">
        <v>2615</v>
      </c>
      <c r="F785" s="18" t="s">
        <v>2617</v>
      </c>
      <c r="G785" s="18" t="s">
        <v>89</v>
      </c>
      <c r="H785" s="18" t="s">
        <v>14</v>
      </c>
    </row>
    <row r="786" s="1" customFormat="1" ht="30" customHeight="1" spans="1:8">
      <c r="A786" s="11">
        <v>784</v>
      </c>
      <c r="B786" s="11" t="s">
        <v>2614</v>
      </c>
      <c r="C786" s="11" t="s">
        <v>2614</v>
      </c>
      <c r="D786" s="18" t="s">
        <v>87</v>
      </c>
      <c r="E786" s="11" t="s">
        <v>2615</v>
      </c>
      <c r="F786" s="18" t="s">
        <v>2618</v>
      </c>
      <c r="G786" s="18" t="s">
        <v>89</v>
      </c>
      <c r="H786" s="18" t="s">
        <v>14</v>
      </c>
    </row>
    <row r="787" s="1" customFormat="1" ht="30" customHeight="1" spans="1:8">
      <c r="A787" s="11">
        <v>785</v>
      </c>
      <c r="B787" s="11" t="s">
        <v>2619</v>
      </c>
      <c r="C787" s="11" t="s">
        <v>2619</v>
      </c>
      <c r="D787" s="18" t="s">
        <v>611</v>
      </c>
      <c r="E787" s="11" t="s">
        <v>2620</v>
      </c>
      <c r="F787" s="18" t="s">
        <v>2623</v>
      </c>
      <c r="G787" s="18" t="s">
        <v>78</v>
      </c>
      <c r="H787" s="18" t="s">
        <v>14</v>
      </c>
    </row>
    <row r="788" s="1" customFormat="1" ht="30" customHeight="1" spans="1:8">
      <c r="A788" s="11">
        <v>786</v>
      </c>
      <c r="B788" s="11" t="s">
        <v>2624</v>
      </c>
      <c r="C788" s="11" t="s">
        <v>2624</v>
      </c>
      <c r="D788" s="11" t="s">
        <v>98</v>
      </c>
      <c r="E788" s="11" t="s">
        <v>2625</v>
      </c>
      <c r="F788" s="18" t="s">
        <v>2626</v>
      </c>
      <c r="G788" s="18" t="s">
        <v>89</v>
      </c>
      <c r="H788" s="18" t="s">
        <v>14</v>
      </c>
    </row>
    <row r="789" s="1" customFormat="1" ht="30" customHeight="1" spans="1:8">
      <c r="A789" s="11">
        <v>787</v>
      </c>
      <c r="B789" s="11" t="s">
        <v>2624</v>
      </c>
      <c r="C789" s="11" t="s">
        <v>2624</v>
      </c>
      <c r="D789" s="11" t="s">
        <v>98</v>
      </c>
      <c r="E789" s="11" t="s">
        <v>2625</v>
      </c>
      <c r="F789" s="18" t="s">
        <v>2627</v>
      </c>
      <c r="G789" s="18" t="s">
        <v>89</v>
      </c>
      <c r="H789" s="18" t="s">
        <v>14</v>
      </c>
    </row>
    <row r="790" s="1" customFormat="1" ht="30" customHeight="1" spans="1:8">
      <c r="A790" s="11">
        <v>788</v>
      </c>
      <c r="B790" s="11" t="s">
        <v>2630</v>
      </c>
      <c r="C790" s="11" t="s">
        <v>2630</v>
      </c>
      <c r="D790" s="11" t="s">
        <v>98</v>
      </c>
      <c r="E790" s="11" t="s">
        <v>2631</v>
      </c>
      <c r="F790" s="18" t="s">
        <v>2632</v>
      </c>
      <c r="G790" s="18" t="s">
        <v>126</v>
      </c>
      <c r="H790" s="18" t="s">
        <v>14</v>
      </c>
    </row>
    <row r="791" s="1" customFormat="1" ht="30" customHeight="1" spans="1:8">
      <c r="A791" s="11">
        <v>789</v>
      </c>
      <c r="B791" s="11" t="s">
        <v>2630</v>
      </c>
      <c r="C791" s="11" t="s">
        <v>2630</v>
      </c>
      <c r="D791" s="11" t="s">
        <v>98</v>
      </c>
      <c r="E791" s="11" t="s">
        <v>2631</v>
      </c>
      <c r="F791" s="18" t="s">
        <v>2633</v>
      </c>
      <c r="G791" s="18" t="s">
        <v>126</v>
      </c>
      <c r="H791" s="18" t="s">
        <v>14</v>
      </c>
    </row>
    <row r="792" s="1" customFormat="1" ht="30" customHeight="1" spans="1:8">
      <c r="A792" s="11">
        <v>790</v>
      </c>
      <c r="B792" s="11" t="s">
        <v>2630</v>
      </c>
      <c r="C792" s="11" t="s">
        <v>2630</v>
      </c>
      <c r="D792" s="11" t="s">
        <v>98</v>
      </c>
      <c r="E792" s="11" t="s">
        <v>2631</v>
      </c>
      <c r="F792" s="18" t="s">
        <v>2634</v>
      </c>
      <c r="G792" s="18" t="s">
        <v>126</v>
      </c>
      <c r="H792" s="18" t="s">
        <v>14</v>
      </c>
    </row>
    <row r="793" s="1" customFormat="1" ht="30" customHeight="1" spans="1:8">
      <c r="A793" s="11">
        <v>791</v>
      </c>
      <c r="B793" s="11" t="s">
        <v>2630</v>
      </c>
      <c r="C793" s="11" t="s">
        <v>2630</v>
      </c>
      <c r="D793" s="11" t="s">
        <v>98</v>
      </c>
      <c r="E793" s="11" t="s">
        <v>2631</v>
      </c>
      <c r="F793" s="18" t="s">
        <v>2635</v>
      </c>
      <c r="G793" s="18" t="s">
        <v>126</v>
      </c>
      <c r="H793" s="18" t="s">
        <v>14</v>
      </c>
    </row>
    <row r="794" s="1" customFormat="1" ht="30" customHeight="1" spans="1:8">
      <c r="A794" s="11">
        <v>792</v>
      </c>
      <c r="B794" s="11" t="s">
        <v>2630</v>
      </c>
      <c r="C794" s="11" t="s">
        <v>2630</v>
      </c>
      <c r="D794" s="11" t="s">
        <v>98</v>
      </c>
      <c r="E794" s="11" t="s">
        <v>2631</v>
      </c>
      <c r="F794" s="18" t="s">
        <v>2636</v>
      </c>
      <c r="G794" s="18" t="s">
        <v>126</v>
      </c>
      <c r="H794" s="18" t="s">
        <v>14</v>
      </c>
    </row>
    <row r="795" s="1" customFormat="1" ht="30" customHeight="1" spans="1:8">
      <c r="A795" s="11">
        <v>793</v>
      </c>
      <c r="B795" s="11" t="s">
        <v>2630</v>
      </c>
      <c r="C795" s="11" t="s">
        <v>2630</v>
      </c>
      <c r="D795" s="11" t="s">
        <v>98</v>
      </c>
      <c r="E795" s="11" t="s">
        <v>2631</v>
      </c>
      <c r="F795" s="18" t="s">
        <v>2637</v>
      </c>
      <c r="G795" s="18" t="s">
        <v>126</v>
      </c>
      <c r="H795" s="18" t="s">
        <v>14</v>
      </c>
    </row>
    <row r="796" s="1" customFormat="1" ht="30" customHeight="1" spans="1:8">
      <c r="A796" s="11">
        <v>794</v>
      </c>
      <c r="B796" s="11" t="s">
        <v>2638</v>
      </c>
      <c r="C796" s="11" t="s">
        <v>2638</v>
      </c>
      <c r="D796" s="11" t="s">
        <v>98</v>
      </c>
      <c r="E796" s="11" t="s">
        <v>2639</v>
      </c>
      <c r="F796" s="18" t="s">
        <v>2641</v>
      </c>
      <c r="G796" s="11" t="s">
        <v>2642</v>
      </c>
      <c r="H796" s="18" t="s">
        <v>14</v>
      </c>
    </row>
    <row r="797" s="1" customFormat="1" ht="30" customHeight="1" spans="1:8">
      <c r="A797" s="11">
        <v>795</v>
      </c>
      <c r="B797" s="11" t="s">
        <v>2643</v>
      </c>
      <c r="C797" s="11" t="s">
        <v>2643</v>
      </c>
      <c r="D797" s="18" t="s">
        <v>87</v>
      </c>
      <c r="E797" s="11" t="s">
        <v>2644</v>
      </c>
      <c r="F797" s="11" t="s">
        <v>2645</v>
      </c>
      <c r="G797" s="18" t="s">
        <v>78</v>
      </c>
      <c r="H797" s="18" t="s">
        <v>14</v>
      </c>
    </row>
    <row r="798" s="1" customFormat="1" ht="30" customHeight="1" spans="1:8">
      <c r="A798" s="11">
        <v>796</v>
      </c>
      <c r="B798" s="11" t="s">
        <v>2643</v>
      </c>
      <c r="C798" s="11" t="s">
        <v>2643</v>
      </c>
      <c r="D798" s="18" t="s">
        <v>87</v>
      </c>
      <c r="E798" s="11" t="s">
        <v>2644</v>
      </c>
      <c r="F798" s="11" t="s">
        <v>2646</v>
      </c>
      <c r="G798" s="18" t="s">
        <v>78</v>
      </c>
      <c r="H798" s="18" t="s">
        <v>14</v>
      </c>
    </row>
    <row r="799" s="1" customFormat="1" ht="30" customHeight="1" spans="1:8">
      <c r="A799" s="11">
        <v>797</v>
      </c>
      <c r="B799" s="11" t="s">
        <v>2643</v>
      </c>
      <c r="C799" s="11" t="s">
        <v>2643</v>
      </c>
      <c r="D799" s="18" t="s">
        <v>87</v>
      </c>
      <c r="E799" s="11" t="s">
        <v>2644</v>
      </c>
      <c r="F799" s="11" t="s">
        <v>2647</v>
      </c>
      <c r="G799" s="18" t="s">
        <v>78</v>
      </c>
      <c r="H799" s="18" t="s">
        <v>14</v>
      </c>
    </row>
    <row r="800" s="1" customFormat="1" ht="30" customHeight="1" spans="1:8">
      <c r="A800" s="11">
        <v>798</v>
      </c>
      <c r="B800" s="11" t="s">
        <v>2643</v>
      </c>
      <c r="C800" s="11" t="s">
        <v>2643</v>
      </c>
      <c r="D800" s="18" t="s">
        <v>87</v>
      </c>
      <c r="E800" s="11" t="s">
        <v>2644</v>
      </c>
      <c r="F800" s="11" t="s">
        <v>2648</v>
      </c>
      <c r="G800" s="18" t="s">
        <v>78</v>
      </c>
      <c r="H800" s="18" t="s">
        <v>14</v>
      </c>
    </row>
    <row r="801" s="1" customFormat="1" ht="30" customHeight="1" spans="1:8">
      <c r="A801" s="11">
        <v>799</v>
      </c>
      <c r="B801" s="11" t="s">
        <v>2643</v>
      </c>
      <c r="C801" s="11" t="s">
        <v>2643</v>
      </c>
      <c r="D801" s="18" t="s">
        <v>87</v>
      </c>
      <c r="E801" s="11" t="s">
        <v>2644</v>
      </c>
      <c r="F801" s="11" t="s">
        <v>2649</v>
      </c>
      <c r="G801" s="18" t="s">
        <v>78</v>
      </c>
      <c r="H801" s="18" t="s">
        <v>14</v>
      </c>
    </row>
    <row r="802" s="1" customFormat="1" ht="30" customHeight="1" spans="1:8">
      <c r="A802" s="11">
        <v>800</v>
      </c>
      <c r="B802" s="11" t="s">
        <v>2643</v>
      </c>
      <c r="C802" s="11" t="s">
        <v>2643</v>
      </c>
      <c r="D802" s="18" t="s">
        <v>87</v>
      </c>
      <c r="E802" s="11" t="s">
        <v>2644</v>
      </c>
      <c r="F802" s="11" t="s">
        <v>2650</v>
      </c>
      <c r="G802" s="18" t="s">
        <v>78</v>
      </c>
      <c r="H802" s="18" t="s">
        <v>14</v>
      </c>
    </row>
    <row r="803" s="1" customFormat="1" ht="30" customHeight="1" spans="1:8">
      <c r="A803" s="11">
        <v>801</v>
      </c>
      <c r="B803" s="11" t="s">
        <v>2651</v>
      </c>
      <c r="C803" s="11" t="s">
        <v>2651</v>
      </c>
      <c r="D803" s="18" t="s">
        <v>87</v>
      </c>
      <c r="E803" s="11" t="s">
        <v>2652</v>
      </c>
      <c r="F803" s="18" t="s">
        <v>2651</v>
      </c>
      <c r="G803" s="18" t="s">
        <v>89</v>
      </c>
      <c r="H803" s="18" t="s">
        <v>14</v>
      </c>
    </row>
    <row r="804" s="1" customFormat="1" ht="30" customHeight="1" spans="1:8">
      <c r="A804" s="11">
        <v>802</v>
      </c>
      <c r="B804" s="11" t="s">
        <v>2658</v>
      </c>
      <c r="C804" s="11" t="s">
        <v>2658</v>
      </c>
      <c r="D804" s="18" t="s">
        <v>87</v>
      </c>
      <c r="E804" s="11" t="s">
        <v>2659</v>
      </c>
      <c r="F804" s="18" t="s">
        <v>2660</v>
      </c>
      <c r="G804" s="18" t="s">
        <v>78</v>
      </c>
      <c r="H804" s="18" t="s">
        <v>14</v>
      </c>
    </row>
    <row r="805" s="1" customFormat="1" ht="30" customHeight="1" spans="1:8">
      <c r="A805" s="11">
        <v>803</v>
      </c>
      <c r="B805" s="11" t="s">
        <v>2658</v>
      </c>
      <c r="C805" s="11" t="s">
        <v>2658</v>
      </c>
      <c r="D805" s="18" t="s">
        <v>87</v>
      </c>
      <c r="E805" s="11" t="s">
        <v>2659</v>
      </c>
      <c r="F805" s="18" t="s">
        <v>2661</v>
      </c>
      <c r="G805" s="18" t="s">
        <v>78</v>
      </c>
      <c r="H805" s="18" t="s">
        <v>14</v>
      </c>
    </row>
    <row r="806" s="1" customFormat="1" ht="30" customHeight="1" spans="1:8">
      <c r="A806" s="11">
        <v>804</v>
      </c>
      <c r="B806" s="11" t="s">
        <v>2658</v>
      </c>
      <c r="C806" s="11" t="s">
        <v>2658</v>
      </c>
      <c r="D806" s="18" t="s">
        <v>87</v>
      </c>
      <c r="E806" s="11" t="s">
        <v>2659</v>
      </c>
      <c r="F806" s="18" t="s">
        <v>2662</v>
      </c>
      <c r="G806" s="18" t="s">
        <v>78</v>
      </c>
      <c r="H806" s="18" t="s">
        <v>14</v>
      </c>
    </row>
    <row r="807" s="1" customFormat="1" ht="30" customHeight="1" spans="1:8">
      <c r="A807" s="11">
        <v>805</v>
      </c>
      <c r="B807" s="11" t="s">
        <v>2658</v>
      </c>
      <c r="C807" s="11" t="s">
        <v>2658</v>
      </c>
      <c r="D807" s="18" t="s">
        <v>87</v>
      </c>
      <c r="E807" s="11" t="s">
        <v>2659</v>
      </c>
      <c r="F807" s="18" t="s">
        <v>2663</v>
      </c>
      <c r="G807" s="18" t="s">
        <v>78</v>
      </c>
      <c r="H807" s="18" t="s">
        <v>14</v>
      </c>
    </row>
    <row r="808" s="1" customFormat="1" ht="30" customHeight="1" spans="1:8">
      <c r="A808" s="11">
        <v>806</v>
      </c>
      <c r="B808" s="11" t="s">
        <v>2667</v>
      </c>
      <c r="C808" s="11" t="s">
        <v>2668</v>
      </c>
      <c r="D808" s="11" t="s">
        <v>64</v>
      </c>
      <c r="E808" s="11" t="s">
        <v>2669</v>
      </c>
      <c r="F808" s="11" t="s">
        <v>2671</v>
      </c>
      <c r="G808" s="11" t="s">
        <v>126</v>
      </c>
      <c r="H808" s="11" t="s">
        <v>18</v>
      </c>
    </row>
    <row r="809" s="1" customFormat="1" ht="30" customHeight="1" spans="1:8">
      <c r="A809" s="11">
        <v>807</v>
      </c>
      <c r="B809" s="11" t="s">
        <v>2667</v>
      </c>
      <c r="C809" s="11" t="s">
        <v>2668</v>
      </c>
      <c r="D809" s="11" t="s">
        <v>64</v>
      </c>
      <c r="E809" s="11" t="s">
        <v>2672</v>
      </c>
      <c r="F809" s="11" t="s">
        <v>2674</v>
      </c>
      <c r="G809" s="11" t="s">
        <v>126</v>
      </c>
      <c r="H809" s="11" t="s">
        <v>18</v>
      </c>
    </row>
    <row r="810" s="1" customFormat="1" ht="30" customHeight="1" spans="1:8">
      <c r="A810" s="11">
        <v>808</v>
      </c>
      <c r="B810" s="11" t="s">
        <v>2667</v>
      </c>
      <c r="C810" s="11" t="s">
        <v>2668</v>
      </c>
      <c r="D810" s="11" t="s">
        <v>64</v>
      </c>
      <c r="E810" s="11" t="s">
        <v>2672</v>
      </c>
      <c r="F810" s="11" t="s">
        <v>2676</v>
      </c>
      <c r="G810" s="11" t="s">
        <v>126</v>
      </c>
      <c r="H810" s="11" t="s">
        <v>18</v>
      </c>
    </row>
    <row r="811" s="1" customFormat="1" ht="30" customHeight="1" spans="1:8">
      <c r="A811" s="11">
        <v>809</v>
      </c>
      <c r="B811" s="11" t="s">
        <v>2680</v>
      </c>
      <c r="C811" s="11" t="s">
        <v>2680</v>
      </c>
      <c r="D811" s="11" t="s">
        <v>64</v>
      </c>
      <c r="E811" s="11" t="s">
        <v>2681</v>
      </c>
      <c r="F811" s="11" t="s">
        <v>2682</v>
      </c>
      <c r="G811" s="11" t="s">
        <v>126</v>
      </c>
      <c r="H811" s="11" t="s">
        <v>18</v>
      </c>
    </row>
    <row r="812" s="1" customFormat="1" ht="30" customHeight="1" spans="1:8">
      <c r="A812" s="11">
        <v>810</v>
      </c>
      <c r="B812" s="11" t="s">
        <v>2685</v>
      </c>
      <c r="C812" s="11" t="s">
        <v>2688</v>
      </c>
      <c r="D812" s="11" t="s">
        <v>64</v>
      </c>
      <c r="E812" s="11" t="s">
        <v>2687</v>
      </c>
      <c r="F812" s="11" t="s">
        <v>2689</v>
      </c>
      <c r="G812" s="11" t="s">
        <v>126</v>
      </c>
      <c r="H812" s="11" t="s">
        <v>18</v>
      </c>
    </row>
    <row r="813" s="1" customFormat="1" ht="30" customHeight="1" spans="1:8">
      <c r="A813" s="11">
        <v>811</v>
      </c>
      <c r="B813" s="11" t="s">
        <v>2685</v>
      </c>
      <c r="C813" s="11" t="s">
        <v>2690</v>
      </c>
      <c r="D813" s="11" t="s">
        <v>64</v>
      </c>
      <c r="E813" s="11" t="s">
        <v>2687</v>
      </c>
      <c r="F813" s="11" t="s">
        <v>2690</v>
      </c>
      <c r="G813" s="11" t="s">
        <v>78</v>
      </c>
      <c r="H813" s="11" t="s">
        <v>18</v>
      </c>
    </row>
    <row r="814" s="1" customFormat="1" ht="30" customHeight="1" spans="1:8">
      <c r="A814" s="11">
        <v>812</v>
      </c>
      <c r="B814" s="11" t="s">
        <v>2694</v>
      </c>
      <c r="C814" s="11" t="s">
        <v>2694</v>
      </c>
      <c r="D814" s="11" t="s">
        <v>64</v>
      </c>
      <c r="E814" s="11" t="s">
        <v>2695</v>
      </c>
      <c r="F814" s="11" t="s">
        <v>2696</v>
      </c>
      <c r="G814" s="11" t="s">
        <v>89</v>
      </c>
      <c r="H814" s="11" t="s">
        <v>18</v>
      </c>
    </row>
    <row r="815" s="1" customFormat="1" ht="30" customHeight="1" spans="1:8">
      <c r="A815" s="11">
        <v>813</v>
      </c>
      <c r="B815" s="11" t="s">
        <v>2703</v>
      </c>
      <c r="C815" s="11" t="s">
        <v>2704</v>
      </c>
      <c r="D815" s="11" t="s">
        <v>64</v>
      </c>
      <c r="E815" s="11" t="s">
        <v>2705</v>
      </c>
      <c r="F815" s="11" t="s">
        <v>2706</v>
      </c>
      <c r="G815" s="11" t="s">
        <v>126</v>
      </c>
      <c r="H815" s="11" t="s">
        <v>18</v>
      </c>
    </row>
    <row r="816" s="1" customFormat="1" ht="30" customHeight="1" spans="1:8">
      <c r="A816" s="11">
        <v>814</v>
      </c>
      <c r="B816" s="11" t="s">
        <v>2708</v>
      </c>
      <c r="C816" s="11" t="s">
        <v>2709</v>
      </c>
      <c r="D816" s="11" t="s">
        <v>64</v>
      </c>
      <c r="E816" s="11" t="s">
        <v>2710</v>
      </c>
      <c r="F816" s="11" t="s">
        <v>2709</v>
      </c>
      <c r="G816" s="11" t="s">
        <v>78</v>
      </c>
      <c r="H816" s="11" t="s">
        <v>18</v>
      </c>
    </row>
    <row r="817" s="1" customFormat="1" ht="30" customHeight="1" spans="1:8">
      <c r="A817" s="11">
        <v>815</v>
      </c>
      <c r="B817" s="11" t="s">
        <v>2708</v>
      </c>
      <c r="C817" s="11" t="s">
        <v>2712</v>
      </c>
      <c r="D817" s="11" t="s">
        <v>64</v>
      </c>
      <c r="E817" s="11" t="s">
        <v>2710</v>
      </c>
      <c r="F817" s="11" t="s">
        <v>2713</v>
      </c>
      <c r="G817" s="11" t="s">
        <v>126</v>
      </c>
      <c r="H817" s="11" t="s">
        <v>18</v>
      </c>
    </row>
    <row r="818" s="1" customFormat="1" ht="30" customHeight="1" spans="1:8">
      <c r="A818" s="11">
        <v>816</v>
      </c>
      <c r="B818" s="11" t="s">
        <v>2714</v>
      </c>
      <c r="C818" s="11" t="s">
        <v>2715</v>
      </c>
      <c r="D818" s="11" t="s">
        <v>64</v>
      </c>
      <c r="E818" s="11" t="s">
        <v>2716</v>
      </c>
      <c r="F818" s="11" t="s">
        <v>2715</v>
      </c>
      <c r="G818" s="11" t="s">
        <v>78</v>
      </c>
      <c r="H818" s="11" t="s">
        <v>18</v>
      </c>
    </row>
    <row r="819" s="1" customFormat="1" ht="30" customHeight="1" spans="1:8">
      <c r="A819" s="11">
        <v>817</v>
      </c>
      <c r="B819" s="11" t="s">
        <v>2721</v>
      </c>
      <c r="C819" s="11" t="s">
        <v>2722</v>
      </c>
      <c r="D819" s="11" t="s">
        <v>64</v>
      </c>
      <c r="E819" s="11" t="s">
        <v>2723</v>
      </c>
      <c r="F819" s="11" t="s">
        <v>2724</v>
      </c>
      <c r="G819" s="11" t="s">
        <v>126</v>
      </c>
      <c r="H819" s="11" t="s">
        <v>18</v>
      </c>
    </row>
    <row r="820" s="1" customFormat="1" ht="30" customHeight="1" spans="1:8">
      <c r="A820" s="11">
        <v>818</v>
      </c>
      <c r="B820" s="11" t="s">
        <v>2762</v>
      </c>
      <c r="C820" s="11" t="s">
        <v>2762</v>
      </c>
      <c r="D820" s="11" t="s">
        <v>64</v>
      </c>
      <c r="E820" s="11" t="s">
        <v>2763</v>
      </c>
      <c r="F820" s="11" t="s">
        <v>2765</v>
      </c>
      <c r="G820" s="11" t="s">
        <v>126</v>
      </c>
      <c r="H820" s="11" t="s">
        <v>18</v>
      </c>
    </row>
    <row r="821" s="1" customFormat="1" ht="30" customHeight="1" spans="1:8">
      <c r="A821" s="11">
        <v>819</v>
      </c>
      <c r="B821" s="11" t="s">
        <v>2762</v>
      </c>
      <c r="C821" s="11" t="s">
        <v>2762</v>
      </c>
      <c r="D821" s="11" t="s">
        <v>64</v>
      </c>
      <c r="E821" s="11" t="s">
        <v>2766</v>
      </c>
      <c r="F821" s="11" t="s">
        <v>2768</v>
      </c>
      <c r="G821" s="11" t="s">
        <v>126</v>
      </c>
      <c r="H821" s="11" t="s">
        <v>18</v>
      </c>
    </row>
    <row r="822" s="1" customFormat="1" ht="30" customHeight="1" spans="1:8">
      <c r="A822" s="11">
        <v>820</v>
      </c>
      <c r="B822" s="11" t="s">
        <v>2769</v>
      </c>
      <c r="C822" s="11" t="s">
        <v>2769</v>
      </c>
      <c r="D822" s="11" t="s">
        <v>87</v>
      </c>
      <c r="E822" s="11" t="s">
        <v>2770</v>
      </c>
      <c r="F822" s="11" t="s">
        <v>2771</v>
      </c>
      <c r="G822" s="11" t="s">
        <v>89</v>
      </c>
      <c r="H822" s="11" t="s">
        <v>18</v>
      </c>
    </row>
    <row r="823" s="1" customFormat="1" ht="30" customHeight="1" spans="1:8">
      <c r="A823" s="11">
        <v>821</v>
      </c>
      <c r="B823" s="11" t="s">
        <v>2769</v>
      </c>
      <c r="C823" s="11" t="s">
        <v>2769</v>
      </c>
      <c r="D823" s="11" t="s">
        <v>87</v>
      </c>
      <c r="E823" s="11" t="s">
        <v>2770</v>
      </c>
      <c r="F823" s="11" t="s">
        <v>2773</v>
      </c>
      <c r="G823" s="11" t="s">
        <v>126</v>
      </c>
      <c r="H823" s="11" t="s">
        <v>18</v>
      </c>
    </row>
    <row r="824" s="1" customFormat="1" ht="30" customHeight="1" spans="1:8">
      <c r="A824" s="11">
        <v>822</v>
      </c>
      <c r="B824" s="11" t="s">
        <v>2786</v>
      </c>
      <c r="C824" s="11" t="s">
        <v>2786</v>
      </c>
      <c r="D824" s="11" t="s">
        <v>98</v>
      </c>
      <c r="E824" s="11" t="s">
        <v>2787</v>
      </c>
      <c r="F824" s="11" t="s">
        <v>2788</v>
      </c>
      <c r="G824" s="11" t="s">
        <v>126</v>
      </c>
      <c r="H824" s="11" t="s">
        <v>18</v>
      </c>
    </row>
    <row r="825" s="1" customFormat="1" ht="30" customHeight="1" spans="1:8">
      <c r="A825" s="11">
        <v>823</v>
      </c>
      <c r="B825" s="11" t="s">
        <v>2798</v>
      </c>
      <c r="C825" s="11" t="s">
        <v>2798</v>
      </c>
      <c r="D825" s="11" t="s">
        <v>98</v>
      </c>
      <c r="E825" s="11" t="s">
        <v>2799</v>
      </c>
      <c r="F825" s="11" t="s">
        <v>2798</v>
      </c>
      <c r="G825" s="11" t="s">
        <v>89</v>
      </c>
      <c r="H825" s="11" t="s">
        <v>18</v>
      </c>
    </row>
    <row r="826" s="1" customFormat="1" ht="30" customHeight="1" spans="1:8">
      <c r="A826" s="11">
        <v>824</v>
      </c>
      <c r="B826" s="11" t="s">
        <v>2800</v>
      </c>
      <c r="C826" s="11" t="s">
        <v>2800</v>
      </c>
      <c r="D826" s="11" t="s">
        <v>98</v>
      </c>
      <c r="E826" s="11" t="s">
        <v>2801</v>
      </c>
      <c r="F826" s="11" t="s">
        <v>2804</v>
      </c>
      <c r="G826" s="11" t="s">
        <v>78</v>
      </c>
      <c r="H826" s="11" t="s">
        <v>18</v>
      </c>
    </row>
    <row r="827" s="1" customFormat="1" ht="30" customHeight="1" spans="1:8">
      <c r="A827" s="11">
        <v>825</v>
      </c>
      <c r="B827" s="11" t="s">
        <v>2805</v>
      </c>
      <c r="C827" s="11" t="s">
        <v>2805</v>
      </c>
      <c r="D827" s="11" t="s">
        <v>64</v>
      </c>
      <c r="E827" s="11" t="s">
        <v>2806</v>
      </c>
      <c r="F827" s="11" t="s">
        <v>2805</v>
      </c>
      <c r="G827" s="11" t="s">
        <v>89</v>
      </c>
      <c r="H827" s="11" t="s">
        <v>18</v>
      </c>
    </row>
    <row r="828" s="1" customFormat="1" ht="30" customHeight="1" spans="1:8">
      <c r="A828" s="11">
        <v>826</v>
      </c>
      <c r="B828" s="11" t="s">
        <v>2814</v>
      </c>
      <c r="C828" s="11" t="s">
        <v>2814</v>
      </c>
      <c r="D828" s="11" t="s">
        <v>64</v>
      </c>
      <c r="E828" s="11" t="s">
        <v>2815</v>
      </c>
      <c r="F828" s="11" t="s">
        <v>2818</v>
      </c>
      <c r="G828" s="11" t="s">
        <v>78</v>
      </c>
      <c r="H828" s="11" t="s">
        <v>18</v>
      </c>
    </row>
    <row r="829" s="1" customFormat="1" ht="30" customHeight="1" spans="1:8">
      <c r="A829" s="11">
        <v>827</v>
      </c>
      <c r="B829" s="11" t="s">
        <v>2820</v>
      </c>
      <c r="C829" s="11" t="s">
        <v>2820</v>
      </c>
      <c r="D829" s="11" t="s">
        <v>98</v>
      </c>
      <c r="E829" s="11" t="s">
        <v>2821</v>
      </c>
      <c r="F829" s="11" t="s">
        <v>2822</v>
      </c>
      <c r="G829" s="11" t="s">
        <v>78</v>
      </c>
      <c r="H829" s="11" t="s">
        <v>22</v>
      </c>
    </row>
    <row r="830" s="1" customFormat="1" ht="30" customHeight="1" spans="1:8">
      <c r="A830" s="11">
        <v>828</v>
      </c>
      <c r="B830" s="11" t="s">
        <v>2820</v>
      </c>
      <c r="C830" s="11" t="s">
        <v>2820</v>
      </c>
      <c r="D830" s="11" t="s">
        <v>98</v>
      </c>
      <c r="E830" s="11" t="s">
        <v>2821</v>
      </c>
      <c r="F830" s="11" t="s">
        <v>2823</v>
      </c>
      <c r="G830" s="11" t="s">
        <v>78</v>
      </c>
      <c r="H830" s="11" t="s">
        <v>22</v>
      </c>
    </row>
    <row r="831" s="1" customFormat="1" ht="30" customHeight="1" spans="1:8">
      <c r="A831" s="11">
        <v>829</v>
      </c>
      <c r="B831" s="11" t="s">
        <v>2820</v>
      </c>
      <c r="C831" s="11" t="s">
        <v>2820</v>
      </c>
      <c r="D831" s="11" t="s">
        <v>98</v>
      </c>
      <c r="E831" s="11" t="s">
        <v>2821</v>
      </c>
      <c r="F831" s="11" t="s">
        <v>2824</v>
      </c>
      <c r="G831" s="11" t="s">
        <v>78</v>
      </c>
      <c r="H831" s="11" t="s">
        <v>22</v>
      </c>
    </row>
    <row r="832" s="1" customFormat="1" ht="30" customHeight="1" spans="1:8">
      <c r="A832" s="11">
        <v>830</v>
      </c>
      <c r="B832" s="11" t="s">
        <v>2826</v>
      </c>
      <c r="C832" s="11" t="s">
        <v>2826</v>
      </c>
      <c r="D832" s="11" t="s">
        <v>114</v>
      </c>
      <c r="E832" s="11" t="s">
        <v>2827</v>
      </c>
      <c r="F832" s="11" t="s">
        <v>2828</v>
      </c>
      <c r="G832" s="11" t="s">
        <v>487</v>
      </c>
      <c r="H832" s="11" t="s">
        <v>23</v>
      </c>
    </row>
    <row r="833" s="1" customFormat="1" ht="30" customHeight="1" spans="1:10">
      <c r="A833" s="11">
        <v>831</v>
      </c>
      <c r="B833" s="11" t="s">
        <v>2826</v>
      </c>
      <c r="C833" s="11" t="s">
        <v>2826</v>
      </c>
      <c r="D833" s="11" t="s">
        <v>114</v>
      </c>
      <c r="E833" s="11" t="s">
        <v>2827</v>
      </c>
      <c r="F833" s="11" t="s">
        <v>2829</v>
      </c>
      <c r="G833" s="11" t="s">
        <v>487</v>
      </c>
      <c r="H833" s="11" t="s">
        <v>23</v>
      </c>
    </row>
    <row r="834" s="1" customFormat="1" ht="30" customHeight="1" spans="1:10">
      <c r="A834" s="11">
        <v>832</v>
      </c>
      <c r="B834" s="11" t="s">
        <v>2826</v>
      </c>
      <c r="C834" s="11" t="s">
        <v>2826</v>
      </c>
      <c r="D834" s="11" t="s">
        <v>114</v>
      </c>
      <c r="E834" s="11" t="s">
        <v>2827</v>
      </c>
      <c r="F834" s="11" t="s">
        <v>2830</v>
      </c>
      <c r="G834" s="11" t="s">
        <v>487</v>
      </c>
      <c r="H834" s="11" t="s">
        <v>23</v>
      </c>
    </row>
    <row r="835" s="1" customFormat="1" ht="30" customHeight="1" spans="1:10">
      <c r="A835" s="11">
        <v>833</v>
      </c>
      <c r="B835" s="11" t="s">
        <v>2826</v>
      </c>
      <c r="C835" s="11" t="s">
        <v>2826</v>
      </c>
      <c r="D835" s="11" t="s">
        <v>114</v>
      </c>
      <c r="E835" s="11" t="s">
        <v>2827</v>
      </c>
      <c r="F835" s="11" t="s">
        <v>2831</v>
      </c>
      <c r="G835" s="11" t="s">
        <v>487</v>
      </c>
      <c r="H835" s="11" t="s">
        <v>23</v>
      </c>
    </row>
    <row r="836" s="1" customFormat="1" ht="30" customHeight="1" spans="1:10">
      <c r="A836" s="11">
        <v>834</v>
      </c>
      <c r="B836" s="11" t="s">
        <v>2826</v>
      </c>
      <c r="C836" s="11" t="s">
        <v>2826</v>
      </c>
      <c r="D836" s="11" t="s">
        <v>114</v>
      </c>
      <c r="E836" s="11" t="s">
        <v>2827</v>
      </c>
      <c r="F836" s="11" t="s">
        <v>2832</v>
      </c>
      <c r="G836" s="11" t="s">
        <v>487</v>
      </c>
      <c r="H836" s="11" t="s">
        <v>23</v>
      </c>
    </row>
    <row r="837" s="1" customFormat="1" ht="30" customHeight="1" spans="1:10">
      <c r="A837" s="11">
        <v>835</v>
      </c>
      <c r="B837" s="19" t="s">
        <v>2843</v>
      </c>
      <c r="C837" s="19" t="s">
        <v>2843</v>
      </c>
      <c r="D837" s="20" t="s">
        <v>181</v>
      </c>
      <c r="E837" s="19" t="s">
        <v>2844</v>
      </c>
      <c r="F837" s="19" t="s">
        <v>2845</v>
      </c>
      <c r="G837" s="20" t="s">
        <v>89</v>
      </c>
      <c r="H837" s="11" t="s">
        <v>27</v>
      </c>
    </row>
    <row r="838" s="1" customFormat="1" ht="30" customHeight="1" spans="1:10">
      <c r="A838" s="11">
        <v>836</v>
      </c>
      <c r="B838" s="19" t="s">
        <v>2846</v>
      </c>
      <c r="C838" s="19" t="s">
        <v>2846</v>
      </c>
      <c r="D838" s="20" t="s">
        <v>181</v>
      </c>
      <c r="E838" s="19" t="s">
        <v>2847</v>
      </c>
      <c r="F838" s="19" t="s">
        <v>2846</v>
      </c>
      <c r="G838" s="20" t="s">
        <v>89</v>
      </c>
      <c r="H838" s="11" t="s">
        <v>27</v>
      </c>
    </row>
    <row r="839" s="1" customFormat="1" ht="30" customHeight="1" spans="1:10">
      <c r="A839" s="11">
        <v>837</v>
      </c>
      <c r="B839" s="11" t="s">
        <v>2856</v>
      </c>
      <c r="C839" s="11" t="s">
        <v>2856</v>
      </c>
      <c r="D839" s="11" t="s">
        <v>64</v>
      </c>
      <c r="E839" s="11" t="s">
        <v>2857</v>
      </c>
      <c r="F839" s="11" t="s">
        <v>2858</v>
      </c>
      <c r="G839" s="11" t="s">
        <v>78</v>
      </c>
      <c r="H839" s="11" t="s">
        <v>27</v>
      </c>
    </row>
    <row r="840" s="1" customFormat="1" ht="30" customHeight="1" spans="1:10">
      <c r="A840" s="11">
        <v>838</v>
      </c>
      <c r="B840" s="11" t="s">
        <v>2856</v>
      </c>
      <c r="C840" s="11" t="s">
        <v>2856</v>
      </c>
      <c r="D840" s="11" t="s">
        <v>64</v>
      </c>
      <c r="E840" s="11" t="s">
        <v>2857</v>
      </c>
      <c r="F840" s="11" t="s">
        <v>2862</v>
      </c>
      <c r="G840" s="11" t="s">
        <v>78</v>
      </c>
      <c r="H840" s="11" t="s">
        <v>27</v>
      </c>
    </row>
    <row r="841" s="1" customFormat="1" ht="30" customHeight="1" spans="1:10">
      <c r="A841" s="11">
        <v>839</v>
      </c>
      <c r="B841" s="11" t="s">
        <v>2856</v>
      </c>
      <c r="C841" s="11" t="s">
        <v>2856</v>
      </c>
      <c r="D841" s="11" t="s">
        <v>64</v>
      </c>
      <c r="E841" s="11" t="s">
        <v>2857</v>
      </c>
      <c r="F841" s="11" t="s">
        <v>2866</v>
      </c>
      <c r="G841" s="11" t="s">
        <v>78</v>
      </c>
      <c r="H841" s="11" t="s">
        <v>27</v>
      </c>
    </row>
    <row r="842" s="1" customFormat="1" ht="30" customHeight="1" spans="1:10">
      <c r="A842" s="11">
        <v>840</v>
      </c>
      <c r="B842" s="11" t="s">
        <v>2856</v>
      </c>
      <c r="C842" s="11" t="s">
        <v>2856</v>
      </c>
      <c r="D842" s="11" t="s">
        <v>64</v>
      </c>
      <c r="E842" s="11" t="s">
        <v>2870</v>
      </c>
      <c r="F842" s="11" t="s">
        <v>2871</v>
      </c>
      <c r="G842" s="11" t="s">
        <v>2872</v>
      </c>
      <c r="H842" s="11" t="s">
        <v>27</v>
      </c>
    </row>
    <row r="843" s="1" customFormat="1" ht="30" customHeight="1" spans="1:10">
      <c r="A843" s="11">
        <v>841</v>
      </c>
      <c r="B843" s="11" t="s">
        <v>2856</v>
      </c>
      <c r="C843" s="11" t="s">
        <v>2856</v>
      </c>
      <c r="D843" s="11" t="s">
        <v>64</v>
      </c>
      <c r="E843" s="11" t="s">
        <v>2870</v>
      </c>
      <c r="F843" s="11" t="s">
        <v>2875</v>
      </c>
      <c r="G843" s="11" t="s">
        <v>2872</v>
      </c>
      <c r="H843" s="11" t="s">
        <v>27</v>
      </c>
    </row>
    <row r="844" s="1" customFormat="1" ht="30" customHeight="1" spans="1:10">
      <c r="A844" s="11">
        <v>842</v>
      </c>
      <c r="B844" s="11" t="s">
        <v>2856</v>
      </c>
      <c r="C844" s="11" t="s">
        <v>2856</v>
      </c>
      <c r="D844" s="11" t="s">
        <v>64</v>
      </c>
      <c r="E844" s="11" t="s">
        <v>2878</v>
      </c>
      <c r="F844" s="11" t="s">
        <v>2879</v>
      </c>
      <c r="G844" s="11" t="s">
        <v>2872</v>
      </c>
      <c r="H844" s="11" t="s">
        <v>27</v>
      </c>
    </row>
    <row r="845" s="1" customFormat="1" ht="30" customHeight="1" spans="1:10">
      <c r="A845" s="11">
        <v>843</v>
      </c>
      <c r="B845" s="11" t="s">
        <v>3023</v>
      </c>
      <c r="C845" s="11" t="s">
        <v>3024</v>
      </c>
      <c r="D845" s="11" t="s">
        <v>64</v>
      </c>
      <c r="E845" s="11" t="s">
        <v>3025</v>
      </c>
      <c r="F845" s="11" t="s">
        <v>3026</v>
      </c>
      <c r="G845" s="11" t="s">
        <v>300</v>
      </c>
      <c r="H845" s="11" t="s">
        <v>27</v>
      </c>
      <c r="I845" s="21"/>
      <c r="J845" s="21"/>
    </row>
    <row r="846" s="1" customFormat="1" ht="30" customHeight="1" spans="1:10">
      <c r="A846" s="11">
        <v>844</v>
      </c>
      <c r="B846" s="11" t="s">
        <v>3023</v>
      </c>
      <c r="C846" s="11" t="s">
        <v>3024</v>
      </c>
      <c r="D846" s="11" t="s">
        <v>64</v>
      </c>
      <c r="E846" s="11" t="s">
        <v>3025</v>
      </c>
      <c r="F846" s="11" t="s">
        <v>3027</v>
      </c>
      <c r="G846" s="11" t="s">
        <v>300</v>
      </c>
      <c r="H846" s="11" t="s">
        <v>27</v>
      </c>
      <c r="I846" s="21"/>
      <c r="J846" s="21"/>
    </row>
    <row r="847" s="1" customFormat="1" ht="30" customHeight="1" spans="1:10">
      <c r="A847" s="11">
        <v>845</v>
      </c>
      <c r="B847" s="11" t="s">
        <v>3023</v>
      </c>
      <c r="C847" s="11" t="s">
        <v>3024</v>
      </c>
      <c r="D847" s="11" t="s">
        <v>64</v>
      </c>
      <c r="E847" s="11" t="s">
        <v>3025</v>
      </c>
      <c r="F847" s="11" t="s">
        <v>3028</v>
      </c>
      <c r="G847" s="11" t="s">
        <v>300</v>
      </c>
      <c r="H847" s="11" t="s">
        <v>27</v>
      </c>
      <c r="I847" s="21"/>
      <c r="J847" s="21"/>
    </row>
    <row r="848" s="1" customFormat="1" ht="30" customHeight="1" spans="1:10">
      <c r="A848" s="11">
        <v>846</v>
      </c>
      <c r="B848" s="11" t="s">
        <v>3023</v>
      </c>
      <c r="C848" s="11" t="s">
        <v>3024</v>
      </c>
      <c r="D848" s="11" t="s">
        <v>64</v>
      </c>
      <c r="E848" s="11" t="s">
        <v>3025</v>
      </c>
      <c r="F848" s="11" t="s">
        <v>3029</v>
      </c>
      <c r="G848" s="11" t="s">
        <v>300</v>
      </c>
      <c r="H848" s="11" t="s">
        <v>27</v>
      </c>
      <c r="I848" s="21"/>
      <c r="J848" s="21"/>
    </row>
    <row r="849" s="1" customFormat="1" ht="30" customHeight="1" spans="1:10">
      <c r="A849" s="11">
        <v>847</v>
      </c>
      <c r="B849" s="11" t="s">
        <v>3023</v>
      </c>
      <c r="C849" s="11" t="s">
        <v>3024</v>
      </c>
      <c r="D849" s="11" t="s">
        <v>64</v>
      </c>
      <c r="E849" s="11" t="s">
        <v>3025</v>
      </c>
      <c r="F849" s="11" t="s">
        <v>3030</v>
      </c>
      <c r="G849" s="11" t="s">
        <v>300</v>
      </c>
      <c r="H849" s="11" t="s">
        <v>27</v>
      </c>
      <c r="I849" s="21"/>
      <c r="J849" s="21"/>
    </row>
    <row r="850" s="1" customFormat="1" ht="30" customHeight="1" spans="1:10">
      <c r="A850" s="11">
        <v>848</v>
      </c>
      <c r="B850" s="11" t="s">
        <v>3023</v>
      </c>
      <c r="C850" s="11" t="s">
        <v>3031</v>
      </c>
      <c r="D850" s="11" t="s">
        <v>64</v>
      </c>
      <c r="E850" s="11" t="s">
        <v>3032</v>
      </c>
      <c r="F850" s="11" t="s">
        <v>3031</v>
      </c>
      <c r="G850" s="11" t="s">
        <v>300</v>
      </c>
      <c r="H850" s="11" t="s">
        <v>27</v>
      </c>
      <c r="I850" s="21"/>
      <c r="J850" s="21"/>
    </row>
    <row r="851" s="1" customFormat="1" ht="30" customHeight="1" spans="1:10">
      <c r="A851" s="11">
        <v>849</v>
      </c>
      <c r="B851" s="11" t="s">
        <v>2973</v>
      </c>
      <c r="C851" s="11" t="s">
        <v>2973</v>
      </c>
      <c r="D851" s="11" t="s">
        <v>64</v>
      </c>
      <c r="E851" s="11" t="s">
        <v>3040</v>
      </c>
      <c r="F851" s="11" t="s">
        <v>3041</v>
      </c>
      <c r="G851" s="11" t="s">
        <v>300</v>
      </c>
      <c r="H851" s="11" t="s">
        <v>27</v>
      </c>
      <c r="I851" s="21"/>
      <c r="J851" s="21"/>
    </row>
    <row r="852" s="1" customFormat="1" ht="30" customHeight="1" spans="1:10">
      <c r="A852" s="11">
        <v>850</v>
      </c>
      <c r="B852" s="11" t="s">
        <v>2973</v>
      </c>
      <c r="C852" s="11" t="s">
        <v>2973</v>
      </c>
      <c r="D852" s="11" t="s">
        <v>64</v>
      </c>
      <c r="E852" s="11" t="s">
        <v>3040</v>
      </c>
      <c r="F852" s="11" t="s">
        <v>3042</v>
      </c>
      <c r="G852" s="11" t="s">
        <v>300</v>
      </c>
      <c r="H852" s="11" t="s">
        <v>27</v>
      </c>
      <c r="I852" s="21"/>
      <c r="J852" s="21"/>
    </row>
    <row r="853" s="1" customFormat="1" ht="30" customHeight="1" spans="1:10">
      <c r="A853" s="11">
        <v>851</v>
      </c>
      <c r="B853" s="11" t="s">
        <v>2973</v>
      </c>
      <c r="C853" s="11" t="s">
        <v>2973</v>
      </c>
      <c r="D853" s="11" t="s">
        <v>64</v>
      </c>
      <c r="E853" s="11" t="s">
        <v>3040</v>
      </c>
      <c r="F853" s="11" t="s">
        <v>3043</v>
      </c>
      <c r="G853" s="11" t="s">
        <v>300</v>
      </c>
      <c r="H853" s="11" t="s">
        <v>27</v>
      </c>
      <c r="I853" s="21"/>
      <c r="J853" s="21"/>
    </row>
    <row r="854" s="1" customFormat="1" ht="30" customHeight="1" spans="1:10">
      <c r="A854" s="11">
        <v>852</v>
      </c>
      <c r="B854" s="11" t="s">
        <v>2973</v>
      </c>
      <c r="C854" s="11" t="s">
        <v>2973</v>
      </c>
      <c r="D854" s="11" t="s">
        <v>64</v>
      </c>
      <c r="E854" s="11" t="s">
        <v>3044</v>
      </c>
      <c r="F854" s="11" t="s">
        <v>3045</v>
      </c>
      <c r="G854" s="11" t="s">
        <v>300</v>
      </c>
      <c r="H854" s="11" t="s">
        <v>27</v>
      </c>
      <c r="I854" s="21"/>
      <c r="J854" s="21"/>
    </row>
    <row r="855" s="1" customFormat="1" ht="30" customHeight="1" spans="1:10">
      <c r="A855" s="11">
        <v>853</v>
      </c>
      <c r="B855" s="11" t="s">
        <v>2973</v>
      </c>
      <c r="C855" s="11" t="s">
        <v>2973</v>
      </c>
      <c r="D855" s="11" t="s">
        <v>64</v>
      </c>
      <c r="E855" s="11" t="s">
        <v>3046</v>
      </c>
      <c r="F855" s="11" t="s">
        <v>3047</v>
      </c>
      <c r="G855" s="11" t="s">
        <v>300</v>
      </c>
      <c r="H855" s="11" t="s">
        <v>27</v>
      </c>
      <c r="I855" s="21"/>
      <c r="J855" s="21"/>
    </row>
    <row r="856" s="1" customFormat="1" ht="30" customHeight="1" spans="1:10">
      <c r="A856" s="11">
        <v>854</v>
      </c>
      <c r="B856" s="11" t="s">
        <v>2973</v>
      </c>
      <c r="C856" s="11" t="s">
        <v>2973</v>
      </c>
      <c r="D856" s="11" t="s">
        <v>64</v>
      </c>
      <c r="E856" s="11" t="s">
        <v>3048</v>
      </c>
      <c r="F856" s="11" t="s">
        <v>3049</v>
      </c>
      <c r="G856" s="11" t="s">
        <v>300</v>
      </c>
      <c r="H856" s="11" t="s">
        <v>27</v>
      </c>
      <c r="I856" s="21"/>
      <c r="J856" s="21"/>
    </row>
    <row r="857" s="1" customFormat="1" ht="30" customHeight="1" spans="1:10">
      <c r="A857" s="11">
        <v>855</v>
      </c>
      <c r="B857" s="11" t="s">
        <v>2973</v>
      </c>
      <c r="C857" s="11" t="s">
        <v>2973</v>
      </c>
      <c r="D857" s="11" t="s">
        <v>64</v>
      </c>
      <c r="E857" s="11" t="s">
        <v>3048</v>
      </c>
      <c r="F857" s="11" t="s">
        <v>3050</v>
      </c>
      <c r="G857" s="11" t="s">
        <v>300</v>
      </c>
      <c r="H857" s="11" t="s">
        <v>27</v>
      </c>
      <c r="I857" s="21"/>
      <c r="J857" s="21"/>
    </row>
    <row r="858" s="1" customFormat="1" ht="30" customHeight="1" spans="1:10">
      <c r="A858" s="11">
        <v>856</v>
      </c>
      <c r="B858" s="11" t="s">
        <v>2973</v>
      </c>
      <c r="C858" s="11" t="s">
        <v>2973</v>
      </c>
      <c r="D858" s="11" t="s">
        <v>64</v>
      </c>
      <c r="E858" s="11" t="s">
        <v>3048</v>
      </c>
      <c r="F858" s="11" t="s">
        <v>3051</v>
      </c>
      <c r="G858" s="11" t="s">
        <v>300</v>
      </c>
      <c r="H858" s="11" t="s">
        <v>27</v>
      </c>
      <c r="I858" s="21"/>
      <c r="J858" s="21"/>
    </row>
    <row r="859" s="1" customFormat="1" ht="30" customHeight="1" spans="1:10">
      <c r="A859" s="11">
        <v>857</v>
      </c>
      <c r="B859" s="11" t="s">
        <v>2973</v>
      </c>
      <c r="C859" s="11" t="s">
        <v>2973</v>
      </c>
      <c r="D859" s="11" t="s">
        <v>64</v>
      </c>
      <c r="E859" s="11" t="s">
        <v>3040</v>
      </c>
      <c r="F859" s="11" t="s">
        <v>3052</v>
      </c>
      <c r="G859" s="11" t="s">
        <v>300</v>
      </c>
      <c r="H859" s="11" t="s">
        <v>27</v>
      </c>
      <c r="I859" s="21"/>
      <c r="J859" s="21"/>
    </row>
    <row r="860" s="1" customFormat="1" ht="30" customHeight="1" spans="1:10">
      <c r="A860" s="11">
        <v>858</v>
      </c>
      <c r="B860" s="11" t="s">
        <v>2973</v>
      </c>
      <c r="C860" s="11" t="s">
        <v>2973</v>
      </c>
      <c r="D860" s="11" t="s">
        <v>64</v>
      </c>
      <c r="E860" s="11" t="s">
        <v>3053</v>
      </c>
      <c r="F860" s="11" t="s">
        <v>3054</v>
      </c>
      <c r="G860" s="11" t="s">
        <v>300</v>
      </c>
      <c r="H860" s="11" t="s">
        <v>27</v>
      </c>
      <c r="I860" s="21"/>
      <c r="J860" s="21"/>
    </row>
    <row r="861" s="1" customFormat="1" ht="30" customHeight="1" spans="1:10">
      <c r="A861" s="11">
        <v>859</v>
      </c>
      <c r="B861" s="11" t="s">
        <v>2973</v>
      </c>
      <c r="C861" s="11" t="s">
        <v>2973</v>
      </c>
      <c r="D861" s="11" t="s">
        <v>64</v>
      </c>
      <c r="E861" s="11" t="s">
        <v>3055</v>
      </c>
      <c r="F861" s="11" t="s">
        <v>3056</v>
      </c>
      <c r="G861" s="11" t="s">
        <v>300</v>
      </c>
      <c r="H861" s="11" t="s">
        <v>27</v>
      </c>
      <c r="I861" s="21"/>
      <c r="J861" s="21"/>
    </row>
    <row r="862" s="1" customFormat="1" ht="30" customHeight="1" spans="1:10">
      <c r="A862" s="11">
        <v>860</v>
      </c>
      <c r="B862" s="11" t="s">
        <v>2973</v>
      </c>
      <c r="C862" s="11" t="s">
        <v>2973</v>
      </c>
      <c r="D862" s="11" t="s">
        <v>64</v>
      </c>
      <c r="E862" s="11" t="s">
        <v>3057</v>
      </c>
      <c r="F862" s="11" t="s">
        <v>3058</v>
      </c>
      <c r="G862" s="11" t="s">
        <v>300</v>
      </c>
      <c r="H862" s="11" t="s">
        <v>27</v>
      </c>
      <c r="I862" s="21"/>
      <c r="J862" s="21"/>
    </row>
    <row r="863" s="1" customFormat="1" ht="30" customHeight="1" spans="1:10">
      <c r="A863" s="11">
        <v>861</v>
      </c>
      <c r="B863" s="11" t="s">
        <v>2973</v>
      </c>
      <c r="C863" s="11" t="s">
        <v>2973</v>
      </c>
      <c r="D863" s="11" t="s">
        <v>64</v>
      </c>
      <c r="E863" s="11" t="s">
        <v>3059</v>
      </c>
      <c r="F863" s="11" t="s">
        <v>3060</v>
      </c>
      <c r="G863" s="11" t="s">
        <v>300</v>
      </c>
      <c r="H863" s="11" t="s">
        <v>27</v>
      </c>
      <c r="I863" s="21"/>
      <c r="J863" s="21"/>
    </row>
    <row r="864" s="1" customFormat="1" ht="30" customHeight="1" spans="1:10">
      <c r="A864" s="11">
        <v>862</v>
      </c>
      <c r="B864" s="11" t="s">
        <v>2973</v>
      </c>
      <c r="C864" s="11" t="s">
        <v>2973</v>
      </c>
      <c r="D864" s="11" t="s">
        <v>64</v>
      </c>
      <c r="E864" s="11" t="s">
        <v>3046</v>
      </c>
      <c r="F864" s="11" t="s">
        <v>3061</v>
      </c>
      <c r="G864" s="11" t="s">
        <v>300</v>
      </c>
      <c r="H864" s="11" t="s">
        <v>27</v>
      </c>
      <c r="I864" s="21"/>
      <c r="J864" s="21"/>
    </row>
    <row r="865" s="1" customFormat="1" ht="30" customHeight="1" spans="1:10">
      <c r="A865" s="11">
        <v>863</v>
      </c>
      <c r="B865" s="11" t="s">
        <v>2973</v>
      </c>
      <c r="C865" s="11" t="s">
        <v>2973</v>
      </c>
      <c r="D865" s="11" t="s">
        <v>64</v>
      </c>
      <c r="E865" s="11" t="s">
        <v>3048</v>
      </c>
      <c r="F865" s="11" t="s">
        <v>3062</v>
      </c>
      <c r="G865" s="11" t="s">
        <v>300</v>
      </c>
      <c r="H865" s="11" t="s">
        <v>27</v>
      </c>
      <c r="I865" s="21"/>
      <c r="J865" s="21"/>
    </row>
    <row r="866" s="1" customFormat="1" ht="30" customHeight="1" spans="1:10">
      <c r="A866" s="11">
        <v>864</v>
      </c>
      <c r="B866" s="11" t="s">
        <v>2973</v>
      </c>
      <c r="C866" s="11" t="s">
        <v>2973</v>
      </c>
      <c r="D866" s="11" t="s">
        <v>64</v>
      </c>
      <c r="E866" s="11" t="s">
        <v>3048</v>
      </c>
      <c r="F866" s="11" t="s">
        <v>3063</v>
      </c>
      <c r="G866" s="11" t="s">
        <v>300</v>
      </c>
      <c r="H866" s="11" t="s">
        <v>27</v>
      </c>
      <c r="I866" s="21"/>
      <c r="J866" s="21"/>
    </row>
    <row r="867" s="1" customFormat="1" ht="30" customHeight="1" spans="1:10">
      <c r="A867" s="11">
        <v>865</v>
      </c>
      <c r="B867" s="11" t="s">
        <v>2973</v>
      </c>
      <c r="C867" s="11" t="s">
        <v>2973</v>
      </c>
      <c r="D867" s="11" t="s">
        <v>64</v>
      </c>
      <c r="E867" s="11" t="s">
        <v>3048</v>
      </c>
      <c r="F867" s="11" t="s">
        <v>3064</v>
      </c>
      <c r="G867" s="11" t="s">
        <v>300</v>
      </c>
      <c r="H867" s="11" t="s">
        <v>27</v>
      </c>
      <c r="I867" s="21"/>
      <c r="J867" s="21"/>
    </row>
    <row r="868" s="1" customFormat="1" ht="30" customHeight="1" spans="1:10">
      <c r="A868" s="11">
        <v>866</v>
      </c>
      <c r="B868" s="11" t="s">
        <v>2973</v>
      </c>
      <c r="C868" s="11" t="s">
        <v>2973</v>
      </c>
      <c r="D868" s="11" t="s">
        <v>64</v>
      </c>
      <c r="E868" s="11" t="s">
        <v>3065</v>
      </c>
      <c r="F868" s="11" t="s">
        <v>3066</v>
      </c>
      <c r="G868" s="11" t="s">
        <v>300</v>
      </c>
      <c r="H868" s="11" t="s">
        <v>27</v>
      </c>
      <c r="I868" s="21"/>
      <c r="J868" s="21"/>
    </row>
    <row r="869" s="1" customFormat="1" ht="30" customHeight="1" spans="1:10">
      <c r="A869" s="11">
        <v>867</v>
      </c>
      <c r="B869" s="11" t="s">
        <v>2942</v>
      </c>
      <c r="C869" s="11" t="s">
        <v>2942</v>
      </c>
      <c r="D869" s="11" t="s">
        <v>64</v>
      </c>
      <c r="E869" s="11" t="s">
        <v>2943</v>
      </c>
      <c r="F869" s="11" t="s">
        <v>3067</v>
      </c>
      <c r="G869" s="11" t="s">
        <v>300</v>
      </c>
      <c r="H869" s="11" t="s">
        <v>27</v>
      </c>
      <c r="I869" s="21"/>
      <c r="J869" s="21"/>
    </row>
    <row r="870" s="1" customFormat="1" ht="30" customHeight="1" spans="1:10">
      <c r="A870" s="11">
        <v>868</v>
      </c>
      <c r="B870" s="11" t="s">
        <v>2942</v>
      </c>
      <c r="C870" s="11" t="s">
        <v>2942</v>
      </c>
      <c r="D870" s="11" t="s">
        <v>64</v>
      </c>
      <c r="E870" s="11" t="s">
        <v>3068</v>
      </c>
      <c r="F870" s="11" t="s">
        <v>3069</v>
      </c>
      <c r="G870" s="11" t="s">
        <v>300</v>
      </c>
      <c r="H870" s="11" t="s">
        <v>27</v>
      </c>
      <c r="I870" s="21"/>
      <c r="J870" s="21"/>
    </row>
    <row r="871" s="1" customFormat="1" ht="30" customHeight="1" spans="1:10">
      <c r="A871" s="11">
        <v>869</v>
      </c>
      <c r="B871" s="11" t="s">
        <v>2942</v>
      </c>
      <c r="C871" s="11" t="s">
        <v>2942</v>
      </c>
      <c r="D871" s="11" t="s">
        <v>64</v>
      </c>
      <c r="E871" s="11" t="s">
        <v>3070</v>
      </c>
      <c r="F871" s="11" t="s">
        <v>3071</v>
      </c>
      <c r="G871" s="11" t="s">
        <v>300</v>
      </c>
      <c r="H871" s="11" t="s">
        <v>27</v>
      </c>
      <c r="I871" s="21"/>
      <c r="J871" s="21"/>
    </row>
    <row r="872" s="1" customFormat="1" ht="30" customHeight="1" spans="1:10">
      <c r="A872" s="11">
        <v>870</v>
      </c>
      <c r="B872" s="11" t="s">
        <v>2942</v>
      </c>
      <c r="C872" s="11" t="s">
        <v>2942</v>
      </c>
      <c r="D872" s="11" t="s">
        <v>64</v>
      </c>
      <c r="E872" s="11" t="s">
        <v>3070</v>
      </c>
      <c r="F872" s="11" t="s">
        <v>3072</v>
      </c>
      <c r="G872" s="11" t="s">
        <v>300</v>
      </c>
      <c r="H872" s="11" t="s">
        <v>27</v>
      </c>
      <c r="I872" s="21"/>
      <c r="J872" s="21"/>
    </row>
    <row r="873" s="1" customFormat="1" ht="30" customHeight="1" spans="1:10">
      <c r="A873" s="11">
        <v>871</v>
      </c>
      <c r="B873" s="11" t="s">
        <v>2942</v>
      </c>
      <c r="C873" s="11" t="s">
        <v>2942</v>
      </c>
      <c r="D873" s="11" t="s">
        <v>64</v>
      </c>
      <c r="E873" s="11" t="s">
        <v>3073</v>
      </c>
      <c r="F873" s="11" t="s">
        <v>3074</v>
      </c>
      <c r="G873" s="11" t="s">
        <v>300</v>
      </c>
      <c r="H873" s="11" t="s">
        <v>27</v>
      </c>
      <c r="I873" s="21"/>
      <c r="J873" s="21"/>
    </row>
    <row r="874" s="1" customFormat="1" ht="30" customHeight="1" spans="1:10">
      <c r="A874" s="11">
        <v>872</v>
      </c>
      <c r="B874" s="11" t="s">
        <v>2942</v>
      </c>
      <c r="C874" s="11" t="s">
        <v>2942</v>
      </c>
      <c r="D874" s="11" t="s">
        <v>64</v>
      </c>
      <c r="E874" s="11" t="s">
        <v>3070</v>
      </c>
      <c r="F874" s="11" t="s">
        <v>3075</v>
      </c>
      <c r="G874" s="11" t="s">
        <v>300</v>
      </c>
      <c r="H874" s="11" t="s">
        <v>27</v>
      </c>
      <c r="I874" s="21"/>
      <c r="J874" s="21"/>
    </row>
    <row r="875" s="1" customFormat="1" ht="30" customHeight="1" spans="1:10">
      <c r="A875" s="11">
        <v>873</v>
      </c>
      <c r="B875" s="11" t="s">
        <v>2942</v>
      </c>
      <c r="C875" s="11" t="s">
        <v>2942</v>
      </c>
      <c r="D875" s="11" t="s">
        <v>64</v>
      </c>
      <c r="E875" s="11" t="s">
        <v>3076</v>
      </c>
      <c r="F875" s="11" t="s">
        <v>3077</v>
      </c>
      <c r="G875" s="11" t="s">
        <v>300</v>
      </c>
      <c r="H875" s="11" t="s">
        <v>27</v>
      </c>
      <c r="I875" s="21"/>
      <c r="J875" s="21"/>
    </row>
    <row r="876" s="1" customFormat="1" ht="30" customHeight="1" spans="1:10">
      <c r="A876" s="11">
        <v>874</v>
      </c>
      <c r="B876" s="11" t="s">
        <v>2942</v>
      </c>
      <c r="C876" s="11" t="s">
        <v>2942</v>
      </c>
      <c r="D876" s="11" t="s">
        <v>64</v>
      </c>
      <c r="E876" s="11" t="s">
        <v>3076</v>
      </c>
      <c r="F876" s="11" t="s">
        <v>3078</v>
      </c>
      <c r="G876" s="11" t="s">
        <v>300</v>
      </c>
      <c r="H876" s="11" t="s">
        <v>27</v>
      </c>
      <c r="I876" s="21"/>
      <c r="J876" s="21"/>
    </row>
    <row r="877" s="1" customFormat="1" ht="30" customHeight="1" spans="1:10">
      <c r="A877" s="11">
        <v>875</v>
      </c>
      <c r="B877" s="11" t="s">
        <v>2942</v>
      </c>
      <c r="C877" s="11" t="s">
        <v>2942</v>
      </c>
      <c r="D877" s="11" t="s">
        <v>64</v>
      </c>
      <c r="E877" s="11" t="s">
        <v>3076</v>
      </c>
      <c r="F877" s="11" t="s">
        <v>3079</v>
      </c>
      <c r="G877" s="11" t="s">
        <v>300</v>
      </c>
      <c r="H877" s="11" t="s">
        <v>27</v>
      </c>
      <c r="I877" s="21"/>
      <c r="J877" s="21"/>
    </row>
    <row r="878" s="1" customFormat="1" ht="30" customHeight="1" spans="1:10">
      <c r="A878" s="11">
        <v>876</v>
      </c>
      <c r="B878" s="11" t="s">
        <v>2942</v>
      </c>
      <c r="C878" s="11" t="s">
        <v>2942</v>
      </c>
      <c r="D878" s="11" t="s">
        <v>64</v>
      </c>
      <c r="E878" s="11" t="s">
        <v>3076</v>
      </c>
      <c r="F878" s="11" t="s">
        <v>3080</v>
      </c>
      <c r="G878" s="11" t="s">
        <v>300</v>
      </c>
      <c r="H878" s="11" t="s">
        <v>27</v>
      </c>
      <c r="I878" s="21"/>
      <c r="J878" s="21"/>
    </row>
    <row r="879" s="1" customFormat="1" ht="30" customHeight="1" spans="1:10">
      <c r="A879" s="11">
        <v>877</v>
      </c>
      <c r="B879" s="11" t="s">
        <v>2942</v>
      </c>
      <c r="C879" s="11" t="s">
        <v>2942</v>
      </c>
      <c r="D879" s="11" t="s">
        <v>64</v>
      </c>
      <c r="E879" s="11" t="s">
        <v>3076</v>
      </c>
      <c r="F879" s="11" t="s">
        <v>3081</v>
      </c>
      <c r="G879" s="11" t="s">
        <v>300</v>
      </c>
      <c r="H879" s="11" t="s">
        <v>27</v>
      </c>
      <c r="I879" s="21"/>
      <c r="J879" s="21"/>
    </row>
    <row r="880" s="1" customFormat="1" ht="30" customHeight="1" spans="1:10">
      <c r="A880" s="11">
        <v>878</v>
      </c>
      <c r="B880" s="11" t="s">
        <v>2942</v>
      </c>
      <c r="C880" s="11" t="s">
        <v>2942</v>
      </c>
      <c r="D880" s="11" t="s">
        <v>64</v>
      </c>
      <c r="E880" s="11" t="s">
        <v>3076</v>
      </c>
      <c r="F880" s="11" t="s">
        <v>3082</v>
      </c>
      <c r="G880" s="11" t="s">
        <v>300</v>
      </c>
      <c r="H880" s="11" t="s">
        <v>27</v>
      </c>
      <c r="I880" s="21"/>
      <c r="J880" s="21"/>
    </row>
    <row r="881" s="1" customFormat="1" ht="30" customHeight="1" spans="1:10">
      <c r="A881" s="11">
        <v>879</v>
      </c>
      <c r="B881" s="11" t="s">
        <v>2942</v>
      </c>
      <c r="C881" s="11" t="s">
        <v>2942</v>
      </c>
      <c r="D881" s="11" t="s">
        <v>64</v>
      </c>
      <c r="E881" s="11" t="s">
        <v>3083</v>
      </c>
      <c r="F881" s="11" t="s">
        <v>3084</v>
      </c>
      <c r="G881" s="11" t="s">
        <v>300</v>
      </c>
      <c r="H881" s="11" t="s">
        <v>27</v>
      </c>
      <c r="I881" s="21"/>
      <c r="J881" s="21"/>
    </row>
    <row r="882" s="1" customFormat="1" ht="30" customHeight="1" spans="1:10">
      <c r="A882" s="11">
        <v>880</v>
      </c>
      <c r="B882" s="11" t="s">
        <v>2942</v>
      </c>
      <c r="C882" s="11" t="s">
        <v>2942</v>
      </c>
      <c r="D882" s="11" t="s">
        <v>64</v>
      </c>
      <c r="E882" s="11" t="s">
        <v>3085</v>
      </c>
      <c r="F882" s="11" t="s">
        <v>3086</v>
      </c>
      <c r="G882" s="11" t="s">
        <v>300</v>
      </c>
      <c r="H882" s="11" t="s">
        <v>27</v>
      </c>
      <c r="I882" s="21"/>
      <c r="J882" s="21"/>
    </row>
    <row r="883" s="1" customFormat="1" ht="30" customHeight="1" spans="1:10">
      <c r="A883" s="11">
        <v>881</v>
      </c>
      <c r="B883" s="11" t="s">
        <v>2942</v>
      </c>
      <c r="C883" s="11" t="s">
        <v>2942</v>
      </c>
      <c r="D883" s="11" t="s">
        <v>64</v>
      </c>
      <c r="E883" s="11" t="s">
        <v>3087</v>
      </c>
      <c r="F883" s="11" t="s">
        <v>3088</v>
      </c>
      <c r="G883" s="11" t="s">
        <v>300</v>
      </c>
      <c r="H883" s="11" t="s">
        <v>27</v>
      </c>
      <c r="I883" s="21"/>
      <c r="J883" s="21"/>
    </row>
    <row r="884" s="1" customFormat="1" ht="30" customHeight="1" spans="1:10">
      <c r="A884" s="11">
        <v>882</v>
      </c>
      <c r="B884" s="11" t="s">
        <v>2942</v>
      </c>
      <c r="C884" s="11" t="s">
        <v>2942</v>
      </c>
      <c r="D884" s="11" t="s">
        <v>64</v>
      </c>
      <c r="E884" s="11" t="s">
        <v>3087</v>
      </c>
      <c r="F884" s="11" t="s">
        <v>3089</v>
      </c>
      <c r="G884" s="11" t="s">
        <v>300</v>
      </c>
      <c r="H884" s="11" t="s">
        <v>27</v>
      </c>
      <c r="I884" s="21"/>
      <c r="J884" s="21"/>
    </row>
    <row r="885" s="1" customFormat="1" ht="30" customHeight="1" spans="1:10">
      <c r="A885" s="11">
        <v>883</v>
      </c>
      <c r="B885" s="11" t="s">
        <v>2942</v>
      </c>
      <c r="C885" s="11" t="s">
        <v>2942</v>
      </c>
      <c r="D885" s="11" t="s">
        <v>64</v>
      </c>
      <c r="E885" s="11" t="s">
        <v>3090</v>
      </c>
      <c r="F885" s="11" t="s">
        <v>3091</v>
      </c>
      <c r="G885" s="11" t="s">
        <v>300</v>
      </c>
      <c r="H885" s="11" t="s">
        <v>27</v>
      </c>
      <c r="I885" s="21"/>
      <c r="J885" s="21"/>
    </row>
    <row r="886" s="1" customFormat="1" ht="30" customHeight="1" spans="1:10">
      <c r="A886" s="11">
        <v>884</v>
      </c>
      <c r="B886" s="11" t="s">
        <v>2942</v>
      </c>
      <c r="C886" s="11" t="s">
        <v>2942</v>
      </c>
      <c r="D886" s="11" t="s">
        <v>64</v>
      </c>
      <c r="E886" s="11" t="s">
        <v>3090</v>
      </c>
      <c r="F886" s="11" t="s">
        <v>3092</v>
      </c>
      <c r="G886" s="11" t="s">
        <v>300</v>
      </c>
      <c r="H886" s="11" t="s">
        <v>27</v>
      </c>
      <c r="I886" s="21"/>
      <c r="J886" s="21"/>
    </row>
    <row r="887" s="1" customFormat="1" ht="30" customHeight="1" spans="1:10">
      <c r="A887" s="11">
        <v>885</v>
      </c>
      <c r="B887" s="11" t="s">
        <v>2942</v>
      </c>
      <c r="C887" s="11" t="s">
        <v>2942</v>
      </c>
      <c r="D887" s="11" t="s">
        <v>64</v>
      </c>
      <c r="E887" s="11" t="s">
        <v>3090</v>
      </c>
      <c r="F887" s="11" t="s">
        <v>3093</v>
      </c>
      <c r="G887" s="11" t="s">
        <v>300</v>
      </c>
      <c r="H887" s="11" t="s">
        <v>27</v>
      </c>
      <c r="I887" s="21"/>
      <c r="J887" s="21"/>
    </row>
    <row r="888" s="1" customFormat="1" ht="30" customHeight="1" spans="1:10">
      <c r="A888" s="11">
        <v>886</v>
      </c>
      <c r="B888" s="11" t="s">
        <v>2942</v>
      </c>
      <c r="C888" s="11" t="s">
        <v>2942</v>
      </c>
      <c r="D888" s="11" t="s">
        <v>64</v>
      </c>
      <c r="E888" s="11" t="s">
        <v>3090</v>
      </c>
      <c r="F888" s="11" t="s">
        <v>3094</v>
      </c>
      <c r="G888" s="11" t="s">
        <v>300</v>
      </c>
      <c r="H888" s="11" t="s">
        <v>27</v>
      </c>
      <c r="I888" s="21"/>
      <c r="J888" s="21"/>
    </row>
    <row r="889" s="1" customFormat="1" ht="30" customHeight="1" spans="1:10">
      <c r="A889" s="11">
        <v>887</v>
      </c>
      <c r="B889" s="11" t="s">
        <v>2942</v>
      </c>
      <c r="C889" s="11" t="s">
        <v>2942</v>
      </c>
      <c r="D889" s="11" t="s">
        <v>64</v>
      </c>
      <c r="E889" s="11" t="s">
        <v>3090</v>
      </c>
      <c r="F889" s="11" t="s">
        <v>3095</v>
      </c>
      <c r="G889" s="11" t="s">
        <v>300</v>
      </c>
      <c r="H889" s="11" t="s">
        <v>27</v>
      </c>
      <c r="I889" s="21"/>
      <c r="J889" s="21"/>
    </row>
    <row r="890" s="1" customFormat="1" ht="30" customHeight="1" spans="1:10">
      <c r="A890" s="11">
        <v>888</v>
      </c>
      <c r="B890" s="11" t="s">
        <v>2942</v>
      </c>
      <c r="C890" s="11" t="s">
        <v>2942</v>
      </c>
      <c r="D890" s="11" t="s">
        <v>64</v>
      </c>
      <c r="E890" s="11" t="s">
        <v>3090</v>
      </c>
      <c r="F890" s="11" t="s">
        <v>3096</v>
      </c>
      <c r="G890" s="11" t="s">
        <v>300</v>
      </c>
      <c r="H890" s="11" t="s">
        <v>27</v>
      </c>
      <c r="I890" s="21"/>
      <c r="J890" s="21"/>
    </row>
    <row r="891" s="1" customFormat="1" ht="30" customHeight="1" spans="1:10">
      <c r="A891" s="11">
        <v>889</v>
      </c>
      <c r="B891" s="11" t="s">
        <v>2993</v>
      </c>
      <c r="C891" s="11" t="s">
        <v>2993</v>
      </c>
      <c r="D891" s="11" t="s">
        <v>87</v>
      </c>
      <c r="E891" s="11" t="s">
        <v>2994</v>
      </c>
      <c r="F891" s="11" t="s">
        <v>3097</v>
      </c>
      <c r="G891" s="11" t="s">
        <v>300</v>
      </c>
      <c r="H891" s="11" t="s">
        <v>27</v>
      </c>
      <c r="I891" s="21"/>
      <c r="J891" s="21"/>
    </row>
    <row r="892" s="1" customFormat="1" ht="30" customHeight="1" spans="1:10">
      <c r="A892" s="11">
        <v>890</v>
      </c>
      <c r="B892" s="11" t="s">
        <v>2993</v>
      </c>
      <c r="C892" s="11" t="s">
        <v>2993</v>
      </c>
      <c r="D892" s="11" t="s">
        <v>87</v>
      </c>
      <c r="E892" s="11" t="s">
        <v>3098</v>
      </c>
      <c r="F892" s="11" t="s">
        <v>3099</v>
      </c>
      <c r="G892" s="11" t="s">
        <v>300</v>
      </c>
      <c r="H892" s="11" t="s">
        <v>27</v>
      </c>
      <c r="I892" s="21"/>
      <c r="J892" s="21"/>
    </row>
    <row r="893" s="1" customFormat="1" ht="30" customHeight="1" spans="1:10">
      <c r="A893" s="11">
        <v>891</v>
      </c>
      <c r="B893" s="11" t="s">
        <v>2993</v>
      </c>
      <c r="C893" s="11" t="s">
        <v>2993</v>
      </c>
      <c r="D893" s="11" t="s">
        <v>87</v>
      </c>
      <c r="E893" s="11" t="s">
        <v>3100</v>
      </c>
      <c r="F893" s="11" t="s">
        <v>3101</v>
      </c>
      <c r="G893" s="11" t="s">
        <v>300</v>
      </c>
      <c r="H893" s="11" t="s">
        <v>27</v>
      </c>
      <c r="I893" s="21"/>
      <c r="J893" s="21"/>
    </row>
    <row r="894" s="1" customFormat="1" ht="30" customHeight="1" spans="1:10">
      <c r="A894" s="11">
        <v>892</v>
      </c>
      <c r="B894" s="11" t="s">
        <v>2993</v>
      </c>
      <c r="C894" s="11" t="s">
        <v>2993</v>
      </c>
      <c r="D894" s="11" t="s">
        <v>87</v>
      </c>
      <c r="E894" s="11" t="s">
        <v>3102</v>
      </c>
      <c r="F894" s="11" t="s">
        <v>3103</v>
      </c>
      <c r="G894" s="11" t="s">
        <v>300</v>
      </c>
      <c r="H894" s="11" t="s">
        <v>27</v>
      </c>
      <c r="I894" s="21"/>
      <c r="J894" s="21"/>
    </row>
    <row r="895" s="1" customFormat="1" ht="30" customHeight="1" spans="1:10">
      <c r="A895" s="11">
        <v>893</v>
      </c>
      <c r="B895" s="11" t="s">
        <v>3104</v>
      </c>
      <c r="C895" s="11" t="s">
        <v>3104</v>
      </c>
      <c r="D895" s="11" t="s">
        <v>64</v>
      </c>
      <c r="E895" s="11" t="s">
        <v>3105</v>
      </c>
      <c r="F895" s="11" t="s">
        <v>3106</v>
      </c>
      <c r="G895" s="11" t="s">
        <v>2642</v>
      </c>
      <c r="H895" s="11" t="s">
        <v>27</v>
      </c>
      <c r="I895" s="21"/>
      <c r="J895" s="21"/>
    </row>
    <row r="896" s="1" customFormat="1" ht="30" customHeight="1" spans="1:10">
      <c r="A896" s="11">
        <v>894</v>
      </c>
      <c r="B896" s="11" t="s">
        <v>3104</v>
      </c>
      <c r="C896" s="11" t="s">
        <v>3104</v>
      </c>
      <c r="D896" s="11" t="s">
        <v>64</v>
      </c>
      <c r="E896" s="11" t="s">
        <v>3107</v>
      </c>
      <c r="F896" s="11" t="s">
        <v>3108</v>
      </c>
      <c r="G896" s="11" t="s">
        <v>300</v>
      </c>
      <c r="H896" s="11" t="s">
        <v>27</v>
      </c>
      <c r="I896" s="21"/>
      <c r="J896" s="21"/>
    </row>
    <row r="897" s="1" customFormat="1" ht="30" customHeight="1" spans="1:10">
      <c r="A897" s="11">
        <v>895</v>
      </c>
      <c r="B897" s="11" t="s">
        <v>3104</v>
      </c>
      <c r="C897" s="11" t="s">
        <v>3104</v>
      </c>
      <c r="D897" s="11" t="s">
        <v>64</v>
      </c>
      <c r="E897" s="11" t="s">
        <v>3109</v>
      </c>
      <c r="F897" s="11" t="s">
        <v>3110</v>
      </c>
      <c r="G897" s="11" t="s">
        <v>300</v>
      </c>
      <c r="H897" s="11" t="s">
        <v>27</v>
      </c>
      <c r="I897" s="21"/>
      <c r="J897" s="21"/>
    </row>
    <row r="898" s="1" customFormat="1" ht="30" customHeight="1" spans="1:10">
      <c r="A898" s="11">
        <v>896</v>
      </c>
      <c r="B898" s="11" t="s">
        <v>2966</v>
      </c>
      <c r="C898" s="11" t="s">
        <v>2967</v>
      </c>
      <c r="D898" s="11" t="s">
        <v>98</v>
      </c>
      <c r="E898" s="11" t="s">
        <v>2968</v>
      </c>
      <c r="F898" s="11" t="s">
        <v>3113</v>
      </c>
      <c r="G898" s="11" t="s">
        <v>300</v>
      </c>
      <c r="H898" s="11" t="s">
        <v>27</v>
      </c>
      <c r="I898" s="21"/>
      <c r="J898" s="21"/>
    </row>
    <row r="899" s="1" customFormat="1" ht="30" customHeight="1" spans="1:10">
      <c r="A899" s="11">
        <v>897</v>
      </c>
      <c r="B899" s="11" t="s">
        <v>2966</v>
      </c>
      <c r="C899" s="11" t="s">
        <v>2970</v>
      </c>
      <c r="D899" s="11" t="s">
        <v>98</v>
      </c>
      <c r="E899" s="11" t="s">
        <v>2968</v>
      </c>
      <c r="F899" s="11" t="s">
        <v>3114</v>
      </c>
      <c r="G899" s="11" t="s">
        <v>300</v>
      </c>
      <c r="H899" s="11" t="s">
        <v>27</v>
      </c>
      <c r="I899" s="21"/>
      <c r="J899" s="21"/>
    </row>
    <row r="900" s="1" customFormat="1" ht="30" customHeight="1" spans="1:10">
      <c r="A900" s="11">
        <v>898</v>
      </c>
      <c r="B900" s="11" t="s">
        <v>2966</v>
      </c>
      <c r="C900" s="11" t="s">
        <v>2967</v>
      </c>
      <c r="D900" s="11" t="s">
        <v>98</v>
      </c>
      <c r="E900" s="11" t="s">
        <v>3087</v>
      </c>
      <c r="F900" s="11" t="s">
        <v>3115</v>
      </c>
      <c r="G900" s="11" t="s">
        <v>300</v>
      </c>
      <c r="H900" s="11" t="s">
        <v>27</v>
      </c>
      <c r="I900" s="21"/>
      <c r="J900" s="21"/>
    </row>
    <row r="901" s="1" customFormat="1" ht="30" customHeight="1" spans="1:10">
      <c r="A901" s="11">
        <v>899</v>
      </c>
      <c r="B901" s="11" t="s">
        <v>3123</v>
      </c>
      <c r="C901" s="11" t="s">
        <v>3123</v>
      </c>
      <c r="D901" s="11" t="s">
        <v>64</v>
      </c>
      <c r="E901" s="11" t="s">
        <v>3124</v>
      </c>
      <c r="F901" s="15" t="s">
        <v>3125</v>
      </c>
      <c r="G901" s="11" t="s">
        <v>126</v>
      </c>
      <c r="H901" s="11" t="s">
        <v>31</v>
      </c>
    </row>
    <row r="902" s="1" customFormat="1" ht="30" customHeight="1" spans="1:10">
      <c r="A902" s="11">
        <v>900</v>
      </c>
      <c r="B902" s="11" t="s">
        <v>3123</v>
      </c>
      <c r="C902" s="11" t="s">
        <v>3123</v>
      </c>
      <c r="D902" s="11" t="s">
        <v>64</v>
      </c>
      <c r="E902" s="11" t="s">
        <v>3124</v>
      </c>
      <c r="F902" s="15" t="s">
        <v>3126</v>
      </c>
      <c r="G902" s="11" t="s">
        <v>126</v>
      </c>
      <c r="H902" s="11" t="s">
        <v>31</v>
      </c>
    </row>
    <row r="903" s="1" customFormat="1" ht="30" customHeight="1" spans="1:10">
      <c r="A903" s="11">
        <v>901</v>
      </c>
      <c r="B903" s="11" t="s">
        <v>3123</v>
      </c>
      <c r="C903" s="11" t="s">
        <v>3123</v>
      </c>
      <c r="D903" s="11" t="s">
        <v>64</v>
      </c>
      <c r="E903" s="11" t="s">
        <v>3124</v>
      </c>
      <c r="F903" s="11" t="s">
        <v>3127</v>
      </c>
      <c r="G903" s="11" t="s">
        <v>78</v>
      </c>
      <c r="H903" s="11" t="s">
        <v>31</v>
      </c>
    </row>
    <row r="904" s="1" customFormat="1" ht="30" customHeight="1" spans="1:10">
      <c r="A904" s="11">
        <v>902</v>
      </c>
      <c r="B904" s="11" t="s">
        <v>3123</v>
      </c>
      <c r="C904" s="11" t="s">
        <v>3123</v>
      </c>
      <c r="D904" s="11" t="s">
        <v>64</v>
      </c>
      <c r="E904" s="11" t="s">
        <v>3124</v>
      </c>
      <c r="F904" s="11" t="s">
        <v>3128</v>
      </c>
      <c r="G904" s="11" t="s">
        <v>78</v>
      </c>
      <c r="H904" s="11" t="s">
        <v>31</v>
      </c>
    </row>
    <row r="905" s="1" customFormat="1" ht="30" customHeight="1" spans="1:10">
      <c r="A905" s="11">
        <v>903</v>
      </c>
      <c r="B905" s="11" t="s">
        <v>3123</v>
      </c>
      <c r="C905" s="11" t="s">
        <v>3123</v>
      </c>
      <c r="D905" s="11" t="s">
        <v>64</v>
      </c>
      <c r="E905" s="11" t="s">
        <v>3124</v>
      </c>
      <c r="F905" s="11" t="s">
        <v>3129</v>
      </c>
      <c r="G905" s="11" t="s">
        <v>126</v>
      </c>
      <c r="H905" s="11" t="s">
        <v>31</v>
      </c>
    </row>
    <row r="906" s="1" customFormat="1" ht="30" customHeight="1" spans="1:10">
      <c r="A906" s="11">
        <v>904</v>
      </c>
      <c r="B906" s="11" t="s">
        <v>3123</v>
      </c>
      <c r="C906" s="11" t="s">
        <v>3123</v>
      </c>
      <c r="D906" s="11" t="s">
        <v>64</v>
      </c>
      <c r="E906" s="11" t="s">
        <v>3124</v>
      </c>
      <c r="F906" s="11" t="s">
        <v>3130</v>
      </c>
      <c r="G906" s="11" t="s">
        <v>126</v>
      </c>
      <c r="H906" s="11" t="s">
        <v>31</v>
      </c>
    </row>
    <row r="907" s="1" customFormat="1" ht="30" customHeight="1" spans="1:10">
      <c r="A907" s="11">
        <v>905</v>
      </c>
      <c r="B907" s="11" t="s">
        <v>3123</v>
      </c>
      <c r="C907" s="11" t="s">
        <v>3123</v>
      </c>
      <c r="D907" s="11" t="s">
        <v>64</v>
      </c>
      <c r="E907" s="11" t="s">
        <v>3124</v>
      </c>
      <c r="F907" s="11" t="s">
        <v>3131</v>
      </c>
      <c r="G907" s="11" t="s">
        <v>126</v>
      </c>
      <c r="H907" s="11" t="s">
        <v>31</v>
      </c>
    </row>
    <row r="908" s="1" customFormat="1" ht="30" customHeight="1" spans="1:10">
      <c r="A908" s="11">
        <v>906</v>
      </c>
      <c r="B908" s="11" t="s">
        <v>3123</v>
      </c>
      <c r="C908" s="11" t="s">
        <v>3123</v>
      </c>
      <c r="D908" s="11" t="s">
        <v>64</v>
      </c>
      <c r="E908" s="11" t="s">
        <v>3124</v>
      </c>
      <c r="F908" s="11" t="s">
        <v>3132</v>
      </c>
      <c r="G908" s="11" t="s">
        <v>126</v>
      </c>
      <c r="H908" s="11" t="s">
        <v>31</v>
      </c>
    </row>
    <row r="909" s="1" customFormat="1" ht="30" customHeight="1" spans="1:10">
      <c r="A909" s="11">
        <v>907</v>
      </c>
      <c r="B909" s="11" t="s">
        <v>3123</v>
      </c>
      <c r="C909" s="11" t="s">
        <v>3123</v>
      </c>
      <c r="D909" s="11" t="s">
        <v>64</v>
      </c>
      <c r="E909" s="11" t="s">
        <v>3124</v>
      </c>
      <c r="F909" s="11" t="s">
        <v>3133</v>
      </c>
      <c r="G909" s="11" t="s">
        <v>78</v>
      </c>
      <c r="H909" s="11" t="s">
        <v>31</v>
      </c>
    </row>
    <row r="910" s="1" customFormat="1" ht="30" customHeight="1" spans="1:10">
      <c r="A910" s="11">
        <v>908</v>
      </c>
      <c r="B910" s="11" t="s">
        <v>3123</v>
      </c>
      <c r="C910" s="11" t="s">
        <v>3123</v>
      </c>
      <c r="D910" s="11" t="s">
        <v>64</v>
      </c>
      <c r="E910" s="11" t="s">
        <v>3124</v>
      </c>
      <c r="F910" s="11" t="s">
        <v>3134</v>
      </c>
      <c r="G910" s="11" t="s">
        <v>78</v>
      </c>
      <c r="H910" s="11" t="s">
        <v>31</v>
      </c>
    </row>
    <row r="911" s="1" customFormat="1" ht="30" customHeight="1" spans="1:10">
      <c r="A911" s="11">
        <v>909</v>
      </c>
      <c r="B911" s="11" t="s">
        <v>3123</v>
      </c>
      <c r="C911" s="11" t="s">
        <v>3123</v>
      </c>
      <c r="D911" s="11" t="s">
        <v>64</v>
      </c>
      <c r="E911" s="11" t="s">
        <v>3124</v>
      </c>
      <c r="F911" s="11" t="s">
        <v>3135</v>
      </c>
      <c r="G911" s="11" t="s">
        <v>78</v>
      </c>
      <c r="H911" s="11" t="s">
        <v>31</v>
      </c>
    </row>
    <row r="912" s="1" customFormat="1" ht="30" customHeight="1" spans="1:10">
      <c r="A912" s="11">
        <v>910</v>
      </c>
      <c r="B912" s="11" t="s">
        <v>3123</v>
      </c>
      <c r="C912" s="11" t="s">
        <v>3123</v>
      </c>
      <c r="D912" s="11" t="s">
        <v>64</v>
      </c>
      <c r="E912" s="11" t="s">
        <v>3124</v>
      </c>
      <c r="F912" s="11" t="s">
        <v>3136</v>
      </c>
      <c r="G912" s="11" t="s">
        <v>78</v>
      </c>
      <c r="H912" s="11" t="s">
        <v>31</v>
      </c>
    </row>
    <row r="913" s="1" customFormat="1" ht="30" customHeight="1" spans="1:8">
      <c r="A913" s="11">
        <v>911</v>
      </c>
      <c r="B913" s="11" t="s">
        <v>3123</v>
      </c>
      <c r="C913" s="11" t="s">
        <v>3123</v>
      </c>
      <c r="D913" s="11" t="s">
        <v>64</v>
      </c>
      <c r="E913" s="11" t="s">
        <v>3124</v>
      </c>
      <c r="F913" s="11" t="s">
        <v>3137</v>
      </c>
      <c r="G913" s="11" t="s">
        <v>126</v>
      </c>
      <c r="H913" s="11" t="s">
        <v>31</v>
      </c>
    </row>
    <row r="914" s="1" customFormat="1" ht="30" customHeight="1" spans="1:8">
      <c r="A914" s="11">
        <v>912</v>
      </c>
      <c r="B914" s="11" t="s">
        <v>3123</v>
      </c>
      <c r="C914" s="11" t="s">
        <v>3123</v>
      </c>
      <c r="D914" s="11" t="s">
        <v>64</v>
      </c>
      <c r="E914" s="11" t="s">
        <v>3124</v>
      </c>
      <c r="F914" s="11" t="s">
        <v>3138</v>
      </c>
      <c r="G914" s="11" t="s">
        <v>78</v>
      </c>
      <c r="H914" s="11" t="s">
        <v>31</v>
      </c>
    </row>
    <row r="915" s="1" customFormat="1" ht="30" customHeight="1" spans="1:8">
      <c r="A915" s="11">
        <v>913</v>
      </c>
      <c r="B915" s="11" t="s">
        <v>3168</v>
      </c>
      <c r="C915" s="11" t="s">
        <v>3168</v>
      </c>
      <c r="D915" s="11" t="s">
        <v>611</v>
      </c>
      <c r="E915" s="11" t="s">
        <v>3169</v>
      </c>
      <c r="F915" s="11" t="s">
        <v>3172</v>
      </c>
      <c r="G915" s="11" t="s">
        <v>78</v>
      </c>
      <c r="H915" s="11" t="s">
        <v>31</v>
      </c>
    </row>
    <row r="916" s="1" customFormat="1" ht="30" customHeight="1" spans="1:8">
      <c r="A916" s="11">
        <v>914</v>
      </c>
      <c r="B916" s="11" t="s">
        <v>3179</v>
      </c>
      <c r="C916" s="11" t="s">
        <v>3179</v>
      </c>
      <c r="D916" s="11" t="s">
        <v>114</v>
      </c>
      <c r="E916" s="11" t="s">
        <v>3178</v>
      </c>
      <c r="F916" s="11" t="s">
        <v>3179</v>
      </c>
      <c r="G916" s="11" t="s">
        <v>78</v>
      </c>
      <c r="H916" s="11" t="s">
        <v>31</v>
      </c>
    </row>
    <row r="917" s="1" customFormat="1" ht="30" customHeight="1" spans="1:8">
      <c r="A917" s="11">
        <v>915</v>
      </c>
      <c r="B917" s="11" t="s">
        <v>3180</v>
      </c>
      <c r="C917" s="11" t="s">
        <v>3180</v>
      </c>
      <c r="D917" s="11" t="s">
        <v>114</v>
      </c>
      <c r="E917" s="11" t="s">
        <v>3181</v>
      </c>
      <c r="F917" s="11" t="s">
        <v>3180</v>
      </c>
      <c r="G917" s="11" t="s">
        <v>78</v>
      </c>
      <c r="H917" s="11" t="s">
        <v>31</v>
      </c>
    </row>
    <row r="918" s="1" customFormat="1" ht="30" customHeight="1" spans="1:8">
      <c r="A918" s="11">
        <v>916</v>
      </c>
      <c r="B918" s="11" t="s">
        <v>3182</v>
      </c>
      <c r="C918" s="11" t="s">
        <v>3182</v>
      </c>
      <c r="D918" s="11" t="s">
        <v>64</v>
      </c>
      <c r="E918" s="11" t="s">
        <v>3191</v>
      </c>
      <c r="F918" s="11" t="s">
        <v>3192</v>
      </c>
      <c r="G918" s="11" t="s">
        <v>78</v>
      </c>
      <c r="H918" s="11" t="s">
        <v>31</v>
      </c>
    </row>
    <row r="919" s="1" customFormat="1" ht="30" customHeight="1" spans="1:8">
      <c r="A919" s="11">
        <v>917</v>
      </c>
      <c r="B919" s="11" t="s">
        <v>3193</v>
      </c>
      <c r="C919" s="11" t="s">
        <v>3201</v>
      </c>
      <c r="D919" s="11" t="s">
        <v>114</v>
      </c>
      <c r="E919" s="11" t="s">
        <v>210</v>
      </c>
      <c r="F919" s="11" t="s">
        <v>3202</v>
      </c>
      <c r="G919" s="11" t="s">
        <v>78</v>
      </c>
      <c r="H919" s="11" t="s">
        <v>31</v>
      </c>
    </row>
    <row r="920" s="1" customFormat="1" ht="30" customHeight="1" spans="1:8">
      <c r="A920" s="11">
        <v>918</v>
      </c>
      <c r="B920" s="11" t="s">
        <v>3193</v>
      </c>
      <c r="C920" s="11" t="s">
        <v>3201</v>
      </c>
      <c r="D920" s="11" t="s">
        <v>114</v>
      </c>
      <c r="E920" s="11" t="s">
        <v>210</v>
      </c>
      <c r="F920" s="11" t="s">
        <v>3203</v>
      </c>
      <c r="G920" s="11" t="s">
        <v>78</v>
      </c>
      <c r="H920" s="11" t="s">
        <v>31</v>
      </c>
    </row>
    <row r="921" s="1" customFormat="1" ht="30" customHeight="1" spans="1:8">
      <c r="A921" s="11">
        <v>919</v>
      </c>
      <c r="B921" s="11" t="s">
        <v>3204</v>
      </c>
      <c r="C921" s="11" t="s">
        <v>3204</v>
      </c>
      <c r="D921" s="11" t="s">
        <v>98</v>
      </c>
      <c r="E921" s="11" t="s">
        <v>3205</v>
      </c>
      <c r="F921" s="11" t="s">
        <v>3207</v>
      </c>
      <c r="G921" s="11" t="s">
        <v>78</v>
      </c>
      <c r="H921" s="11" t="s">
        <v>31</v>
      </c>
    </row>
    <row r="922" s="1" customFormat="1" ht="30" customHeight="1" spans="1:8">
      <c r="A922" s="11">
        <v>920</v>
      </c>
      <c r="B922" s="11" t="s">
        <v>3248</v>
      </c>
      <c r="C922" s="11" t="s">
        <v>3248</v>
      </c>
      <c r="D922" s="11" t="s">
        <v>98</v>
      </c>
      <c r="E922" s="11" t="s">
        <v>3251</v>
      </c>
      <c r="F922" s="11" t="s">
        <v>3253</v>
      </c>
      <c r="G922" s="11" t="s">
        <v>78</v>
      </c>
      <c r="H922" s="11" t="s">
        <v>31</v>
      </c>
    </row>
    <row r="923" s="1" customFormat="1" ht="30" customHeight="1" spans="1:8">
      <c r="A923" s="11">
        <v>921</v>
      </c>
      <c r="B923" s="11" t="s">
        <v>3280</v>
      </c>
      <c r="C923" s="11" t="s">
        <v>3280</v>
      </c>
      <c r="D923" s="11" t="s">
        <v>64</v>
      </c>
      <c r="E923" s="11" t="s">
        <v>3281</v>
      </c>
      <c r="F923" s="11" t="s">
        <v>3280</v>
      </c>
      <c r="G923" s="11" t="s">
        <v>78</v>
      </c>
      <c r="H923" s="11" t="s">
        <v>31</v>
      </c>
    </row>
    <row r="924" s="1" customFormat="1" ht="30" customHeight="1" spans="1:8">
      <c r="A924" s="11">
        <v>922</v>
      </c>
      <c r="B924" s="11" t="s">
        <v>3282</v>
      </c>
      <c r="C924" s="11" t="s">
        <v>3282</v>
      </c>
      <c r="D924" s="11" t="s">
        <v>64</v>
      </c>
      <c r="E924" s="11" t="s">
        <v>3283</v>
      </c>
      <c r="F924" s="11" t="s">
        <v>3282</v>
      </c>
      <c r="G924" s="11" t="s">
        <v>78</v>
      </c>
      <c r="H924" s="11" t="s">
        <v>31</v>
      </c>
    </row>
    <row r="925" s="1" customFormat="1" ht="30" customHeight="1" spans="1:8">
      <c r="A925" s="11">
        <v>923</v>
      </c>
      <c r="B925" s="11" t="s">
        <v>3284</v>
      </c>
      <c r="C925" s="11" t="s">
        <v>3284</v>
      </c>
      <c r="D925" s="11" t="s">
        <v>611</v>
      </c>
      <c r="E925" s="11" t="s">
        <v>3285</v>
      </c>
      <c r="F925" s="11" t="s">
        <v>3286</v>
      </c>
      <c r="G925" s="11" t="s">
        <v>126</v>
      </c>
      <c r="H925" s="11" t="s">
        <v>31</v>
      </c>
    </row>
    <row r="926" s="1" customFormat="1" ht="30" customHeight="1" spans="1:8">
      <c r="A926" s="11">
        <v>924</v>
      </c>
      <c r="B926" s="11" t="s">
        <v>3284</v>
      </c>
      <c r="C926" s="11" t="s">
        <v>3284</v>
      </c>
      <c r="D926" s="11" t="s">
        <v>611</v>
      </c>
      <c r="E926" s="11" t="s">
        <v>3285</v>
      </c>
      <c r="F926" s="11" t="s">
        <v>3287</v>
      </c>
      <c r="G926" s="11" t="s">
        <v>78</v>
      </c>
      <c r="H926" s="11" t="s">
        <v>31</v>
      </c>
    </row>
    <row r="927" s="1" customFormat="1" ht="30" customHeight="1" spans="1:8">
      <c r="A927" s="11">
        <v>925</v>
      </c>
      <c r="B927" s="11" t="s">
        <v>3288</v>
      </c>
      <c r="C927" s="11" t="s">
        <v>3288</v>
      </c>
      <c r="D927" s="11" t="s">
        <v>114</v>
      </c>
      <c r="E927" s="11" t="s">
        <v>3289</v>
      </c>
      <c r="F927" s="11" t="s">
        <v>3290</v>
      </c>
      <c r="G927" s="11" t="s">
        <v>126</v>
      </c>
      <c r="H927" s="11" t="s">
        <v>31</v>
      </c>
    </row>
    <row r="928" s="1" customFormat="1" ht="30" customHeight="1" spans="1:8">
      <c r="A928" s="11">
        <v>926</v>
      </c>
      <c r="B928" s="11" t="s">
        <v>3291</v>
      </c>
      <c r="C928" s="11" t="s">
        <v>3292</v>
      </c>
      <c r="D928" s="11" t="s">
        <v>64</v>
      </c>
      <c r="E928" s="11" t="s">
        <v>3293</v>
      </c>
      <c r="F928" s="11" t="s">
        <v>3292</v>
      </c>
      <c r="G928" s="11" t="s">
        <v>487</v>
      </c>
      <c r="H928" s="11" t="s">
        <v>31</v>
      </c>
    </row>
    <row r="929" s="1" customFormat="1" ht="30" customHeight="1" spans="1:8">
      <c r="A929" s="11">
        <v>927</v>
      </c>
      <c r="B929" s="11" t="s">
        <v>3294</v>
      </c>
      <c r="C929" s="11" t="s">
        <v>3294</v>
      </c>
      <c r="D929" s="11" t="s">
        <v>1323</v>
      </c>
      <c r="E929" s="11" t="s">
        <v>210</v>
      </c>
      <c r="F929" s="11" t="s">
        <v>3294</v>
      </c>
      <c r="G929" s="11" t="s">
        <v>126</v>
      </c>
      <c r="H929" s="11" t="s">
        <v>31</v>
      </c>
    </row>
    <row r="930" s="1" customFormat="1" ht="30" customHeight="1" spans="1:8">
      <c r="A930" s="11">
        <v>928</v>
      </c>
      <c r="B930" s="11" t="s">
        <v>3295</v>
      </c>
      <c r="C930" s="11" t="s">
        <v>3295</v>
      </c>
      <c r="D930" s="11" t="s">
        <v>1323</v>
      </c>
      <c r="E930" s="11" t="s">
        <v>210</v>
      </c>
      <c r="F930" s="11" t="s">
        <v>3295</v>
      </c>
      <c r="G930" s="11" t="s">
        <v>78</v>
      </c>
      <c r="H930" s="11" t="s">
        <v>31</v>
      </c>
    </row>
    <row r="931" s="1" customFormat="1" ht="30" customHeight="1" spans="1:8">
      <c r="A931" s="11">
        <v>929</v>
      </c>
      <c r="B931" s="11" t="s">
        <v>3296</v>
      </c>
      <c r="C931" s="11" t="s">
        <v>3296</v>
      </c>
      <c r="D931" s="11" t="s">
        <v>114</v>
      </c>
      <c r="E931" s="11" t="s">
        <v>210</v>
      </c>
      <c r="F931" s="11" t="s">
        <v>3297</v>
      </c>
      <c r="G931" s="11" t="s">
        <v>126</v>
      </c>
      <c r="H931" s="11" t="s">
        <v>31</v>
      </c>
    </row>
    <row r="932" s="1" customFormat="1" ht="30" customHeight="1" spans="1:8">
      <c r="A932" s="11">
        <v>930</v>
      </c>
      <c r="B932" s="11" t="s">
        <v>3322</v>
      </c>
      <c r="C932" s="11" t="s">
        <v>3322</v>
      </c>
      <c r="D932" s="11" t="s">
        <v>64</v>
      </c>
      <c r="E932" s="11" t="s">
        <v>3323</v>
      </c>
      <c r="F932" s="11" t="s">
        <v>3322</v>
      </c>
      <c r="G932" s="11" t="s">
        <v>300</v>
      </c>
      <c r="H932" s="11" t="s">
        <v>35</v>
      </c>
    </row>
    <row r="933" s="1" customFormat="1" ht="30" customHeight="1" spans="1:8">
      <c r="A933" s="11">
        <v>931</v>
      </c>
      <c r="B933" s="11" t="s">
        <v>3324</v>
      </c>
      <c r="C933" s="11" t="s">
        <v>3325</v>
      </c>
      <c r="D933" s="11" t="s">
        <v>64</v>
      </c>
      <c r="E933" s="11" t="s">
        <v>3326</v>
      </c>
      <c r="F933" s="11" t="s">
        <v>3325</v>
      </c>
      <c r="G933" s="11" t="s">
        <v>300</v>
      </c>
      <c r="H933" s="11" t="s">
        <v>35</v>
      </c>
    </row>
    <row r="934" s="1" customFormat="1" ht="30" customHeight="1" spans="1:8">
      <c r="A934" s="11">
        <v>932</v>
      </c>
      <c r="B934" s="11" t="s">
        <v>3324</v>
      </c>
      <c r="C934" s="11" t="s">
        <v>3327</v>
      </c>
      <c r="D934" s="11" t="s">
        <v>64</v>
      </c>
      <c r="E934" s="11" t="s">
        <v>3326</v>
      </c>
      <c r="F934" s="11" t="s">
        <v>3327</v>
      </c>
      <c r="G934" s="11" t="s">
        <v>300</v>
      </c>
      <c r="H934" s="11" t="s">
        <v>35</v>
      </c>
    </row>
    <row r="935" s="1" customFormat="1" ht="30" customHeight="1" spans="1:8">
      <c r="A935" s="11">
        <v>933</v>
      </c>
      <c r="B935" s="11" t="s">
        <v>3346</v>
      </c>
      <c r="C935" s="11" t="s">
        <v>3346</v>
      </c>
      <c r="D935" s="11" t="s">
        <v>64</v>
      </c>
      <c r="E935" s="11" t="s">
        <v>3347</v>
      </c>
      <c r="F935" s="11" t="s">
        <v>3348</v>
      </c>
      <c r="G935" s="11" t="s">
        <v>89</v>
      </c>
      <c r="H935" s="11" t="s">
        <v>39</v>
      </c>
    </row>
    <row r="936" s="1" customFormat="1" ht="30" customHeight="1" spans="1:8">
      <c r="A936" s="11">
        <v>934</v>
      </c>
      <c r="B936" s="11" t="s">
        <v>3346</v>
      </c>
      <c r="C936" s="11" t="s">
        <v>3346</v>
      </c>
      <c r="D936" s="11" t="s">
        <v>64</v>
      </c>
      <c r="E936" s="11" t="s">
        <v>3347</v>
      </c>
      <c r="F936" s="11" t="s">
        <v>3349</v>
      </c>
      <c r="G936" s="11" t="s">
        <v>89</v>
      </c>
      <c r="H936" s="11" t="s">
        <v>39</v>
      </c>
    </row>
    <row r="937" s="1" customFormat="1" ht="30" customHeight="1" spans="1:8">
      <c r="A937" s="11">
        <v>935</v>
      </c>
      <c r="B937" s="11" t="s">
        <v>3346</v>
      </c>
      <c r="C937" s="11" t="s">
        <v>3346</v>
      </c>
      <c r="D937" s="11" t="s">
        <v>64</v>
      </c>
      <c r="E937" s="11" t="s">
        <v>3347</v>
      </c>
      <c r="F937" s="11" t="s">
        <v>3350</v>
      </c>
      <c r="G937" s="11" t="s">
        <v>89</v>
      </c>
      <c r="H937" s="11" t="s">
        <v>39</v>
      </c>
    </row>
    <row r="938" s="1" customFormat="1" ht="30" customHeight="1" spans="1:8">
      <c r="A938" s="11">
        <v>936</v>
      </c>
      <c r="B938" s="11" t="s">
        <v>3346</v>
      </c>
      <c r="C938" s="11" t="s">
        <v>3346</v>
      </c>
      <c r="D938" s="11" t="s">
        <v>64</v>
      </c>
      <c r="E938" s="11" t="s">
        <v>3347</v>
      </c>
      <c r="F938" s="11" t="s">
        <v>3351</v>
      </c>
      <c r="G938" s="11" t="s">
        <v>89</v>
      </c>
      <c r="H938" s="11" t="s">
        <v>39</v>
      </c>
    </row>
    <row r="939" s="1" customFormat="1" ht="30" customHeight="1" spans="1:8">
      <c r="A939" s="11">
        <v>937</v>
      </c>
      <c r="B939" s="11" t="s">
        <v>3346</v>
      </c>
      <c r="C939" s="11" t="s">
        <v>3346</v>
      </c>
      <c r="D939" s="11" t="s">
        <v>64</v>
      </c>
      <c r="E939" s="11" t="s">
        <v>3347</v>
      </c>
      <c r="F939" s="11" t="s">
        <v>3352</v>
      </c>
      <c r="G939" s="11" t="s">
        <v>89</v>
      </c>
      <c r="H939" s="11" t="s">
        <v>39</v>
      </c>
    </row>
    <row r="940" s="1" customFormat="1" ht="30" customHeight="1" spans="1:8">
      <c r="A940" s="11">
        <v>938</v>
      </c>
      <c r="B940" s="11" t="s">
        <v>3346</v>
      </c>
      <c r="C940" s="11" t="s">
        <v>3346</v>
      </c>
      <c r="D940" s="11" t="s">
        <v>64</v>
      </c>
      <c r="E940" s="11" t="s">
        <v>3347</v>
      </c>
      <c r="F940" s="11" t="s">
        <v>3353</v>
      </c>
      <c r="G940" s="11" t="s">
        <v>89</v>
      </c>
      <c r="H940" s="11" t="s">
        <v>39</v>
      </c>
    </row>
    <row r="941" s="1" customFormat="1" ht="30" customHeight="1" spans="1:8">
      <c r="A941" s="11">
        <v>939</v>
      </c>
      <c r="B941" s="11" t="s">
        <v>3346</v>
      </c>
      <c r="C941" s="11" t="s">
        <v>3346</v>
      </c>
      <c r="D941" s="11" t="s">
        <v>64</v>
      </c>
      <c r="E941" s="11" t="s">
        <v>3347</v>
      </c>
      <c r="F941" s="11" t="s">
        <v>3354</v>
      </c>
      <c r="G941" s="11" t="s">
        <v>89</v>
      </c>
      <c r="H941" s="11" t="s">
        <v>39</v>
      </c>
    </row>
    <row r="942" s="1" customFormat="1" ht="30" customHeight="1" spans="1:8">
      <c r="A942" s="11">
        <v>940</v>
      </c>
      <c r="B942" s="11" t="s">
        <v>3346</v>
      </c>
      <c r="C942" s="11" t="s">
        <v>3346</v>
      </c>
      <c r="D942" s="11" t="s">
        <v>64</v>
      </c>
      <c r="E942" s="11" t="s">
        <v>3347</v>
      </c>
      <c r="F942" s="11" t="s">
        <v>3355</v>
      </c>
      <c r="G942" s="11" t="s">
        <v>89</v>
      </c>
      <c r="H942" s="11" t="s">
        <v>39</v>
      </c>
    </row>
    <row r="943" s="1" customFormat="1" ht="30" customHeight="1" spans="1:8">
      <c r="A943" s="11">
        <v>941</v>
      </c>
      <c r="B943" s="11" t="s">
        <v>3346</v>
      </c>
      <c r="C943" s="11" t="s">
        <v>3346</v>
      </c>
      <c r="D943" s="11" t="s">
        <v>64</v>
      </c>
      <c r="E943" s="11" t="s">
        <v>3347</v>
      </c>
      <c r="F943" s="11" t="s">
        <v>3356</v>
      </c>
      <c r="G943" s="11" t="s">
        <v>89</v>
      </c>
      <c r="H943" s="11" t="s">
        <v>39</v>
      </c>
    </row>
    <row r="944" s="1" customFormat="1" ht="30" customHeight="1" spans="1:8">
      <c r="A944" s="11">
        <v>942</v>
      </c>
      <c r="B944" s="11" t="s">
        <v>3346</v>
      </c>
      <c r="C944" s="11" t="s">
        <v>3346</v>
      </c>
      <c r="D944" s="11" t="s">
        <v>64</v>
      </c>
      <c r="E944" s="11" t="s">
        <v>3347</v>
      </c>
      <c r="F944" s="11" t="s">
        <v>3357</v>
      </c>
      <c r="G944" s="11" t="s">
        <v>89</v>
      </c>
      <c r="H944" s="11" t="s">
        <v>39</v>
      </c>
    </row>
    <row r="945" s="1" customFormat="1" ht="30" customHeight="1" spans="1:8">
      <c r="A945" s="11">
        <v>943</v>
      </c>
      <c r="B945" s="11" t="s">
        <v>3346</v>
      </c>
      <c r="C945" s="11" t="s">
        <v>3346</v>
      </c>
      <c r="D945" s="11" t="s">
        <v>64</v>
      </c>
      <c r="E945" s="11" t="s">
        <v>3347</v>
      </c>
      <c r="F945" s="11" t="s">
        <v>3358</v>
      </c>
      <c r="G945" s="11" t="s">
        <v>89</v>
      </c>
      <c r="H945" s="11" t="s">
        <v>39</v>
      </c>
    </row>
    <row r="946" s="1" customFormat="1" ht="30" customHeight="1" spans="1:8">
      <c r="A946" s="11">
        <v>944</v>
      </c>
      <c r="B946" s="11" t="s">
        <v>3346</v>
      </c>
      <c r="C946" s="11" t="s">
        <v>3346</v>
      </c>
      <c r="D946" s="11" t="s">
        <v>64</v>
      </c>
      <c r="E946" s="11" t="s">
        <v>3347</v>
      </c>
      <c r="F946" s="11" t="s">
        <v>3359</v>
      </c>
      <c r="G946" s="11" t="s">
        <v>89</v>
      </c>
      <c r="H946" s="11" t="s">
        <v>39</v>
      </c>
    </row>
    <row r="947" s="1" customFormat="1" ht="30" customHeight="1" spans="1:8">
      <c r="A947" s="11">
        <v>945</v>
      </c>
      <c r="B947" s="11" t="s">
        <v>3410</v>
      </c>
      <c r="C947" s="11" t="s">
        <v>3410</v>
      </c>
      <c r="D947" s="11" t="s">
        <v>64</v>
      </c>
      <c r="E947" s="11" t="s">
        <v>3411</v>
      </c>
      <c r="F947" s="11" t="s">
        <v>3410</v>
      </c>
      <c r="G947" s="11" t="s">
        <v>126</v>
      </c>
      <c r="H947" s="11" t="s">
        <v>24</v>
      </c>
    </row>
    <row r="948" s="1" customFormat="1" ht="30" customHeight="1" spans="1:8">
      <c r="A948" s="11">
        <v>946</v>
      </c>
      <c r="B948" s="11" t="s">
        <v>3465</v>
      </c>
      <c r="C948" s="11" t="s">
        <v>3465</v>
      </c>
      <c r="D948" s="11" t="s">
        <v>64</v>
      </c>
      <c r="E948" s="11" t="s">
        <v>3466</v>
      </c>
      <c r="F948" s="11" t="s">
        <v>3467</v>
      </c>
      <c r="G948" s="11" t="s">
        <v>126</v>
      </c>
      <c r="H948" s="11" t="s">
        <v>28</v>
      </c>
    </row>
    <row r="949" s="1" customFormat="1" ht="30" customHeight="1" spans="1:8">
      <c r="A949" s="11">
        <v>947</v>
      </c>
      <c r="B949" s="11" t="s">
        <v>3465</v>
      </c>
      <c r="C949" s="11" t="s">
        <v>3465</v>
      </c>
      <c r="D949" s="11" t="s">
        <v>64</v>
      </c>
      <c r="E949" s="11" t="s">
        <v>3468</v>
      </c>
      <c r="F949" s="11" t="s">
        <v>3469</v>
      </c>
      <c r="G949" s="11" t="s">
        <v>126</v>
      </c>
      <c r="H949" s="11" t="s">
        <v>28</v>
      </c>
    </row>
    <row r="950" s="1" customFormat="1" ht="30" customHeight="1" spans="1:8">
      <c r="A950" s="11">
        <v>948</v>
      </c>
      <c r="B950" s="11" t="s">
        <v>3465</v>
      </c>
      <c r="C950" s="11" t="s">
        <v>3465</v>
      </c>
      <c r="D950" s="11" t="s">
        <v>64</v>
      </c>
      <c r="E950" s="11" t="s">
        <v>3470</v>
      </c>
      <c r="F950" s="11" t="s">
        <v>3471</v>
      </c>
      <c r="G950" s="11" t="s">
        <v>126</v>
      </c>
      <c r="H950" s="11" t="s">
        <v>28</v>
      </c>
    </row>
    <row r="951" s="1" customFormat="1" ht="30" customHeight="1" spans="1:8">
      <c r="A951" s="11">
        <v>949</v>
      </c>
      <c r="B951" s="11" t="s">
        <v>3465</v>
      </c>
      <c r="C951" s="11" t="s">
        <v>3465</v>
      </c>
      <c r="D951" s="11" t="s">
        <v>64</v>
      </c>
      <c r="E951" s="11" t="s">
        <v>3472</v>
      </c>
      <c r="F951" s="11" t="s">
        <v>3473</v>
      </c>
      <c r="G951" s="11" t="s">
        <v>126</v>
      </c>
      <c r="H951" s="11" t="s">
        <v>28</v>
      </c>
    </row>
    <row r="952" s="1" customFormat="1" ht="30" customHeight="1" spans="1:8">
      <c r="A952" s="11">
        <v>950</v>
      </c>
      <c r="B952" s="11" t="s">
        <v>3465</v>
      </c>
      <c r="C952" s="11" t="s">
        <v>3465</v>
      </c>
      <c r="D952" s="11" t="s">
        <v>64</v>
      </c>
      <c r="E952" s="11" t="s">
        <v>3474</v>
      </c>
      <c r="F952" s="11" t="s">
        <v>3475</v>
      </c>
      <c r="G952" s="11" t="s">
        <v>126</v>
      </c>
      <c r="H952" s="11" t="s">
        <v>28</v>
      </c>
    </row>
    <row r="953" s="1" customFormat="1" ht="30" customHeight="1" spans="1:8">
      <c r="A953" s="11">
        <v>951</v>
      </c>
      <c r="B953" s="11" t="s">
        <v>3465</v>
      </c>
      <c r="C953" s="11" t="s">
        <v>3465</v>
      </c>
      <c r="D953" s="11" t="s">
        <v>64</v>
      </c>
      <c r="E953" s="11" t="s">
        <v>3476</v>
      </c>
      <c r="F953" s="11" t="s">
        <v>3477</v>
      </c>
      <c r="G953" s="11" t="s">
        <v>126</v>
      </c>
      <c r="H953" s="11" t="s">
        <v>28</v>
      </c>
    </row>
    <row r="954" s="1" customFormat="1" ht="30" customHeight="1" spans="1:8">
      <c r="A954" s="11">
        <v>952</v>
      </c>
      <c r="B954" s="11" t="s">
        <v>3465</v>
      </c>
      <c r="C954" s="11" t="s">
        <v>3465</v>
      </c>
      <c r="D954" s="11" t="s">
        <v>64</v>
      </c>
      <c r="E954" s="11" t="s">
        <v>3478</v>
      </c>
      <c r="F954" s="11" t="s">
        <v>3479</v>
      </c>
      <c r="G954" s="11" t="s">
        <v>126</v>
      </c>
      <c r="H954" s="11" t="s">
        <v>28</v>
      </c>
    </row>
    <row r="955" s="1" customFormat="1" ht="30" customHeight="1" spans="1:8">
      <c r="A955" s="11">
        <v>953</v>
      </c>
      <c r="B955" s="11" t="s">
        <v>3465</v>
      </c>
      <c r="C955" s="11" t="s">
        <v>3465</v>
      </c>
      <c r="D955" s="11" t="s">
        <v>64</v>
      </c>
      <c r="E955" s="11" t="s">
        <v>3480</v>
      </c>
      <c r="F955" s="11" t="s">
        <v>3481</v>
      </c>
      <c r="G955" s="11" t="s">
        <v>126</v>
      </c>
      <c r="H955" s="11" t="s">
        <v>28</v>
      </c>
    </row>
    <row r="956" s="1" customFormat="1" ht="30" customHeight="1" spans="1:8">
      <c r="A956" s="11">
        <v>954</v>
      </c>
      <c r="B956" s="11" t="s">
        <v>3465</v>
      </c>
      <c r="C956" s="11" t="s">
        <v>3465</v>
      </c>
      <c r="D956" s="11" t="s">
        <v>64</v>
      </c>
      <c r="E956" s="11" t="s">
        <v>3482</v>
      </c>
      <c r="F956" s="11" t="s">
        <v>3483</v>
      </c>
      <c r="G956" s="11" t="s">
        <v>126</v>
      </c>
      <c r="H956" s="11" t="s">
        <v>28</v>
      </c>
    </row>
    <row r="957" s="1" customFormat="1" ht="30" customHeight="1" spans="1:8">
      <c r="A957" s="11">
        <v>955</v>
      </c>
      <c r="B957" s="11" t="s">
        <v>3465</v>
      </c>
      <c r="C957" s="11" t="s">
        <v>3465</v>
      </c>
      <c r="D957" s="11" t="s">
        <v>64</v>
      </c>
      <c r="E957" s="11" t="s">
        <v>3484</v>
      </c>
      <c r="F957" s="11" t="s">
        <v>3485</v>
      </c>
      <c r="G957" s="11" t="s">
        <v>126</v>
      </c>
      <c r="H957" s="11" t="s">
        <v>28</v>
      </c>
    </row>
    <row r="958" s="1" customFormat="1" ht="30" customHeight="1" spans="1:8">
      <c r="A958" s="11">
        <v>956</v>
      </c>
      <c r="B958" s="11" t="s">
        <v>3465</v>
      </c>
      <c r="C958" s="11" t="s">
        <v>3465</v>
      </c>
      <c r="D958" s="11" t="s">
        <v>64</v>
      </c>
      <c r="E958" s="11" t="s">
        <v>3486</v>
      </c>
      <c r="F958" s="11" t="s">
        <v>3487</v>
      </c>
      <c r="G958" s="11" t="s">
        <v>126</v>
      </c>
      <c r="H958" s="11" t="s">
        <v>28</v>
      </c>
    </row>
    <row r="959" s="1" customFormat="1" ht="30" customHeight="1" spans="1:8">
      <c r="A959" s="11">
        <v>957</v>
      </c>
      <c r="B959" s="11" t="s">
        <v>3465</v>
      </c>
      <c r="C959" s="11" t="s">
        <v>3465</v>
      </c>
      <c r="D959" s="11" t="s">
        <v>64</v>
      </c>
      <c r="E959" s="11" t="s">
        <v>3488</v>
      </c>
      <c r="F959" s="11" t="s">
        <v>3489</v>
      </c>
      <c r="G959" s="11" t="s">
        <v>126</v>
      </c>
      <c r="H959" s="11" t="s">
        <v>28</v>
      </c>
    </row>
    <row r="960" s="1" customFormat="1" ht="30" customHeight="1" spans="1:8">
      <c r="A960" s="11">
        <v>958</v>
      </c>
      <c r="B960" s="11" t="s">
        <v>3465</v>
      </c>
      <c r="C960" s="11" t="s">
        <v>3465</v>
      </c>
      <c r="D960" s="11" t="s">
        <v>64</v>
      </c>
      <c r="E960" s="11" t="s">
        <v>3490</v>
      </c>
      <c r="F960" s="11" t="s">
        <v>3491</v>
      </c>
      <c r="G960" s="11" t="s">
        <v>126</v>
      </c>
      <c r="H960" s="11" t="s">
        <v>28</v>
      </c>
    </row>
    <row r="961" s="1" customFormat="1" ht="30" customHeight="1" spans="1:8">
      <c r="A961" s="11">
        <v>959</v>
      </c>
      <c r="B961" s="11" t="s">
        <v>3495</v>
      </c>
      <c r="C961" s="11" t="s">
        <v>3495</v>
      </c>
      <c r="D961" s="11" t="s">
        <v>64</v>
      </c>
      <c r="E961" s="11" t="s">
        <v>3496</v>
      </c>
      <c r="F961" s="11" t="s">
        <v>3497</v>
      </c>
      <c r="G961" s="11" t="s">
        <v>126</v>
      </c>
      <c r="H961" s="11" t="s">
        <v>32</v>
      </c>
    </row>
    <row r="962" s="1" customFormat="1" ht="30" customHeight="1" spans="1:8">
      <c r="A962" s="11">
        <v>960</v>
      </c>
      <c r="B962" s="11" t="s">
        <v>3498</v>
      </c>
      <c r="C962" s="11" t="s">
        <v>3498</v>
      </c>
      <c r="D962" s="11" t="s">
        <v>64</v>
      </c>
      <c r="E962" s="11" t="s">
        <v>3499</v>
      </c>
      <c r="F962" s="11" t="s">
        <v>3500</v>
      </c>
      <c r="G962" s="11" t="s">
        <v>300</v>
      </c>
      <c r="H962" s="11" t="s">
        <v>32</v>
      </c>
    </row>
    <row r="963" s="1" customFormat="1" ht="30" customHeight="1" spans="1:8">
      <c r="A963" s="11">
        <v>961</v>
      </c>
      <c r="B963" s="11" t="s">
        <v>3498</v>
      </c>
      <c r="C963" s="11" t="s">
        <v>3498</v>
      </c>
      <c r="D963" s="11" t="s">
        <v>64</v>
      </c>
      <c r="E963" s="11" t="s">
        <v>3499</v>
      </c>
      <c r="F963" s="11" t="s">
        <v>3501</v>
      </c>
      <c r="G963" s="11" t="s">
        <v>300</v>
      </c>
      <c r="H963" s="11" t="s">
        <v>32</v>
      </c>
    </row>
    <row r="964" s="1" customFormat="1" ht="30" customHeight="1" spans="1:8">
      <c r="A964" s="11">
        <v>962</v>
      </c>
      <c r="B964" s="11" t="s">
        <v>3498</v>
      </c>
      <c r="C964" s="11" t="s">
        <v>3498</v>
      </c>
      <c r="D964" s="11" t="s">
        <v>64</v>
      </c>
      <c r="E964" s="11" t="s">
        <v>3502</v>
      </c>
      <c r="F964" s="11" t="s">
        <v>3503</v>
      </c>
      <c r="G964" s="11" t="s">
        <v>126</v>
      </c>
      <c r="H964" s="11" t="s">
        <v>32</v>
      </c>
    </row>
    <row r="965" s="1" customFormat="1" ht="30" customHeight="1" spans="1:8">
      <c r="A965" s="11">
        <v>963</v>
      </c>
      <c r="B965" s="11" t="s">
        <v>3498</v>
      </c>
      <c r="C965" s="11" t="s">
        <v>3498</v>
      </c>
      <c r="D965" s="11" t="s">
        <v>64</v>
      </c>
      <c r="E965" s="11" t="s">
        <v>3504</v>
      </c>
      <c r="F965" s="11" t="s">
        <v>3505</v>
      </c>
      <c r="G965" s="11" t="s">
        <v>78</v>
      </c>
      <c r="H965" s="11" t="s">
        <v>32</v>
      </c>
    </row>
    <row r="966" s="1" customFormat="1" ht="30" customHeight="1" spans="1:8">
      <c r="A966" s="11">
        <v>964</v>
      </c>
      <c r="B966" s="11" t="s">
        <v>3498</v>
      </c>
      <c r="C966" s="11" t="s">
        <v>3498</v>
      </c>
      <c r="D966" s="11" t="s">
        <v>64</v>
      </c>
      <c r="E966" s="11" t="s">
        <v>3506</v>
      </c>
      <c r="F966" s="11" t="s">
        <v>3507</v>
      </c>
      <c r="G966" s="11" t="s">
        <v>300</v>
      </c>
      <c r="H966" s="11" t="s">
        <v>32</v>
      </c>
    </row>
    <row r="967" s="1" customFormat="1" ht="30" customHeight="1" spans="1:8">
      <c r="A967" s="11">
        <v>965</v>
      </c>
      <c r="B967" s="11" t="s">
        <v>3498</v>
      </c>
      <c r="C967" s="11" t="s">
        <v>3498</v>
      </c>
      <c r="D967" s="11" t="s">
        <v>64</v>
      </c>
      <c r="E967" s="11" t="s">
        <v>3508</v>
      </c>
      <c r="F967" s="11" t="s">
        <v>3509</v>
      </c>
      <c r="G967" s="11" t="s">
        <v>126</v>
      </c>
      <c r="H967" s="11" t="s">
        <v>32</v>
      </c>
    </row>
    <row r="968" s="1" customFormat="1" ht="30" customHeight="1" spans="1:8">
      <c r="A968" s="11">
        <v>966</v>
      </c>
      <c r="B968" s="11" t="s">
        <v>3498</v>
      </c>
      <c r="C968" s="11" t="s">
        <v>3498</v>
      </c>
      <c r="D968" s="11" t="s">
        <v>64</v>
      </c>
      <c r="E968" s="11" t="s">
        <v>3510</v>
      </c>
      <c r="F968" s="11" t="s">
        <v>3511</v>
      </c>
      <c r="G968" s="11" t="s">
        <v>78</v>
      </c>
      <c r="H968" s="11" t="s">
        <v>32</v>
      </c>
    </row>
    <row r="969" s="1" customFormat="1" ht="30" customHeight="1" spans="1:8">
      <c r="A969" s="11">
        <v>967</v>
      </c>
      <c r="B969" s="11" t="s">
        <v>3498</v>
      </c>
      <c r="C969" s="11" t="s">
        <v>3498</v>
      </c>
      <c r="D969" s="11" t="s">
        <v>64</v>
      </c>
      <c r="E969" s="11" t="s">
        <v>3512</v>
      </c>
      <c r="F969" s="11" t="s">
        <v>3513</v>
      </c>
      <c r="G969" s="11" t="s">
        <v>300</v>
      </c>
      <c r="H969" s="11" t="s">
        <v>32</v>
      </c>
    </row>
    <row r="970" s="1" customFormat="1" ht="30" customHeight="1" spans="1:8">
      <c r="A970" s="11">
        <v>968</v>
      </c>
      <c r="B970" s="11" t="s">
        <v>3498</v>
      </c>
      <c r="C970" s="11" t="s">
        <v>3498</v>
      </c>
      <c r="D970" s="11" t="s">
        <v>64</v>
      </c>
      <c r="E970" s="11" t="s">
        <v>3514</v>
      </c>
      <c r="F970" s="11" t="s">
        <v>3515</v>
      </c>
      <c r="G970" s="11" t="s">
        <v>126</v>
      </c>
      <c r="H970" s="11" t="s">
        <v>32</v>
      </c>
    </row>
    <row r="971" s="1" customFormat="1" ht="30" customHeight="1" spans="1:8">
      <c r="A971" s="11">
        <v>969</v>
      </c>
      <c r="B971" s="11" t="s">
        <v>3498</v>
      </c>
      <c r="C971" s="11" t="s">
        <v>3498</v>
      </c>
      <c r="D971" s="11" t="s">
        <v>64</v>
      </c>
      <c r="E971" s="11" t="s">
        <v>3516</v>
      </c>
      <c r="F971" s="11" t="s">
        <v>3517</v>
      </c>
      <c r="G971" s="11" t="s">
        <v>78</v>
      </c>
      <c r="H971" s="11" t="s">
        <v>32</v>
      </c>
    </row>
    <row r="972" s="1" customFormat="1" ht="30" customHeight="1" spans="1:8">
      <c r="A972" s="11">
        <v>970</v>
      </c>
      <c r="B972" s="11" t="s">
        <v>3498</v>
      </c>
      <c r="C972" s="11" t="s">
        <v>3498</v>
      </c>
      <c r="D972" s="11" t="s">
        <v>64</v>
      </c>
      <c r="E972" s="11" t="s">
        <v>3518</v>
      </c>
      <c r="F972" s="11" t="s">
        <v>3519</v>
      </c>
      <c r="G972" s="11" t="s">
        <v>126</v>
      </c>
      <c r="H972" s="11" t="s">
        <v>32</v>
      </c>
    </row>
    <row r="973" s="1" customFormat="1" ht="30" customHeight="1" spans="1:8">
      <c r="A973" s="11">
        <v>971</v>
      </c>
      <c r="B973" s="11" t="s">
        <v>3498</v>
      </c>
      <c r="C973" s="11" t="s">
        <v>3498</v>
      </c>
      <c r="D973" s="11" t="s">
        <v>64</v>
      </c>
      <c r="E973" s="11" t="s">
        <v>3520</v>
      </c>
      <c r="F973" s="11" t="s">
        <v>3521</v>
      </c>
      <c r="G973" s="11" t="s">
        <v>126</v>
      </c>
      <c r="H973" s="11" t="s">
        <v>32</v>
      </c>
    </row>
    <row r="974" s="1" customFormat="1" ht="30" customHeight="1" spans="1:8">
      <c r="A974" s="11">
        <v>972</v>
      </c>
      <c r="B974" s="11" t="s">
        <v>3498</v>
      </c>
      <c r="C974" s="11" t="s">
        <v>3498</v>
      </c>
      <c r="D974" s="11" t="s">
        <v>64</v>
      </c>
      <c r="E974" s="11" t="s">
        <v>3522</v>
      </c>
      <c r="F974" s="11" t="s">
        <v>3523</v>
      </c>
      <c r="G974" s="11" t="s">
        <v>126</v>
      </c>
      <c r="H974" s="11" t="s">
        <v>32</v>
      </c>
    </row>
    <row r="975" s="1" customFormat="1" ht="30" customHeight="1" spans="1:8">
      <c r="A975" s="11">
        <v>973</v>
      </c>
      <c r="B975" s="11" t="s">
        <v>3498</v>
      </c>
      <c r="C975" s="11" t="s">
        <v>3498</v>
      </c>
      <c r="D975" s="11" t="s">
        <v>64</v>
      </c>
      <c r="E975" s="11" t="s">
        <v>3524</v>
      </c>
      <c r="F975" s="11" t="s">
        <v>3525</v>
      </c>
      <c r="G975" s="11" t="s">
        <v>126</v>
      </c>
      <c r="H975" s="11" t="s">
        <v>32</v>
      </c>
    </row>
    <row r="976" s="1" customFormat="1" ht="30" customHeight="1" spans="1:8">
      <c r="A976" s="11">
        <v>974</v>
      </c>
      <c r="B976" s="11" t="s">
        <v>3498</v>
      </c>
      <c r="C976" s="11" t="s">
        <v>3498</v>
      </c>
      <c r="D976" s="11" t="s">
        <v>64</v>
      </c>
      <c r="E976" s="11" t="s">
        <v>3526</v>
      </c>
      <c r="F976" s="11" t="s">
        <v>3527</v>
      </c>
      <c r="G976" s="11" t="s">
        <v>126</v>
      </c>
      <c r="H976" s="11" t="s">
        <v>32</v>
      </c>
    </row>
    <row r="977" s="1" customFormat="1" ht="30" customHeight="1" spans="1:8">
      <c r="A977" s="11">
        <v>975</v>
      </c>
      <c r="B977" s="11" t="s">
        <v>3498</v>
      </c>
      <c r="C977" s="11" t="s">
        <v>3498</v>
      </c>
      <c r="D977" s="11" t="s">
        <v>64</v>
      </c>
      <c r="E977" s="11" t="s">
        <v>3528</v>
      </c>
      <c r="F977" s="11" t="s">
        <v>3529</v>
      </c>
      <c r="G977" s="11" t="s">
        <v>126</v>
      </c>
      <c r="H977" s="11" t="s">
        <v>32</v>
      </c>
    </row>
    <row r="978" s="1" customFormat="1" ht="30" customHeight="1" spans="1:8">
      <c r="A978" s="11">
        <v>976</v>
      </c>
      <c r="B978" s="11" t="s">
        <v>3498</v>
      </c>
      <c r="C978" s="11" t="s">
        <v>3498</v>
      </c>
      <c r="D978" s="11" t="s">
        <v>64</v>
      </c>
      <c r="E978" s="11" t="s">
        <v>3530</v>
      </c>
      <c r="F978" s="11" t="s">
        <v>3531</v>
      </c>
      <c r="G978" s="11" t="s">
        <v>126</v>
      </c>
      <c r="H978" s="11" t="s">
        <v>32</v>
      </c>
    </row>
    <row r="979" s="1" customFormat="1" ht="30" customHeight="1" spans="1:8">
      <c r="A979" s="11">
        <v>977</v>
      </c>
      <c r="B979" s="11" t="s">
        <v>3498</v>
      </c>
      <c r="C979" s="11" t="s">
        <v>3498</v>
      </c>
      <c r="D979" s="11" t="s">
        <v>64</v>
      </c>
      <c r="E979" s="11" t="s">
        <v>3532</v>
      </c>
      <c r="F979" s="11" t="s">
        <v>3533</v>
      </c>
      <c r="G979" s="11" t="s">
        <v>126</v>
      </c>
      <c r="H979" s="11" t="s">
        <v>32</v>
      </c>
    </row>
    <row r="980" s="1" customFormat="1" ht="30" customHeight="1" spans="1:8">
      <c r="A980" s="11">
        <v>978</v>
      </c>
      <c r="B980" s="11" t="s">
        <v>3534</v>
      </c>
      <c r="C980" s="11" t="s">
        <v>3534</v>
      </c>
      <c r="D980" s="11" t="s">
        <v>64</v>
      </c>
      <c r="E980" s="11" t="s">
        <v>3535</v>
      </c>
      <c r="F980" s="11" t="s">
        <v>3534</v>
      </c>
      <c r="G980" s="11" t="s">
        <v>300</v>
      </c>
      <c r="H980" s="11" t="s">
        <v>32</v>
      </c>
    </row>
    <row r="981" s="1" customFormat="1" ht="30" customHeight="1" spans="1:8">
      <c r="A981" s="11">
        <v>979</v>
      </c>
      <c r="B981" s="11" t="s">
        <v>3536</v>
      </c>
      <c r="C981" s="11" t="s">
        <v>3536</v>
      </c>
      <c r="D981" s="11" t="s">
        <v>64</v>
      </c>
      <c r="E981" s="11" t="s">
        <v>3537</v>
      </c>
      <c r="F981" s="11" t="s">
        <v>3538</v>
      </c>
      <c r="G981" s="11" t="s">
        <v>300</v>
      </c>
      <c r="H981" s="11" t="s">
        <v>32</v>
      </c>
    </row>
    <row r="982" s="1" customFormat="1" ht="30" customHeight="1" spans="1:8">
      <c r="A982" s="11">
        <v>980</v>
      </c>
      <c r="B982" s="11" t="s">
        <v>3536</v>
      </c>
      <c r="C982" s="11" t="s">
        <v>3536</v>
      </c>
      <c r="D982" s="11" t="s">
        <v>64</v>
      </c>
      <c r="E982" s="11" t="s">
        <v>3539</v>
      </c>
      <c r="F982" s="11" t="s">
        <v>3540</v>
      </c>
      <c r="G982" s="11" t="s">
        <v>300</v>
      </c>
      <c r="H982" s="11" t="s">
        <v>32</v>
      </c>
    </row>
    <row r="983" s="1" customFormat="1" ht="30" customHeight="1" spans="1:8">
      <c r="A983" s="11">
        <v>981</v>
      </c>
      <c r="B983" s="11" t="s">
        <v>3536</v>
      </c>
      <c r="C983" s="11" t="s">
        <v>3536</v>
      </c>
      <c r="D983" s="11" t="s">
        <v>64</v>
      </c>
      <c r="E983" s="11" t="s">
        <v>3541</v>
      </c>
      <c r="F983" s="11" t="s">
        <v>3542</v>
      </c>
      <c r="G983" s="11" t="s">
        <v>300</v>
      </c>
      <c r="H983" s="11" t="s">
        <v>32</v>
      </c>
    </row>
    <row r="984" s="1" customFormat="1" ht="30" customHeight="1" spans="1:8">
      <c r="A984" s="11">
        <v>982</v>
      </c>
      <c r="B984" s="11" t="s">
        <v>3536</v>
      </c>
      <c r="C984" s="11" t="s">
        <v>3536</v>
      </c>
      <c r="D984" s="11" t="s">
        <v>64</v>
      </c>
      <c r="E984" s="11" t="s">
        <v>3543</v>
      </c>
      <c r="F984" s="11" t="s">
        <v>3544</v>
      </c>
      <c r="G984" s="11" t="s">
        <v>300</v>
      </c>
      <c r="H984" s="11" t="s">
        <v>32</v>
      </c>
    </row>
    <row r="985" s="1" customFormat="1" ht="30" customHeight="1" spans="1:8">
      <c r="A985" s="11">
        <v>983</v>
      </c>
      <c r="B985" s="11" t="s">
        <v>3545</v>
      </c>
      <c r="C985" s="11" t="s">
        <v>3545</v>
      </c>
      <c r="D985" s="11" t="s">
        <v>64</v>
      </c>
      <c r="E985" s="11" t="s">
        <v>3546</v>
      </c>
      <c r="F985" s="11" t="s">
        <v>3566</v>
      </c>
      <c r="G985" s="11" t="s">
        <v>78</v>
      </c>
      <c r="H985" s="11" t="s">
        <v>32</v>
      </c>
    </row>
    <row r="986" s="1" customFormat="1" ht="30" customHeight="1" spans="1:8">
      <c r="A986" s="11">
        <v>984</v>
      </c>
      <c r="B986" s="11" t="s">
        <v>3545</v>
      </c>
      <c r="C986" s="11" t="s">
        <v>3545</v>
      </c>
      <c r="D986" s="11" t="s">
        <v>64</v>
      </c>
      <c r="E986" s="11" t="s">
        <v>3546</v>
      </c>
      <c r="F986" s="11" t="s">
        <v>3567</v>
      </c>
      <c r="G986" s="11" t="s">
        <v>78</v>
      </c>
      <c r="H986" s="11" t="s">
        <v>32</v>
      </c>
    </row>
    <row r="987" s="1" customFormat="1" ht="30" customHeight="1" spans="1:8">
      <c r="A987" s="11">
        <v>985</v>
      </c>
      <c r="B987" s="11" t="s">
        <v>3545</v>
      </c>
      <c r="C987" s="11" t="s">
        <v>3545</v>
      </c>
      <c r="D987" s="11" t="s">
        <v>64</v>
      </c>
      <c r="E987" s="11" t="s">
        <v>3546</v>
      </c>
      <c r="F987" s="11" t="s">
        <v>3568</v>
      </c>
      <c r="G987" s="11" t="s">
        <v>78</v>
      </c>
      <c r="H987" s="11" t="s">
        <v>32</v>
      </c>
    </row>
    <row r="988" s="1" customFormat="1" ht="30" customHeight="1" spans="1:8">
      <c r="A988" s="11">
        <v>986</v>
      </c>
      <c r="B988" s="11" t="s">
        <v>3569</v>
      </c>
      <c r="C988" s="11" t="s">
        <v>3569</v>
      </c>
      <c r="D988" s="11" t="s">
        <v>64</v>
      </c>
      <c r="E988" s="11" t="s">
        <v>3570</v>
      </c>
      <c r="F988" s="11" t="s">
        <v>3571</v>
      </c>
      <c r="G988" s="11" t="s">
        <v>823</v>
      </c>
      <c r="H988" s="11" t="s">
        <v>32</v>
      </c>
    </row>
    <row r="989" s="1" customFormat="1" ht="30" customHeight="1" spans="1:8">
      <c r="A989" s="11">
        <v>987</v>
      </c>
      <c r="B989" s="11" t="s">
        <v>3569</v>
      </c>
      <c r="C989" s="11" t="s">
        <v>3569</v>
      </c>
      <c r="D989" s="11" t="s">
        <v>64</v>
      </c>
      <c r="E989" s="11" t="s">
        <v>3572</v>
      </c>
      <c r="F989" s="11" t="s">
        <v>3573</v>
      </c>
      <c r="G989" s="11" t="s">
        <v>823</v>
      </c>
      <c r="H989" s="11" t="s">
        <v>32</v>
      </c>
    </row>
    <row r="990" s="1" customFormat="1" ht="30" customHeight="1" spans="1:8">
      <c r="A990" s="11">
        <v>988</v>
      </c>
      <c r="B990" s="11" t="s">
        <v>3569</v>
      </c>
      <c r="C990" s="11" t="s">
        <v>3569</v>
      </c>
      <c r="D990" s="11" t="s">
        <v>64</v>
      </c>
      <c r="E990" s="11" t="s">
        <v>3574</v>
      </c>
      <c r="F990" s="11" t="s">
        <v>3575</v>
      </c>
      <c r="G990" s="11" t="s">
        <v>823</v>
      </c>
      <c r="H990" s="11" t="s">
        <v>32</v>
      </c>
    </row>
    <row r="991" s="1" customFormat="1" ht="30" customHeight="1" spans="1:8">
      <c r="A991" s="11">
        <v>989</v>
      </c>
      <c r="B991" s="11" t="s">
        <v>3569</v>
      </c>
      <c r="C991" s="11" t="s">
        <v>3569</v>
      </c>
      <c r="D991" s="11" t="s">
        <v>64</v>
      </c>
      <c r="E991" s="11" t="s">
        <v>3576</v>
      </c>
      <c r="F991" s="11" t="s">
        <v>3577</v>
      </c>
      <c r="G991" s="11" t="s">
        <v>823</v>
      </c>
      <c r="H991" s="11" t="s">
        <v>32</v>
      </c>
    </row>
    <row r="992" s="1" customFormat="1" ht="30" customHeight="1" spans="1:8">
      <c r="A992" s="11">
        <v>990</v>
      </c>
      <c r="B992" s="11" t="s">
        <v>3569</v>
      </c>
      <c r="C992" s="11" t="s">
        <v>3569</v>
      </c>
      <c r="D992" s="11" t="s">
        <v>64</v>
      </c>
      <c r="E992" s="11" t="s">
        <v>3578</v>
      </c>
      <c r="F992" s="11" t="s">
        <v>3579</v>
      </c>
      <c r="G992" s="11" t="s">
        <v>823</v>
      </c>
      <c r="H992" s="11" t="s">
        <v>32</v>
      </c>
    </row>
    <row r="993" s="1" customFormat="1" ht="30" customHeight="1" spans="1:8">
      <c r="A993" s="11">
        <v>991</v>
      </c>
      <c r="B993" s="11" t="s">
        <v>3569</v>
      </c>
      <c r="C993" s="11" t="s">
        <v>3569</v>
      </c>
      <c r="D993" s="11" t="s">
        <v>64</v>
      </c>
      <c r="E993" s="11" t="s">
        <v>3580</v>
      </c>
      <c r="F993" s="11" t="s">
        <v>3581</v>
      </c>
      <c r="G993" s="11" t="s">
        <v>823</v>
      </c>
      <c r="H993" s="11" t="s">
        <v>32</v>
      </c>
    </row>
    <row r="994" s="1" customFormat="1" ht="30" customHeight="1" spans="1:8">
      <c r="A994" s="11">
        <v>992</v>
      </c>
      <c r="B994" s="11" t="s">
        <v>3569</v>
      </c>
      <c r="C994" s="11" t="s">
        <v>3569</v>
      </c>
      <c r="D994" s="11" t="s">
        <v>64</v>
      </c>
      <c r="E994" s="11" t="s">
        <v>3582</v>
      </c>
      <c r="F994" s="11" t="s">
        <v>3583</v>
      </c>
      <c r="G994" s="11" t="s">
        <v>823</v>
      </c>
      <c r="H994" s="11" t="s">
        <v>32</v>
      </c>
    </row>
    <row r="995" s="1" customFormat="1" ht="30" customHeight="1" spans="1:8">
      <c r="A995" s="11">
        <v>993</v>
      </c>
      <c r="B995" s="11" t="s">
        <v>3569</v>
      </c>
      <c r="C995" s="11" t="s">
        <v>3569</v>
      </c>
      <c r="D995" s="11" t="s">
        <v>64</v>
      </c>
      <c r="E995" s="11" t="s">
        <v>3584</v>
      </c>
      <c r="F995" s="11" t="s">
        <v>3585</v>
      </c>
      <c r="G995" s="11" t="s">
        <v>823</v>
      </c>
      <c r="H995" s="11" t="s">
        <v>32</v>
      </c>
    </row>
    <row r="996" s="1" customFormat="1" ht="30" customHeight="1" spans="1:8">
      <c r="A996" s="11">
        <v>994</v>
      </c>
      <c r="B996" s="11" t="s">
        <v>3569</v>
      </c>
      <c r="C996" s="11" t="s">
        <v>3569</v>
      </c>
      <c r="D996" s="11" t="s">
        <v>64</v>
      </c>
      <c r="E996" s="11" t="s">
        <v>3586</v>
      </c>
      <c r="F996" s="11" t="s">
        <v>3587</v>
      </c>
      <c r="G996" s="11" t="s">
        <v>823</v>
      </c>
      <c r="H996" s="11" t="s">
        <v>32</v>
      </c>
    </row>
    <row r="997" s="1" customFormat="1" ht="30" customHeight="1" spans="1:8">
      <c r="A997" s="11">
        <v>995</v>
      </c>
      <c r="B997" s="11" t="s">
        <v>3569</v>
      </c>
      <c r="C997" s="11" t="s">
        <v>3569</v>
      </c>
      <c r="D997" s="11" t="s">
        <v>64</v>
      </c>
      <c r="E997" s="11" t="s">
        <v>3588</v>
      </c>
      <c r="F997" s="11" t="s">
        <v>3589</v>
      </c>
      <c r="G997" s="11" t="s">
        <v>823</v>
      </c>
      <c r="H997" s="11" t="s">
        <v>32</v>
      </c>
    </row>
    <row r="998" s="1" customFormat="1" ht="30" customHeight="1" spans="1:8">
      <c r="A998" s="11">
        <v>996</v>
      </c>
      <c r="B998" s="11" t="s">
        <v>3569</v>
      </c>
      <c r="C998" s="11" t="s">
        <v>3569</v>
      </c>
      <c r="D998" s="11" t="s">
        <v>64</v>
      </c>
      <c r="E998" s="11" t="s">
        <v>3590</v>
      </c>
      <c r="F998" s="11" t="s">
        <v>3591</v>
      </c>
      <c r="G998" s="11" t="s">
        <v>126</v>
      </c>
      <c r="H998" s="11" t="s">
        <v>32</v>
      </c>
    </row>
    <row r="999" s="1" customFormat="1" ht="30" customHeight="1" spans="1:8">
      <c r="A999" s="11">
        <v>997</v>
      </c>
      <c r="B999" s="11" t="s">
        <v>3569</v>
      </c>
      <c r="C999" s="11" t="s">
        <v>3569</v>
      </c>
      <c r="D999" s="11" t="s">
        <v>64</v>
      </c>
      <c r="E999" s="11" t="s">
        <v>3592</v>
      </c>
      <c r="F999" s="11" t="s">
        <v>3593</v>
      </c>
      <c r="G999" s="11" t="s">
        <v>126</v>
      </c>
      <c r="H999" s="11" t="s">
        <v>32</v>
      </c>
    </row>
    <row r="1000" s="1" customFormat="1" ht="30" customHeight="1" spans="1:8">
      <c r="A1000" s="11">
        <v>998</v>
      </c>
      <c r="B1000" s="11" t="s">
        <v>3569</v>
      </c>
      <c r="C1000" s="11" t="s">
        <v>3569</v>
      </c>
      <c r="D1000" s="11" t="s">
        <v>64</v>
      </c>
      <c r="E1000" s="11" t="s">
        <v>3594</v>
      </c>
      <c r="F1000" s="11" t="s">
        <v>3595</v>
      </c>
      <c r="G1000" s="11" t="s">
        <v>126</v>
      </c>
      <c r="H1000" s="11" t="s">
        <v>32</v>
      </c>
    </row>
    <row r="1001" s="1" customFormat="1" ht="30" customHeight="1" spans="1:8">
      <c r="A1001" s="11">
        <v>999</v>
      </c>
      <c r="B1001" s="11" t="s">
        <v>3569</v>
      </c>
      <c r="C1001" s="11" t="s">
        <v>3569</v>
      </c>
      <c r="D1001" s="11" t="s">
        <v>64</v>
      </c>
      <c r="E1001" s="11" t="s">
        <v>3596</v>
      </c>
      <c r="F1001" s="11" t="s">
        <v>3597</v>
      </c>
      <c r="G1001" s="11" t="s">
        <v>126</v>
      </c>
      <c r="H1001" s="11" t="s">
        <v>32</v>
      </c>
    </row>
    <row r="1002" s="1" customFormat="1" ht="30" customHeight="1" spans="1:8">
      <c r="A1002" s="11">
        <v>1000</v>
      </c>
      <c r="B1002" s="11" t="s">
        <v>3569</v>
      </c>
      <c r="C1002" s="11" t="s">
        <v>3569</v>
      </c>
      <c r="D1002" s="11" t="s">
        <v>64</v>
      </c>
      <c r="E1002" s="11" t="s">
        <v>3598</v>
      </c>
      <c r="F1002" s="11" t="s">
        <v>3599</v>
      </c>
      <c r="G1002" s="11" t="s">
        <v>126</v>
      </c>
      <c r="H1002" s="11" t="s">
        <v>32</v>
      </c>
    </row>
    <row r="1003" s="1" customFormat="1" ht="30" customHeight="1" spans="1:8">
      <c r="A1003" s="11">
        <v>1001</v>
      </c>
      <c r="B1003" s="11" t="s">
        <v>3610</v>
      </c>
      <c r="C1003" s="11" t="s">
        <v>3610</v>
      </c>
      <c r="D1003" s="11" t="s">
        <v>64</v>
      </c>
      <c r="E1003" s="11" t="s">
        <v>3611</v>
      </c>
      <c r="F1003" s="11" t="s">
        <v>3612</v>
      </c>
      <c r="G1003" s="11" t="s">
        <v>126</v>
      </c>
      <c r="H1003" s="11" t="s">
        <v>32</v>
      </c>
    </row>
    <row r="1004" s="1" customFormat="1" ht="30" customHeight="1" spans="1:8">
      <c r="A1004" s="11">
        <v>1002</v>
      </c>
      <c r="B1004" s="11" t="s">
        <v>3610</v>
      </c>
      <c r="C1004" s="11" t="s">
        <v>3610</v>
      </c>
      <c r="D1004" s="11" t="s">
        <v>64</v>
      </c>
      <c r="E1004" s="11" t="s">
        <v>3613</v>
      </c>
      <c r="F1004" s="11" t="s">
        <v>3614</v>
      </c>
      <c r="G1004" s="11" t="s">
        <v>126</v>
      </c>
      <c r="H1004" s="11" t="s">
        <v>32</v>
      </c>
    </row>
    <row r="1005" s="1" customFormat="1" ht="30" customHeight="1" spans="1:8">
      <c r="A1005" s="11">
        <v>1003</v>
      </c>
      <c r="B1005" s="11" t="s">
        <v>3619</v>
      </c>
      <c r="C1005" s="11" t="s">
        <v>3619</v>
      </c>
      <c r="D1005" s="11" t="s">
        <v>64</v>
      </c>
      <c r="E1005" s="11" t="s">
        <v>3620</v>
      </c>
      <c r="F1005" s="11" t="s">
        <v>3621</v>
      </c>
      <c r="G1005" s="11" t="s">
        <v>126</v>
      </c>
      <c r="H1005" s="11" t="s">
        <v>32</v>
      </c>
    </row>
    <row r="1006" s="1" customFormat="1" ht="30" customHeight="1" spans="1:8">
      <c r="A1006" s="11">
        <v>1004</v>
      </c>
      <c r="B1006" s="11" t="s">
        <v>3619</v>
      </c>
      <c r="C1006" s="11" t="s">
        <v>3619</v>
      </c>
      <c r="D1006" s="11" t="s">
        <v>64</v>
      </c>
      <c r="E1006" s="11" t="s">
        <v>3624</v>
      </c>
      <c r="F1006" s="11" t="s">
        <v>3625</v>
      </c>
      <c r="G1006" s="11" t="s">
        <v>823</v>
      </c>
      <c r="H1006" s="11" t="s">
        <v>32</v>
      </c>
    </row>
    <row r="1007" s="1" customFormat="1" ht="30" customHeight="1" spans="1:8">
      <c r="A1007" s="11">
        <v>1005</v>
      </c>
      <c r="B1007" s="11" t="s">
        <v>3627</v>
      </c>
      <c r="C1007" s="11" t="s">
        <v>3627</v>
      </c>
      <c r="D1007" s="11" t="s">
        <v>64</v>
      </c>
      <c r="E1007" s="11" t="s">
        <v>3628</v>
      </c>
      <c r="F1007" s="11" t="s">
        <v>3629</v>
      </c>
      <c r="G1007" s="11" t="s">
        <v>823</v>
      </c>
      <c r="H1007" s="11" t="s">
        <v>32</v>
      </c>
    </row>
    <row r="1008" s="1" customFormat="1" ht="30" customHeight="1" spans="1:8">
      <c r="A1008" s="11">
        <v>1006</v>
      </c>
      <c r="B1008" s="11" t="s">
        <v>3632</v>
      </c>
      <c r="C1008" s="11" t="s">
        <v>3632</v>
      </c>
      <c r="D1008" s="11" t="s">
        <v>64</v>
      </c>
      <c r="E1008" s="11" t="s">
        <v>3633</v>
      </c>
      <c r="F1008" s="11" t="s">
        <v>3632</v>
      </c>
      <c r="G1008" s="11" t="s">
        <v>89</v>
      </c>
      <c r="H1008" s="11" t="s">
        <v>32</v>
      </c>
    </row>
    <row r="1009" s="1" customFormat="1" ht="30" customHeight="1" spans="1:8">
      <c r="A1009" s="11">
        <v>1007</v>
      </c>
      <c r="B1009" s="11" t="s">
        <v>3665</v>
      </c>
      <c r="C1009" s="11" t="s">
        <v>3665</v>
      </c>
      <c r="D1009" s="11" t="s">
        <v>64</v>
      </c>
      <c r="E1009" s="11" t="s">
        <v>3666</v>
      </c>
      <c r="F1009" s="11" t="s">
        <v>3667</v>
      </c>
      <c r="G1009" s="11" t="s">
        <v>487</v>
      </c>
      <c r="H1009" s="11" t="s">
        <v>32</v>
      </c>
    </row>
    <row r="1010" s="1" customFormat="1" ht="30" customHeight="1" spans="1:8">
      <c r="A1010" s="11">
        <v>1008</v>
      </c>
      <c r="B1010" s="11" t="s">
        <v>3665</v>
      </c>
      <c r="C1010" s="11" t="s">
        <v>3665</v>
      </c>
      <c r="D1010" s="11" t="s">
        <v>64</v>
      </c>
      <c r="E1010" s="11" t="s">
        <v>3666</v>
      </c>
      <c r="F1010" s="11" t="s">
        <v>3668</v>
      </c>
      <c r="G1010" s="11" t="s">
        <v>3669</v>
      </c>
      <c r="H1010" s="11" t="s">
        <v>32</v>
      </c>
    </row>
    <row r="1011" s="1" customFormat="1" ht="30" customHeight="1" spans="1:8">
      <c r="A1011" s="11">
        <v>1009</v>
      </c>
      <c r="B1011" s="11" t="s">
        <v>3665</v>
      </c>
      <c r="C1011" s="11" t="s">
        <v>3665</v>
      </c>
      <c r="D1011" s="11" t="s">
        <v>64</v>
      </c>
      <c r="E1011" s="11" t="s">
        <v>3666</v>
      </c>
      <c r="F1011" s="11" t="s">
        <v>3670</v>
      </c>
      <c r="G1011" s="11" t="s">
        <v>3669</v>
      </c>
      <c r="H1011" s="11" t="s">
        <v>32</v>
      </c>
    </row>
    <row r="1012" s="1" customFormat="1" ht="30" customHeight="1" spans="1:8">
      <c r="A1012" s="11">
        <v>1010</v>
      </c>
      <c r="B1012" s="11" t="s">
        <v>3671</v>
      </c>
      <c r="C1012" s="11" t="s">
        <v>3671</v>
      </c>
      <c r="D1012" s="11" t="s">
        <v>64</v>
      </c>
      <c r="E1012" s="11" t="s">
        <v>3672</v>
      </c>
      <c r="F1012" s="11" t="s">
        <v>3673</v>
      </c>
      <c r="G1012" s="11" t="s">
        <v>300</v>
      </c>
      <c r="H1012" s="11" t="s">
        <v>32</v>
      </c>
    </row>
    <row r="1013" s="1" customFormat="1" ht="30" customHeight="1" spans="1:8">
      <c r="A1013" s="11">
        <v>1011</v>
      </c>
      <c r="B1013" s="11" t="s">
        <v>3671</v>
      </c>
      <c r="C1013" s="11" t="s">
        <v>3671</v>
      </c>
      <c r="D1013" s="11" t="s">
        <v>64</v>
      </c>
      <c r="E1013" s="11" t="s">
        <v>3674</v>
      </c>
      <c r="F1013" s="11" t="s">
        <v>3675</v>
      </c>
      <c r="G1013" s="11" t="s">
        <v>300</v>
      </c>
      <c r="H1013" s="11" t="s">
        <v>32</v>
      </c>
    </row>
    <row r="1014" s="1" customFormat="1" ht="30" customHeight="1" spans="1:8">
      <c r="A1014" s="11">
        <v>1012</v>
      </c>
      <c r="B1014" s="11" t="s">
        <v>3671</v>
      </c>
      <c r="C1014" s="11" t="s">
        <v>3671</v>
      </c>
      <c r="D1014" s="11" t="s">
        <v>64</v>
      </c>
      <c r="E1014" s="11" t="s">
        <v>3676</v>
      </c>
      <c r="F1014" s="11" t="s">
        <v>3677</v>
      </c>
      <c r="G1014" s="11" t="s">
        <v>300</v>
      </c>
      <c r="H1014" s="11" t="s">
        <v>32</v>
      </c>
    </row>
    <row r="1015" s="1" customFormat="1" ht="30" customHeight="1" spans="1:8">
      <c r="A1015" s="11">
        <v>1013</v>
      </c>
      <c r="B1015" s="11" t="s">
        <v>3678</v>
      </c>
      <c r="C1015" s="11" t="s">
        <v>3678</v>
      </c>
      <c r="D1015" s="11" t="s">
        <v>64</v>
      </c>
      <c r="E1015" s="11" t="s">
        <v>3679</v>
      </c>
      <c r="F1015" s="11" t="s">
        <v>3680</v>
      </c>
      <c r="G1015" s="11" t="s">
        <v>78</v>
      </c>
      <c r="H1015" s="11" t="s">
        <v>32</v>
      </c>
    </row>
    <row r="1016" s="1" customFormat="1" ht="30" customHeight="1" spans="1:8">
      <c r="A1016" s="11">
        <v>1014</v>
      </c>
      <c r="B1016" s="11" t="s">
        <v>3678</v>
      </c>
      <c r="C1016" s="11" t="s">
        <v>3678</v>
      </c>
      <c r="D1016" s="11" t="s">
        <v>64</v>
      </c>
      <c r="E1016" s="11" t="s">
        <v>3681</v>
      </c>
      <c r="F1016" s="11" t="s">
        <v>3682</v>
      </c>
      <c r="G1016" s="11" t="s">
        <v>78</v>
      </c>
      <c r="H1016" s="11" t="s">
        <v>32</v>
      </c>
    </row>
    <row r="1017" s="1" customFormat="1" ht="30" customHeight="1" spans="1:8">
      <c r="A1017" s="11">
        <v>1015</v>
      </c>
      <c r="B1017" s="11" t="s">
        <v>3678</v>
      </c>
      <c r="C1017" s="11" t="s">
        <v>3678</v>
      </c>
      <c r="D1017" s="11" t="s">
        <v>64</v>
      </c>
      <c r="E1017" s="11" t="s">
        <v>3683</v>
      </c>
      <c r="F1017" s="11" t="s">
        <v>3684</v>
      </c>
      <c r="G1017" s="11" t="s">
        <v>78</v>
      </c>
      <c r="H1017" s="11" t="s">
        <v>32</v>
      </c>
    </row>
    <row r="1018" s="1" customFormat="1" ht="30" customHeight="1" spans="1:8">
      <c r="A1018" s="11">
        <v>1016</v>
      </c>
      <c r="B1018" s="11" t="s">
        <v>3678</v>
      </c>
      <c r="C1018" s="11" t="s">
        <v>3678</v>
      </c>
      <c r="D1018" s="11" t="s">
        <v>64</v>
      </c>
      <c r="E1018" s="11" t="s">
        <v>3685</v>
      </c>
      <c r="F1018" s="11" t="s">
        <v>3686</v>
      </c>
      <c r="G1018" s="11" t="s">
        <v>78</v>
      </c>
      <c r="H1018" s="11" t="s">
        <v>32</v>
      </c>
    </row>
    <row r="1019" s="1" customFormat="1" ht="30" customHeight="1" spans="1:8">
      <c r="A1019" s="11">
        <v>1017</v>
      </c>
      <c r="B1019" s="11" t="s">
        <v>3687</v>
      </c>
      <c r="C1019" s="11" t="s">
        <v>3687</v>
      </c>
      <c r="D1019" s="11" t="s">
        <v>64</v>
      </c>
      <c r="E1019" s="11" t="s">
        <v>3688</v>
      </c>
      <c r="F1019" s="11" t="s">
        <v>3689</v>
      </c>
      <c r="G1019" s="11" t="s">
        <v>300</v>
      </c>
      <c r="H1019" s="11" t="s">
        <v>32</v>
      </c>
    </row>
    <row r="1020" s="1" customFormat="1" ht="30" customHeight="1" spans="1:8">
      <c r="A1020" s="11">
        <v>1018</v>
      </c>
      <c r="B1020" s="11" t="s">
        <v>3687</v>
      </c>
      <c r="C1020" s="11" t="s">
        <v>3687</v>
      </c>
      <c r="D1020" s="11" t="s">
        <v>64</v>
      </c>
      <c r="E1020" s="11" t="s">
        <v>3690</v>
      </c>
      <c r="F1020" s="11" t="s">
        <v>3691</v>
      </c>
      <c r="G1020" s="11" t="s">
        <v>300</v>
      </c>
      <c r="H1020" s="11" t="s">
        <v>32</v>
      </c>
    </row>
    <row r="1021" s="1" customFormat="1" ht="30" customHeight="1" spans="1:8">
      <c r="A1021" s="11">
        <v>1019</v>
      </c>
      <c r="B1021" s="11" t="s">
        <v>3687</v>
      </c>
      <c r="C1021" s="11" t="s">
        <v>3687</v>
      </c>
      <c r="D1021" s="11" t="s">
        <v>64</v>
      </c>
      <c r="E1021" s="11" t="s">
        <v>3688</v>
      </c>
      <c r="F1021" s="11" t="s">
        <v>3692</v>
      </c>
      <c r="G1021" s="11" t="s">
        <v>300</v>
      </c>
      <c r="H1021" s="11" t="s">
        <v>32</v>
      </c>
    </row>
    <row r="1022" s="1" customFormat="1" ht="30" customHeight="1" spans="1:8">
      <c r="A1022" s="11">
        <v>1020</v>
      </c>
      <c r="B1022" s="11" t="s">
        <v>3687</v>
      </c>
      <c r="C1022" s="11" t="s">
        <v>3687</v>
      </c>
      <c r="D1022" s="11" t="s">
        <v>64</v>
      </c>
      <c r="E1022" s="11" t="s">
        <v>3688</v>
      </c>
      <c r="F1022" s="11" t="s">
        <v>3693</v>
      </c>
      <c r="G1022" s="11" t="s">
        <v>300</v>
      </c>
      <c r="H1022" s="11" t="s">
        <v>32</v>
      </c>
    </row>
    <row r="1023" s="1" customFormat="1" ht="30" customHeight="1" spans="1:8">
      <c r="A1023" s="11">
        <v>1021</v>
      </c>
      <c r="B1023" s="11" t="s">
        <v>3687</v>
      </c>
      <c r="C1023" s="11" t="s">
        <v>3687</v>
      </c>
      <c r="D1023" s="11" t="s">
        <v>64</v>
      </c>
      <c r="E1023" s="11" t="s">
        <v>3694</v>
      </c>
      <c r="F1023" s="11" t="s">
        <v>3695</v>
      </c>
      <c r="G1023" s="11" t="s">
        <v>300</v>
      </c>
      <c r="H1023" s="11" t="s">
        <v>32</v>
      </c>
    </row>
    <row r="1024" s="1" customFormat="1" ht="30" customHeight="1" spans="1:8">
      <c r="A1024" s="11">
        <v>1022</v>
      </c>
      <c r="B1024" s="11" t="s">
        <v>3687</v>
      </c>
      <c r="C1024" s="11" t="s">
        <v>3687</v>
      </c>
      <c r="D1024" s="11" t="s">
        <v>64</v>
      </c>
      <c r="E1024" s="11" t="s">
        <v>3696</v>
      </c>
      <c r="F1024" s="11" t="s">
        <v>3697</v>
      </c>
      <c r="G1024" s="11" t="s">
        <v>300</v>
      </c>
      <c r="H1024" s="11" t="s">
        <v>32</v>
      </c>
    </row>
    <row r="1025" s="1" customFormat="1" ht="30" customHeight="1" spans="1:8">
      <c r="A1025" s="11">
        <v>1023</v>
      </c>
      <c r="B1025" s="11" t="s">
        <v>3687</v>
      </c>
      <c r="C1025" s="11" t="s">
        <v>3687</v>
      </c>
      <c r="D1025" s="11" t="s">
        <v>64</v>
      </c>
      <c r="E1025" s="11" t="s">
        <v>3696</v>
      </c>
      <c r="F1025" s="11" t="s">
        <v>3698</v>
      </c>
      <c r="G1025" s="11" t="s">
        <v>300</v>
      </c>
      <c r="H1025" s="11" t="s">
        <v>32</v>
      </c>
    </row>
    <row r="1026" s="1" customFormat="1" ht="30" customHeight="1" spans="1:8">
      <c r="A1026" s="11">
        <v>1024</v>
      </c>
      <c r="B1026" s="11" t="s">
        <v>3687</v>
      </c>
      <c r="C1026" s="11" t="s">
        <v>3687</v>
      </c>
      <c r="D1026" s="11" t="s">
        <v>64</v>
      </c>
      <c r="E1026" s="11" t="s">
        <v>3696</v>
      </c>
      <c r="F1026" s="11" t="s">
        <v>3699</v>
      </c>
      <c r="G1026" s="11" t="s">
        <v>300</v>
      </c>
      <c r="H1026" s="11" t="s">
        <v>32</v>
      </c>
    </row>
    <row r="1027" s="1" customFormat="1" ht="30" customHeight="1" spans="1:8">
      <c r="A1027" s="11">
        <v>1025</v>
      </c>
      <c r="B1027" s="11" t="s">
        <v>3687</v>
      </c>
      <c r="C1027" s="11" t="s">
        <v>3687</v>
      </c>
      <c r="D1027" s="11" t="s">
        <v>64</v>
      </c>
      <c r="E1027" s="11" t="s">
        <v>3696</v>
      </c>
      <c r="F1027" s="11" t="s">
        <v>3700</v>
      </c>
      <c r="G1027" s="11" t="s">
        <v>300</v>
      </c>
      <c r="H1027" s="11" t="s">
        <v>32</v>
      </c>
    </row>
    <row r="1028" s="1" customFormat="1" ht="30" customHeight="1" spans="1:8">
      <c r="A1028" s="11">
        <v>1026</v>
      </c>
      <c r="B1028" s="11" t="s">
        <v>3687</v>
      </c>
      <c r="C1028" s="11" t="s">
        <v>3687</v>
      </c>
      <c r="D1028" s="11" t="s">
        <v>64</v>
      </c>
      <c r="E1028" s="11" t="s">
        <v>3701</v>
      </c>
      <c r="F1028" s="11" t="s">
        <v>3702</v>
      </c>
      <c r="G1028" s="11" t="s">
        <v>300</v>
      </c>
      <c r="H1028" s="11" t="s">
        <v>32</v>
      </c>
    </row>
    <row r="1029" s="1" customFormat="1" ht="30" customHeight="1" spans="1:8">
      <c r="A1029" s="11">
        <v>1027</v>
      </c>
      <c r="B1029" s="11" t="s">
        <v>3703</v>
      </c>
      <c r="C1029" s="11" t="s">
        <v>3703</v>
      </c>
      <c r="D1029" s="11" t="s">
        <v>64</v>
      </c>
      <c r="E1029" s="11" t="s">
        <v>3704</v>
      </c>
      <c r="F1029" s="11" t="s">
        <v>3705</v>
      </c>
      <c r="G1029" s="11" t="s">
        <v>300</v>
      </c>
      <c r="H1029" s="11" t="s">
        <v>32</v>
      </c>
    </row>
    <row r="1030" s="1" customFormat="1" ht="30" customHeight="1" spans="1:8">
      <c r="A1030" s="11">
        <v>1028</v>
      </c>
      <c r="B1030" s="11" t="s">
        <v>3703</v>
      </c>
      <c r="C1030" s="11" t="s">
        <v>3703</v>
      </c>
      <c r="D1030" s="11" t="s">
        <v>64</v>
      </c>
      <c r="E1030" s="11" t="s">
        <v>3704</v>
      </c>
      <c r="F1030" s="11" t="s">
        <v>3706</v>
      </c>
      <c r="G1030" s="11" t="s">
        <v>300</v>
      </c>
      <c r="H1030" s="11" t="s">
        <v>32</v>
      </c>
    </row>
    <row r="1031" s="1" customFormat="1" ht="30" customHeight="1" spans="1:8">
      <c r="A1031" s="11">
        <v>1029</v>
      </c>
      <c r="B1031" s="11" t="s">
        <v>3703</v>
      </c>
      <c r="C1031" s="11" t="s">
        <v>3703</v>
      </c>
      <c r="D1031" s="11" t="s">
        <v>64</v>
      </c>
      <c r="E1031" s="11" t="s">
        <v>3707</v>
      </c>
      <c r="F1031" s="11" t="s">
        <v>3708</v>
      </c>
      <c r="G1031" s="11" t="s">
        <v>300</v>
      </c>
      <c r="H1031" s="11" t="s">
        <v>32</v>
      </c>
    </row>
    <row r="1032" s="1" customFormat="1" ht="30" customHeight="1" spans="1:8">
      <c r="A1032" s="11">
        <v>1030</v>
      </c>
      <c r="B1032" s="11" t="s">
        <v>3703</v>
      </c>
      <c r="C1032" s="11" t="s">
        <v>3703</v>
      </c>
      <c r="D1032" s="11" t="s">
        <v>64</v>
      </c>
      <c r="E1032" s="11" t="s">
        <v>3709</v>
      </c>
      <c r="F1032" s="11" t="s">
        <v>3710</v>
      </c>
      <c r="G1032" s="11" t="s">
        <v>300</v>
      </c>
      <c r="H1032" s="11" t="s">
        <v>32</v>
      </c>
    </row>
    <row r="1033" s="1" customFormat="1" ht="30" customHeight="1" spans="1:8">
      <c r="A1033" s="11">
        <v>1031</v>
      </c>
      <c r="B1033" s="11" t="s">
        <v>3703</v>
      </c>
      <c r="C1033" s="11" t="s">
        <v>3703</v>
      </c>
      <c r="D1033" s="11" t="s">
        <v>64</v>
      </c>
      <c r="E1033" s="11" t="s">
        <v>3709</v>
      </c>
      <c r="F1033" s="11" t="s">
        <v>3711</v>
      </c>
      <c r="G1033" s="11" t="s">
        <v>300</v>
      </c>
      <c r="H1033" s="11" t="s">
        <v>32</v>
      </c>
    </row>
    <row r="1034" s="1" customFormat="1" ht="30" customHeight="1" spans="1:8">
      <c r="A1034" s="11">
        <v>1032</v>
      </c>
      <c r="B1034" s="11" t="s">
        <v>3703</v>
      </c>
      <c r="C1034" s="11" t="s">
        <v>3703</v>
      </c>
      <c r="D1034" s="11" t="s">
        <v>64</v>
      </c>
      <c r="E1034" s="11" t="s">
        <v>3712</v>
      </c>
      <c r="F1034" s="11" t="s">
        <v>3713</v>
      </c>
      <c r="G1034" s="11" t="s">
        <v>300</v>
      </c>
      <c r="H1034" s="11" t="s">
        <v>32</v>
      </c>
    </row>
    <row r="1035" s="1" customFormat="1" ht="30" customHeight="1" spans="1:8">
      <c r="A1035" s="11">
        <v>1033</v>
      </c>
      <c r="B1035" s="11" t="s">
        <v>3714</v>
      </c>
      <c r="C1035" s="11" t="s">
        <v>3714</v>
      </c>
      <c r="D1035" s="11" t="s">
        <v>64</v>
      </c>
      <c r="E1035" s="11" t="s">
        <v>3715</v>
      </c>
      <c r="F1035" s="11" t="s">
        <v>3714</v>
      </c>
      <c r="G1035" s="11" t="s">
        <v>300</v>
      </c>
      <c r="H1035" s="11" t="s">
        <v>32</v>
      </c>
    </row>
    <row r="1036" s="1" customFormat="1" ht="30" customHeight="1" spans="1:8">
      <c r="A1036" s="11">
        <v>1034</v>
      </c>
      <c r="B1036" s="11" t="s">
        <v>3716</v>
      </c>
      <c r="C1036" s="11" t="s">
        <v>3716</v>
      </c>
      <c r="D1036" s="11" t="s">
        <v>64</v>
      </c>
      <c r="E1036" s="11" t="s">
        <v>3717</v>
      </c>
      <c r="F1036" s="11" t="s">
        <v>3716</v>
      </c>
      <c r="G1036" s="11" t="s">
        <v>2127</v>
      </c>
      <c r="H1036" s="11" t="s">
        <v>32</v>
      </c>
    </row>
    <row r="1037" s="1" customFormat="1" ht="30" customHeight="1" spans="1:8">
      <c r="A1037" s="11">
        <v>1035</v>
      </c>
      <c r="B1037" s="11" t="s">
        <v>3718</v>
      </c>
      <c r="C1037" s="11" t="s">
        <v>3718</v>
      </c>
      <c r="D1037" s="11" t="s">
        <v>64</v>
      </c>
      <c r="E1037" s="11" t="s">
        <v>3719</v>
      </c>
      <c r="F1037" s="11" t="s">
        <v>3718</v>
      </c>
      <c r="G1037" s="11" t="s">
        <v>300</v>
      </c>
      <c r="H1037" s="11" t="s">
        <v>32</v>
      </c>
    </row>
    <row r="1038" s="1" customFormat="1" ht="30" customHeight="1" spans="1:8">
      <c r="A1038" s="11">
        <v>1036</v>
      </c>
      <c r="B1038" s="11" t="s">
        <v>3720</v>
      </c>
      <c r="C1038" s="11" t="s">
        <v>3720</v>
      </c>
      <c r="D1038" s="11" t="s">
        <v>64</v>
      </c>
      <c r="E1038" s="11" t="s">
        <v>3721</v>
      </c>
      <c r="F1038" s="11" t="s">
        <v>3722</v>
      </c>
      <c r="G1038" s="11" t="s">
        <v>89</v>
      </c>
      <c r="H1038" s="11" t="s">
        <v>32</v>
      </c>
    </row>
    <row r="1039" s="1" customFormat="1" ht="30" customHeight="1" spans="1:8">
      <c r="A1039" s="11">
        <v>1037</v>
      </c>
      <c r="B1039" s="11" t="s">
        <v>3720</v>
      </c>
      <c r="C1039" s="11" t="s">
        <v>3720</v>
      </c>
      <c r="D1039" s="11" t="s">
        <v>64</v>
      </c>
      <c r="E1039" s="11" t="s">
        <v>3723</v>
      </c>
      <c r="F1039" s="11" t="s">
        <v>3724</v>
      </c>
      <c r="G1039" s="11" t="s">
        <v>89</v>
      </c>
      <c r="H1039" s="11" t="s">
        <v>32</v>
      </c>
    </row>
    <row r="1040" s="1" customFormat="1" ht="30" customHeight="1" spans="1:8">
      <c r="A1040" s="11">
        <v>1038</v>
      </c>
      <c r="B1040" s="11" t="s">
        <v>3720</v>
      </c>
      <c r="C1040" s="11" t="s">
        <v>3720</v>
      </c>
      <c r="D1040" s="11" t="s">
        <v>64</v>
      </c>
      <c r="E1040" s="11" t="s">
        <v>3725</v>
      </c>
      <c r="F1040" s="11" t="s">
        <v>3726</v>
      </c>
      <c r="G1040" s="11" t="s">
        <v>89</v>
      </c>
      <c r="H1040" s="11" t="s">
        <v>32</v>
      </c>
    </row>
    <row r="1041" s="1" customFormat="1" ht="30" customHeight="1" spans="1:8">
      <c r="A1041" s="11">
        <v>1039</v>
      </c>
      <c r="B1041" s="11" t="s">
        <v>3720</v>
      </c>
      <c r="C1041" s="11" t="s">
        <v>3720</v>
      </c>
      <c r="D1041" s="11" t="s">
        <v>64</v>
      </c>
      <c r="E1041" s="11" t="s">
        <v>3727</v>
      </c>
      <c r="F1041" s="11" t="s">
        <v>3728</v>
      </c>
      <c r="G1041" s="11" t="s">
        <v>89</v>
      </c>
      <c r="H1041" s="11" t="s">
        <v>32</v>
      </c>
    </row>
    <row r="1042" s="1" customFormat="1" ht="30" customHeight="1" spans="1:8">
      <c r="A1042" s="11">
        <v>1040</v>
      </c>
      <c r="B1042" s="11" t="s">
        <v>3729</v>
      </c>
      <c r="C1042" s="11" t="s">
        <v>3729</v>
      </c>
      <c r="D1042" s="11" t="s">
        <v>64</v>
      </c>
      <c r="E1042" s="11" t="s">
        <v>3730</v>
      </c>
      <c r="F1042" s="11" t="s">
        <v>3729</v>
      </c>
      <c r="G1042" s="11" t="s">
        <v>89</v>
      </c>
      <c r="H1042" s="11" t="s">
        <v>32</v>
      </c>
    </row>
    <row r="1043" s="1" customFormat="1" ht="30" customHeight="1" spans="1:8">
      <c r="A1043" s="11">
        <v>1041</v>
      </c>
      <c r="B1043" s="11" t="s">
        <v>3731</v>
      </c>
      <c r="C1043" s="11" t="s">
        <v>3731</v>
      </c>
      <c r="D1043" s="11" t="s">
        <v>64</v>
      </c>
      <c r="E1043" s="11" t="s">
        <v>3732</v>
      </c>
      <c r="F1043" s="11" t="s">
        <v>3733</v>
      </c>
      <c r="G1043" s="11" t="s">
        <v>823</v>
      </c>
      <c r="H1043" s="11" t="s">
        <v>32</v>
      </c>
    </row>
    <row r="1044" s="1" customFormat="1" ht="30" customHeight="1" spans="1:8">
      <c r="A1044" s="11">
        <v>1042</v>
      </c>
      <c r="B1044" s="11" t="s">
        <v>3731</v>
      </c>
      <c r="C1044" s="11" t="s">
        <v>3731</v>
      </c>
      <c r="D1044" s="11" t="s">
        <v>64</v>
      </c>
      <c r="E1044" s="11" t="s">
        <v>3734</v>
      </c>
      <c r="F1044" s="11" t="s">
        <v>3735</v>
      </c>
      <c r="G1044" s="11" t="s">
        <v>823</v>
      </c>
      <c r="H1044" s="11" t="s">
        <v>32</v>
      </c>
    </row>
    <row r="1045" s="1" customFormat="1" ht="30" customHeight="1" spans="1:8">
      <c r="A1045" s="11">
        <v>1043</v>
      </c>
      <c r="B1045" s="11" t="s">
        <v>3731</v>
      </c>
      <c r="C1045" s="11" t="s">
        <v>3731</v>
      </c>
      <c r="D1045" s="11" t="s">
        <v>64</v>
      </c>
      <c r="E1045" s="11" t="s">
        <v>3736</v>
      </c>
      <c r="F1045" s="11" t="s">
        <v>3737</v>
      </c>
      <c r="G1045" s="11" t="s">
        <v>823</v>
      </c>
      <c r="H1045" s="11" t="s">
        <v>32</v>
      </c>
    </row>
    <row r="1046" s="1" customFormat="1" ht="30" customHeight="1" spans="1:8">
      <c r="A1046" s="11">
        <v>1044</v>
      </c>
      <c r="B1046" s="11" t="s">
        <v>3731</v>
      </c>
      <c r="C1046" s="11" t="s">
        <v>3731</v>
      </c>
      <c r="D1046" s="11" t="s">
        <v>64</v>
      </c>
      <c r="E1046" s="11" t="s">
        <v>3738</v>
      </c>
      <c r="F1046" s="11" t="s">
        <v>3739</v>
      </c>
      <c r="G1046" s="11" t="s">
        <v>823</v>
      </c>
      <c r="H1046" s="11" t="s">
        <v>32</v>
      </c>
    </row>
    <row r="1047" s="1" customFormat="1" ht="30" customHeight="1" spans="1:8">
      <c r="A1047" s="11">
        <v>1045</v>
      </c>
      <c r="B1047" s="11" t="s">
        <v>3731</v>
      </c>
      <c r="C1047" s="11" t="s">
        <v>3731</v>
      </c>
      <c r="D1047" s="11" t="s">
        <v>64</v>
      </c>
      <c r="E1047" s="11" t="s">
        <v>3740</v>
      </c>
      <c r="F1047" s="11" t="s">
        <v>3741</v>
      </c>
      <c r="G1047" s="11" t="s">
        <v>823</v>
      </c>
      <c r="H1047" s="11" t="s">
        <v>32</v>
      </c>
    </row>
    <row r="1048" s="1" customFormat="1" ht="30" customHeight="1" spans="1:8">
      <c r="A1048" s="11">
        <v>1046</v>
      </c>
      <c r="B1048" s="11" t="s">
        <v>3731</v>
      </c>
      <c r="C1048" s="11" t="s">
        <v>3731</v>
      </c>
      <c r="D1048" s="11" t="s">
        <v>64</v>
      </c>
      <c r="E1048" s="11" t="s">
        <v>3742</v>
      </c>
      <c r="F1048" s="11" t="s">
        <v>3743</v>
      </c>
      <c r="G1048" s="11" t="s">
        <v>823</v>
      </c>
      <c r="H1048" s="11" t="s">
        <v>32</v>
      </c>
    </row>
    <row r="1049" s="1" customFormat="1" ht="30" customHeight="1" spans="1:8">
      <c r="A1049" s="11">
        <v>1047</v>
      </c>
      <c r="B1049" s="11" t="s">
        <v>3731</v>
      </c>
      <c r="C1049" s="11" t="s">
        <v>3731</v>
      </c>
      <c r="D1049" s="11" t="s">
        <v>64</v>
      </c>
      <c r="E1049" s="11" t="s">
        <v>3744</v>
      </c>
      <c r="F1049" s="11" t="s">
        <v>3745</v>
      </c>
      <c r="G1049" s="11" t="s">
        <v>823</v>
      </c>
      <c r="H1049" s="11" t="s">
        <v>32</v>
      </c>
    </row>
    <row r="1050" s="1" customFormat="1" ht="30" customHeight="1" spans="1:8">
      <c r="A1050" s="11">
        <v>1048</v>
      </c>
      <c r="B1050" s="11" t="s">
        <v>3731</v>
      </c>
      <c r="C1050" s="11" t="s">
        <v>3731</v>
      </c>
      <c r="D1050" s="11" t="s">
        <v>64</v>
      </c>
      <c r="E1050" s="11" t="s">
        <v>3746</v>
      </c>
      <c r="F1050" s="11" t="s">
        <v>3747</v>
      </c>
      <c r="G1050" s="11" t="s">
        <v>823</v>
      </c>
      <c r="H1050" s="11" t="s">
        <v>32</v>
      </c>
    </row>
    <row r="1051" s="1" customFormat="1" ht="30" customHeight="1" spans="1:8">
      <c r="A1051" s="11">
        <v>1049</v>
      </c>
      <c r="B1051" s="11" t="s">
        <v>3731</v>
      </c>
      <c r="C1051" s="11" t="s">
        <v>3731</v>
      </c>
      <c r="D1051" s="11" t="s">
        <v>64</v>
      </c>
      <c r="E1051" s="11" t="s">
        <v>3764</v>
      </c>
      <c r="F1051" s="11" t="s">
        <v>3765</v>
      </c>
      <c r="G1051" s="11" t="s">
        <v>823</v>
      </c>
      <c r="H1051" s="11" t="s">
        <v>32</v>
      </c>
    </row>
    <row r="1052" s="1" customFormat="1" ht="30" customHeight="1" spans="1:8">
      <c r="A1052" s="11">
        <v>1050</v>
      </c>
      <c r="B1052" s="11" t="s">
        <v>3731</v>
      </c>
      <c r="C1052" s="11" t="s">
        <v>3731</v>
      </c>
      <c r="D1052" s="11" t="s">
        <v>64</v>
      </c>
      <c r="E1052" s="11" t="s">
        <v>3766</v>
      </c>
      <c r="F1052" s="11" t="s">
        <v>3767</v>
      </c>
      <c r="G1052" s="11" t="s">
        <v>823</v>
      </c>
      <c r="H1052" s="11" t="s">
        <v>32</v>
      </c>
    </row>
    <row r="1053" s="1" customFormat="1" ht="30" customHeight="1" spans="1:8">
      <c r="A1053" s="11">
        <v>1051</v>
      </c>
      <c r="B1053" s="11" t="s">
        <v>3731</v>
      </c>
      <c r="C1053" s="11" t="s">
        <v>3731</v>
      </c>
      <c r="D1053" s="11" t="s">
        <v>64</v>
      </c>
      <c r="E1053" s="11" t="s">
        <v>3768</v>
      </c>
      <c r="F1053" s="11" t="s">
        <v>3769</v>
      </c>
      <c r="G1053" s="11" t="s">
        <v>823</v>
      </c>
      <c r="H1053" s="11" t="s">
        <v>32</v>
      </c>
    </row>
    <row r="1054" s="1" customFormat="1" ht="30" customHeight="1" spans="1:8">
      <c r="A1054" s="11">
        <v>1052</v>
      </c>
      <c r="B1054" s="11" t="s">
        <v>3731</v>
      </c>
      <c r="C1054" s="11" t="s">
        <v>3731</v>
      </c>
      <c r="D1054" s="11" t="s">
        <v>64</v>
      </c>
      <c r="E1054" s="11" t="s">
        <v>3773</v>
      </c>
      <c r="F1054" s="11" t="s">
        <v>3774</v>
      </c>
      <c r="G1054" s="11" t="s">
        <v>126</v>
      </c>
      <c r="H1054" s="11" t="s">
        <v>32</v>
      </c>
    </row>
    <row r="1055" s="1" customFormat="1" ht="30" customHeight="1" spans="1:8">
      <c r="A1055" s="11">
        <v>1053</v>
      </c>
      <c r="B1055" s="11" t="s">
        <v>3731</v>
      </c>
      <c r="C1055" s="11" t="s">
        <v>3731</v>
      </c>
      <c r="D1055" s="11" t="s">
        <v>64</v>
      </c>
      <c r="E1055" s="11" t="s">
        <v>3773</v>
      </c>
      <c r="F1055" s="11" t="s">
        <v>3775</v>
      </c>
      <c r="G1055" s="11" t="s">
        <v>126</v>
      </c>
      <c r="H1055" s="11" t="s">
        <v>32</v>
      </c>
    </row>
    <row r="1056" s="1" customFormat="1" ht="30" customHeight="1" spans="1:8">
      <c r="A1056" s="11">
        <v>1054</v>
      </c>
      <c r="B1056" s="11" t="s">
        <v>3731</v>
      </c>
      <c r="C1056" s="11" t="s">
        <v>3731</v>
      </c>
      <c r="D1056" s="11" t="s">
        <v>64</v>
      </c>
      <c r="E1056" s="11" t="s">
        <v>3773</v>
      </c>
      <c r="F1056" s="11" t="s">
        <v>3776</v>
      </c>
      <c r="G1056" s="11" t="s">
        <v>126</v>
      </c>
      <c r="H1056" s="11" t="s">
        <v>32</v>
      </c>
    </row>
    <row r="1057" s="1" customFormat="1" ht="30" customHeight="1" spans="1:8">
      <c r="A1057" s="11">
        <v>1055</v>
      </c>
      <c r="B1057" s="11" t="s">
        <v>3731</v>
      </c>
      <c r="C1057" s="11" t="s">
        <v>3731</v>
      </c>
      <c r="D1057" s="11" t="s">
        <v>64</v>
      </c>
      <c r="E1057" s="11" t="s">
        <v>3773</v>
      </c>
      <c r="F1057" s="11" t="s">
        <v>3777</v>
      </c>
      <c r="G1057" s="11" t="s">
        <v>126</v>
      </c>
      <c r="H1057" s="11" t="s">
        <v>32</v>
      </c>
    </row>
    <row r="1058" s="1" customFormat="1" ht="30" customHeight="1" spans="1:8">
      <c r="A1058" s="11">
        <v>1056</v>
      </c>
      <c r="B1058" s="11" t="s">
        <v>3782</v>
      </c>
      <c r="C1058" s="11" t="s">
        <v>3782</v>
      </c>
      <c r="D1058" s="11" t="s">
        <v>64</v>
      </c>
      <c r="E1058" s="11" t="s">
        <v>3783</v>
      </c>
      <c r="F1058" s="11" t="s">
        <v>3784</v>
      </c>
      <c r="G1058" s="11" t="s">
        <v>126</v>
      </c>
      <c r="H1058" s="11" t="s">
        <v>32</v>
      </c>
    </row>
    <row r="1059" s="1" customFormat="1" ht="30" customHeight="1" spans="1:8">
      <c r="A1059" s="11">
        <v>1057</v>
      </c>
      <c r="B1059" s="11" t="s">
        <v>3782</v>
      </c>
      <c r="C1059" s="11" t="s">
        <v>3782</v>
      </c>
      <c r="D1059" s="11" t="s">
        <v>64</v>
      </c>
      <c r="E1059" s="11" t="s">
        <v>3785</v>
      </c>
      <c r="F1059" s="11" t="s">
        <v>3786</v>
      </c>
      <c r="G1059" s="11" t="s">
        <v>126</v>
      </c>
      <c r="H1059" s="11" t="s">
        <v>32</v>
      </c>
    </row>
    <row r="1060" s="1" customFormat="1" ht="30" customHeight="1" spans="1:8">
      <c r="A1060" s="11">
        <v>1058</v>
      </c>
      <c r="B1060" s="11" t="s">
        <v>3793</v>
      </c>
      <c r="C1060" s="11" t="s">
        <v>3793</v>
      </c>
      <c r="D1060" s="11" t="s">
        <v>64</v>
      </c>
      <c r="E1060" s="11" t="s">
        <v>3794</v>
      </c>
      <c r="F1060" s="11" t="s">
        <v>3793</v>
      </c>
      <c r="G1060" s="11" t="s">
        <v>487</v>
      </c>
      <c r="H1060" s="11" t="s">
        <v>32</v>
      </c>
    </row>
    <row r="1061" s="1" customFormat="1" ht="30" customHeight="1" spans="1:8">
      <c r="A1061" s="11">
        <v>1059</v>
      </c>
      <c r="B1061" s="11" t="s">
        <v>3793</v>
      </c>
      <c r="C1061" s="11" t="s">
        <v>3793</v>
      </c>
      <c r="D1061" s="11" t="s">
        <v>64</v>
      </c>
      <c r="E1061" s="11" t="s">
        <v>3795</v>
      </c>
      <c r="F1061" s="11" t="s">
        <v>3796</v>
      </c>
      <c r="G1061" s="11" t="s">
        <v>487</v>
      </c>
      <c r="H1061" s="11" t="s">
        <v>32</v>
      </c>
    </row>
    <row r="1062" s="1" customFormat="1" ht="30" customHeight="1" spans="1:8">
      <c r="A1062" s="11">
        <v>1060</v>
      </c>
      <c r="B1062" s="11" t="s">
        <v>3793</v>
      </c>
      <c r="C1062" s="11" t="s">
        <v>3793</v>
      </c>
      <c r="D1062" s="11" t="s">
        <v>64</v>
      </c>
      <c r="E1062" s="11" t="s">
        <v>3797</v>
      </c>
      <c r="F1062" s="11" t="s">
        <v>3798</v>
      </c>
      <c r="G1062" s="11" t="s">
        <v>487</v>
      </c>
      <c r="H1062" s="11" t="s">
        <v>32</v>
      </c>
    </row>
    <row r="1063" s="1" customFormat="1" ht="30" customHeight="1" spans="1:8">
      <c r="A1063" s="11">
        <v>1061</v>
      </c>
      <c r="B1063" s="11" t="s">
        <v>3793</v>
      </c>
      <c r="C1063" s="11" t="s">
        <v>3793</v>
      </c>
      <c r="D1063" s="11" t="s">
        <v>64</v>
      </c>
      <c r="E1063" s="11" t="s">
        <v>3799</v>
      </c>
      <c r="F1063" s="11" t="s">
        <v>3800</v>
      </c>
      <c r="G1063" s="11" t="s">
        <v>487</v>
      </c>
      <c r="H1063" s="11" t="s">
        <v>32</v>
      </c>
    </row>
    <row r="1064" s="1" customFormat="1" ht="30" customHeight="1" spans="1:8">
      <c r="A1064" s="11">
        <v>1062</v>
      </c>
      <c r="B1064" s="11" t="s">
        <v>3793</v>
      </c>
      <c r="C1064" s="11" t="s">
        <v>3793</v>
      </c>
      <c r="D1064" s="11" t="s">
        <v>64</v>
      </c>
      <c r="E1064" s="11" t="s">
        <v>3801</v>
      </c>
      <c r="F1064" s="11" t="s">
        <v>3802</v>
      </c>
      <c r="G1064" s="11" t="s">
        <v>487</v>
      </c>
      <c r="H1064" s="11" t="s">
        <v>32</v>
      </c>
    </row>
    <row r="1065" s="1" customFormat="1" ht="30" customHeight="1" spans="1:8">
      <c r="A1065" s="11">
        <v>1063</v>
      </c>
      <c r="B1065" s="11" t="s">
        <v>3793</v>
      </c>
      <c r="C1065" s="11" t="s">
        <v>3793</v>
      </c>
      <c r="D1065" s="11" t="s">
        <v>64</v>
      </c>
      <c r="E1065" s="11" t="s">
        <v>3803</v>
      </c>
      <c r="F1065" s="11" t="s">
        <v>3804</v>
      </c>
      <c r="G1065" s="11" t="s">
        <v>487</v>
      </c>
      <c r="H1065" s="11" t="s">
        <v>32</v>
      </c>
    </row>
    <row r="1066" s="1" customFormat="1" ht="30" customHeight="1" spans="1:8">
      <c r="A1066" s="11">
        <v>1064</v>
      </c>
      <c r="B1066" s="11" t="s">
        <v>3805</v>
      </c>
      <c r="C1066" s="11" t="s">
        <v>3805</v>
      </c>
      <c r="D1066" s="11" t="s">
        <v>87</v>
      </c>
      <c r="E1066" s="11" t="s">
        <v>3806</v>
      </c>
      <c r="F1066" s="11" t="s">
        <v>3807</v>
      </c>
      <c r="G1066" s="11" t="s">
        <v>487</v>
      </c>
      <c r="H1066" s="11" t="s">
        <v>32</v>
      </c>
    </row>
    <row r="1067" s="1" customFormat="1" ht="30" customHeight="1" spans="1:8">
      <c r="A1067" s="11">
        <v>1065</v>
      </c>
      <c r="B1067" s="11" t="s">
        <v>3805</v>
      </c>
      <c r="C1067" s="11" t="s">
        <v>3805</v>
      </c>
      <c r="D1067" s="11" t="s">
        <v>87</v>
      </c>
      <c r="E1067" s="11" t="s">
        <v>3808</v>
      </c>
      <c r="F1067" s="11" t="s">
        <v>3809</v>
      </c>
      <c r="G1067" s="11" t="s">
        <v>487</v>
      </c>
      <c r="H1067" s="11" t="s">
        <v>32</v>
      </c>
    </row>
    <row r="1068" s="1" customFormat="1" ht="30" customHeight="1" spans="1:8">
      <c r="A1068" s="11">
        <v>1066</v>
      </c>
      <c r="B1068" s="11" t="s">
        <v>3810</v>
      </c>
      <c r="C1068" s="11" t="s">
        <v>3810</v>
      </c>
      <c r="D1068" s="11" t="s">
        <v>64</v>
      </c>
      <c r="E1068" s="11" t="s">
        <v>3811</v>
      </c>
      <c r="F1068" s="11" t="s">
        <v>3810</v>
      </c>
      <c r="G1068" s="11" t="s">
        <v>487</v>
      </c>
      <c r="H1068" s="11" t="s">
        <v>32</v>
      </c>
    </row>
    <row r="1069" s="1" customFormat="1" ht="30" customHeight="1" spans="1:8">
      <c r="A1069" s="11">
        <v>1067</v>
      </c>
      <c r="B1069" s="11" t="s">
        <v>3810</v>
      </c>
      <c r="C1069" s="11" t="s">
        <v>3810</v>
      </c>
      <c r="D1069" s="11" t="s">
        <v>64</v>
      </c>
      <c r="E1069" s="11" t="s">
        <v>3812</v>
      </c>
      <c r="F1069" s="11" t="s">
        <v>3813</v>
      </c>
      <c r="G1069" s="11" t="s">
        <v>487</v>
      </c>
      <c r="H1069" s="11" t="s">
        <v>32</v>
      </c>
    </row>
    <row r="1070" s="1" customFormat="1" ht="30" customHeight="1" spans="1:8">
      <c r="A1070" s="11">
        <v>1068</v>
      </c>
      <c r="B1070" s="11" t="s">
        <v>3810</v>
      </c>
      <c r="C1070" s="11" t="s">
        <v>3810</v>
      </c>
      <c r="D1070" s="11" t="s">
        <v>64</v>
      </c>
      <c r="E1070" s="11" t="s">
        <v>3814</v>
      </c>
      <c r="F1070" s="11" t="s">
        <v>3815</v>
      </c>
      <c r="G1070" s="11" t="s">
        <v>487</v>
      </c>
      <c r="H1070" s="11" t="s">
        <v>32</v>
      </c>
    </row>
    <row r="1071" s="1" customFormat="1" ht="30" customHeight="1" spans="1:8">
      <c r="A1071" s="11">
        <v>1069</v>
      </c>
      <c r="B1071" s="11" t="s">
        <v>3810</v>
      </c>
      <c r="C1071" s="11" t="s">
        <v>3810</v>
      </c>
      <c r="D1071" s="11" t="s">
        <v>64</v>
      </c>
      <c r="E1071" s="11" t="s">
        <v>3816</v>
      </c>
      <c r="F1071" s="11" t="s">
        <v>3817</v>
      </c>
      <c r="G1071" s="11" t="s">
        <v>487</v>
      </c>
      <c r="H1071" s="11" t="s">
        <v>32</v>
      </c>
    </row>
    <row r="1072" s="1" customFormat="1" ht="30" customHeight="1" spans="1:8">
      <c r="A1072" s="11">
        <v>1070</v>
      </c>
      <c r="B1072" s="11" t="s">
        <v>3810</v>
      </c>
      <c r="C1072" s="11" t="s">
        <v>3810</v>
      </c>
      <c r="D1072" s="11" t="s">
        <v>64</v>
      </c>
      <c r="E1072" s="11" t="s">
        <v>3818</v>
      </c>
      <c r="F1072" s="11" t="s">
        <v>3819</v>
      </c>
      <c r="G1072" s="11" t="s">
        <v>487</v>
      </c>
      <c r="H1072" s="11" t="s">
        <v>32</v>
      </c>
    </row>
    <row r="1073" s="1" customFormat="1" ht="30" customHeight="1" spans="1:8">
      <c r="A1073" s="11">
        <v>1071</v>
      </c>
      <c r="B1073" s="11" t="s">
        <v>3810</v>
      </c>
      <c r="C1073" s="11" t="s">
        <v>3810</v>
      </c>
      <c r="D1073" s="11" t="s">
        <v>64</v>
      </c>
      <c r="E1073" s="11" t="s">
        <v>3820</v>
      </c>
      <c r="F1073" s="11" t="s">
        <v>3821</v>
      </c>
      <c r="G1073" s="11" t="s">
        <v>487</v>
      </c>
      <c r="H1073" s="11" t="s">
        <v>32</v>
      </c>
    </row>
    <row r="1074" s="1" customFormat="1" ht="30" customHeight="1" spans="1:8">
      <c r="A1074" s="11">
        <v>1072</v>
      </c>
      <c r="B1074" s="11" t="s">
        <v>3805</v>
      </c>
      <c r="C1074" s="11" t="s">
        <v>3805</v>
      </c>
      <c r="D1074" s="11" t="s">
        <v>87</v>
      </c>
      <c r="E1074" s="11" t="s">
        <v>3822</v>
      </c>
      <c r="F1074" s="11" t="s">
        <v>3823</v>
      </c>
      <c r="G1074" s="11" t="s">
        <v>487</v>
      </c>
      <c r="H1074" s="11" t="s">
        <v>32</v>
      </c>
    </row>
    <row r="1075" s="1" customFormat="1" ht="30" customHeight="1" spans="1:8">
      <c r="A1075" s="11">
        <v>1073</v>
      </c>
      <c r="B1075" s="11" t="s">
        <v>3805</v>
      </c>
      <c r="C1075" s="11" t="s">
        <v>3805</v>
      </c>
      <c r="D1075" s="11" t="s">
        <v>87</v>
      </c>
      <c r="E1075" s="11" t="s">
        <v>3824</v>
      </c>
      <c r="F1075" s="11" t="s">
        <v>3825</v>
      </c>
      <c r="G1075" s="11" t="s">
        <v>487</v>
      </c>
      <c r="H1075" s="11" t="s">
        <v>32</v>
      </c>
    </row>
    <row r="1076" s="1" customFormat="1" ht="30" customHeight="1" spans="1:8">
      <c r="A1076" s="11">
        <v>1074</v>
      </c>
      <c r="B1076" s="11" t="s">
        <v>3826</v>
      </c>
      <c r="C1076" s="11" t="s">
        <v>3826</v>
      </c>
      <c r="D1076" s="11" t="s">
        <v>64</v>
      </c>
      <c r="E1076" s="11" t="s">
        <v>3827</v>
      </c>
      <c r="F1076" s="11" t="s">
        <v>3826</v>
      </c>
      <c r="G1076" s="11" t="s">
        <v>3669</v>
      </c>
      <c r="H1076" s="11" t="s">
        <v>32</v>
      </c>
    </row>
    <row r="1077" s="1" customFormat="1" ht="30" customHeight="1" spans="1:8">
      <c r="A1077" s="11">
        <v>1075</v>
      </c>
      <c r="B1077" s="11" t="s">
        <v>3828</v>
      </c>
      <c r="C1077" s="11" t="s">
        <v>3828</v>
      </c>
      <c r="D1077" s="11" t="s">
        <v>64</v>
      </c>
      <c r="E1077" s="11" t="s">
        <v>3829</v>
      </c>
      <c r="F1077" s="11" t="s">
        <v>3830</v>
      </c>
      <c r="G1077" s="11" t="s">
        <v>3831</v>
      </c>
      <c r="H1077" s="11" t="s">
        <v>32</v>
      </c>
    </row>
    <row r="1078" s="1" customFormat="1" ht="30" customHeight="1" spans="1:8">
      <c r="A1078" s="11">
        <v>1076</v>
      </c>
      <c r="B1078" s="11" t="s">
        <v>3828</v>
      </c>
      <c r="C1078" s="11" t="s">
        <v>3828</v>
      </c>
      <c r="D1078" s="11" t="s">
        <v>64</v>
      </c>
      <c r="E1078" s="11" t="s">
        <v>3832</v>
      </c>
      <c r="F1078" s="11" t="s">
        <v>3833</v>
      </c>
      <c r="G1078" s="11" t="s">
        <v>3831</v>
      </c>
      <c r="H1078" s="11" t="s">
        <v>32</v>
      </c>
    </row>
    <row r="1079" s="1" customFormat="1" ht="30" customHeight="1" spans="1:8">
      <c r="A1079" s="11">
        <v>1077</v>
      </c>
      <c r="B1079" s="11" t="s">
        <v>3828</v>
      </c>
      <c r="C1079" s="11" t="s">
        <v>3828</v>
      </c>
      <c r="D1079" s="11" t="s">
        <v>64</v>
      </c>
      <c r="E1079" s="11" t="s">
        <v>3834</v>
      </c>
      <c r="F1079" s="11" t="s">
        <v>3835</v>
      </c>
      <c r="G1079" s="11" t="s">
        <v>3831</v>
      </c>
      <c r="H1079" s="11" t="s">
        <v>32</v>
      </c>
    </row>
    <row r="1080" s="1" customFormat="1" ht="30" customHeight="1" spans="1:8">
      <c r="A1080" s="11">
        <v>1078</v>
      </c>
      <c r="B1080" s="11" t="s">
        <v>3836</v>
      </c>
      <c r="C1080" s="11" t="s">
        <v>3837</v>
      </c>
      <c r="D1080" s="11" t="s">
        <v>64</v>
      </c>
      <c r="E1080" s="11" t="s">
        <v>3838</v>
      </c>
      <c r="F1080" s="11" t="s">
        <v>3839</v>
      </c>
      <c r="G1080" s="11" t="s">
        <v>89</v>
      </c>
      <c r="H1080" s="11" t="s">
        <v>32</v>
      </c>
    </row>
    <row r="1081" s="1" customFormat="1" ht="30" customHeight="1" spans="1:8">
      <c r="A1081" s="11">
        <v>1079</v>
      </c>
      <c r="B1081" s="11" t="s">
        <v>3836</v>
      </c>
      <c r="C1081" s="11" t="s">
        <v>3837</v>
      </c>
      <c r="D1081" s="11" t="s">
        <v>64</v>
      </c>
      <c r="E1081" s="11" t="s">
        <v>3838</v>
      </c>
      <c r="F1081" s="11" t="s">
        <v>3840</v>
      </c>
      <c r="G1081" s="11" t="s">
        <v>89</v>
      </c>
      <c r="H1081" s="11" t="s">
        <v>32</v>
      </c>
    </row>
    <row r="1082" s="1" customFormat="1" ht="30" customHeight="1" spans="1:8">
      <c r="A1082" s="11">
        <v>1080</v>
      </c>
      <c r="B1082" s="11" t="s">
        <v>3836</v>
      </c>
      <c r="C1082" s="11" t="s">
        <v>3837</v>
      </c>
      <c r="D1082" s="11" t="s">
        <v>64</v>
      </c>
      <c r="E1082" s="11" t="s">
        <v>3838</v>
      </c>
      <c r="F1082" s="11" t="s">
        <v>3841</v>
      </c>
      <c r="G1082" s="11" t="s">
        <v>89</v>
      </c>
      <c r="H1082" s="11" t="s">
        <v>32</v>
      </c>
    </row>
    <row r="1083" s="1" customFormat="1" ht="30" customHeight="1" spans="1:8">
      <c r="A1083" s="11">
        <v>1081</v>
      </c>
      <c r="B1083" s="11" t="s">
        <v>3836</v>
      </c>
      <c r="C1083" s="11" t="s">
        <v>3837</v>
      </c>
      <c r="D1083" s="11" t="s">
        <v>64</v>
      </c>
      <c r="E1083" s="11" t="s">
        <v>3838</v>
      </c>
      <c r="F1083" s="11" t="s">
        <v>3842</v>
      </c>
      <c r="G1083" s="11" t="s">
        <v>89</v>
      </c>
      <c r="H1083" s="11" t="s">
        <v>32</v>
      </c>
    </row>
    <row r="1084" s="1" customFormat="1" ht="30" customHeight="1" spans="1:8">
      <c r="A1084" s="11">
        <v>1082</v>
      </c>
      <c r="B1084" s="11" t="s">
        <v>3836</v>
      </c>
      <c r="C1084" s="11" t="s">
        <v>3837</v>
      </c>
      <c r="D1084" s="11" t="s">
        <v>64</v>
      </c>
      <c r="E1084" s="11" t="s">
        <v>3838</v>
      </c>
      <c r="F1084" s="11" t="s">
        <v>3843</v>
      </c>
      <c r="G1084" s="11" t="s">
        <v>89</v>
      </c>
      <c r="H1084" s="11" t="s">
        <v>32</v>
      </c>
    </row>
    <row r="1085" s="1" customFormat="1" ht="30" customHeight="1" spans="1:8">
      <c r="A1085" s="11">
        <v>1083</v>
      </c>
      <c r="B1085" s="11" t="s">
        <v>3836</v>
      </c>
      <c r="C1085" s="11" t="s">
        <v>3837</v>
      </c>
      <c r="D1085" s="11" t="s">
        <v>64</v>
      </c>
      <c r="E1085" s="11" t="s">
        <v>3838</v>
      </c>
      <c r="F1085" s="11" t="s">
        <v>3844</v>
      </c>
      <c r="G1085" s="11" t="s">
        <v>89</v>
      </c>
      <c r="H1085" s="11" t="s">
        <v>32</v>
      </c>
    </row>
    <row r="1086" s="1" customFormat="1" ht="30" customHeight="1" spans="1:8">
      <c r="A1086" s="11">
        <v>1084</v>
      </c>
      <c r="B1086" s="11" t="s">
        <v>3836</v>
      </c>
      <c r="C1086" s="11" t="s">
        <v>3837</v>
      </c>
      <c r="D1086" s="11" t="s">
        <v>64</v>
      </c>
      <c r="E1086" s="11" t="s">
        <v>3838</v>
      </c>
      <c r="F1086" s="11" t="s">
        <v>3845</v>
      </c>
      <c r="G1086" s="11" t="s">
        <v>89</v>
      </c>
      <c r="H1086" s="11" t="s">
        <v>32</v>
      </c>
    </row>
    <row r="1087" s="1" customFormat="1" ht="30" customHeight="1" spans="1:8">
      <c r="A1087" s="11">
        <v>1085</v>
      </c>
      <c r="B1087" s="11" t="s">
        <v>3836</v>
      </c>
      <c r="C1087" s="11" t="s">
        <v>3837</v>
      </c>
      <c r="D1087" s="11" t="s">
        <v>64</v>
      </c>
      <c r="E1087" s="11" t="s">
        <v>3838</v>
      </c>
      <c r="F1087" s="11" t="s">
        <v>3846</v>
      </c>
      <c r="G1087" s="11" t="s">
        <v>89</v>
      </c>
      <c r="H1087" s="11" t="s">
        <v>32</v>
      </c>
    </row>
    <row r="1088" s="1" customFormat="1" ht="30" customHeight="1" spans="1:8">
      <c r="A1088" s="11">
        <v>1086</v>
      </c>
      <c r="B1088" s="11" t="s">
        <v>3847</v>
      </c>
      <c r="C1088" s="11" t="s">
        <v>3847</v>
      </c>
      <c r="D1088" s="11" t="s">
        <v>64</v>
      </c>
      <c r="E1088" s="11" t="s">
        <v>3848</v>
      </c>
      <c r="F1088" s="11" t="s">
        <v>3849</v>
      </c>
      <c r="G1088" s="11" t="s">
        <v>487</v>
      </c>
      <c r="H1088" s="11" t="s">
        <v>32</v>
      </c>
    </row>
    <row r="1089" s="1" customFormat="1" ht="30" customHeight="1" spans="1:8">
      <c r="A1089" s="11">
        <v>1087</v>
      </c>
      <c r="B1089" s="11" t="s">
        <v>3847</v>
      </c>
      <c r="C1089" s="11" t="s">
        <v>3847</v>
      </c>
      <c r="D1089" s="11" t="s">
        <v>64</v>
      </c>
      <c r="E1089" s="11" t="s">
        <v>3848</v>
      </c>
      <c r="F1089" s="11" t="s">
        <v>3850</v>
      </c>
      <c r="G1089" s="11" t="s">
        <v>487</v>
      </c>
      <c r="H1089" s="11" t="s">
        <v>32</v>
      </c>
    </row>
    <row r="1090" s="1" customFormat="1" ht="30" customHeight="1" spans="1:8">
      <c r="A1090" s="11">
        <v>1088</v>
      </c>
      <c r="B1090" s="11" t="s">
        <v>3861</v>
      </c>
      <c r="C1090" s="11" t="s">
        <v>3861</v>
      </c>
      <c r="D1090" s="11" t="s">
        <v>64</v>
      </c>
      <c r="E1090" s="11" t="s">
        <v>3862</v>
      </c>
      <c r="F1090" s="11" t="s">
        <v>3861</v>
      </c>
      <c r="G1090" s="11" t="s">
        <v>2127</v>
      </c>
      <c r="H1090" s="11" t="s">
        <v>32</v>
      </c>
    </row>
    <row r="1091" s="1" customFormat="1" ht="30" customHeight="1" spans="1:8">
      <c r="A1091" s="11">
        <v>1089</v>
      </c>
      <c r="B1091" s="11" t="s">
        <v>3863</v>
      </c>
      <c r="C1091" s="11" t="s">
        <v>3863</v>
      </c>
      <c r="D1091" s="11" t="s">
        <v>64</v>
      </c>
      <c r="E1091" s="11" t="s">
        <v>3864</v>
      </c>
      <c r="F1091" s="11" t="s">
        <v>3863</v>
      </c>
      <c r="G1091" s="11" t="s">
        <v>300</v>
      </c>
      <c r="H1091" s="11" t="s">
        <v>32</v>
      </c>
    </row>
    <row r="1092" s="1" customFormat="1" ht="30" customHeight="1" spans="1:8">
      <c r="A1092" s="11">
        <v>1090</v>
      </c>
      <c r="B1092" s="11" t="s">
        <v>3866</v>
      </c>
      <c r="C1092" s="11" t="s">
        <v>3866</v>
      </c>
      <c r="D1092" s="11" t="s">
        <v>64</v>
      </c>
      <c r="E1092" s="11" t="s">
        <v>3867</v>
      </c>
      <c r="F1092" s="11" t="s">
        <v>3866</v>
      </c>
      <c r="G1092" s="11" t="s">
        <v>3831</v>
      </c>
      <c r="H1092" s="11" t="s">
        <v>32</v>
      </c>
    </row>
    <row r="1093" s="1" customFormat="1" ht="30" customHeight="1" spans="1:8">
      <c r="A1093" s="11">
        <v>1091</v>
      </c>
      <c r="B1093" s="11" t="s">
        <v>3881</v>
      </c>
      <c r="C1093" s="11" t="s">
        <v>3881</v>
      </c>
      <c r="D1093" s="11" t="s">
        <v>64</v>
      </c>
      <c r="E1093" s="11" t="s">
        <v>3882</v>
      </c>
      <c r="F1093" s="11" t="s">
        <v>3881</v>
      </c>
      <c r="G1093" s="11" t="s">
        <v>3669</v>
      </c>
      <c r="H1093" s="11" t="s">
        <v>32</v>
      </c>
    </row>
    <row r="1094" s="1" customFormat="1" ht="30" customHeight="1" spans="1:8">
      <c r="A1094" s="11">
        <v>1092</v>
      </c>
      <c r="B1094" s="11" t="s">
        <v>3883</v>
      </c>
      <c r="C1094" s="11" t="s">
        <v>3883</v>
      </c>
      <c r="D1094" s="11" t="s">
        <v>64</v>
      </c>
      <c r="E1094" s="11" t="s">
        <v>3884</v>
      </c>
      <c r="F1094" s="11" t="s">
        <v>3885</v>
      </c>
      <c r="G1094" s="11" t="s">
        <v>3669</v>
      </c>
      <c r="H1094" s="11" t="s">
        <v>32</v>
      </c>
    </row>
    <row r="1095" s="1" customFormat="1" ht="30" customHeight="1" spans="1:8">
      <c r="A1095" s="11">
        <v>1093</v>
      </c>
      <c r="B1095" s="11" t="s">
        <v>3883</v>
      </c>
      <c r="C1095" s="11" t="s">
        <v>3883</v>
      </c>
      <c r="D1095" s="11" t="s">
        <v>64</v>
      </c>
      <c r="E1095" s="11" t="s">
        <v>3886</v>
      </c>
      <c r="F1095" s="11" t="s">
        <v>3887</v>
      </c>
      <c r="G1095" s="11" t="s">
        <v>3669</v>
      </c>
      <c r="H1095" s="11" t="s">
        <v>32</v>
      </c>
    </row>
    <row r="1096" s="1" customFormat="1" ht="30" customHeight="1" spans="1:8">
      <c r="A1096" s="11">
        <v>1094</v>
      </c>
      <c r="B1096" s="11" t="s">
        <v>3883</v>
      </c>
      <c r="C1096" s="11" t="s">
        <v>3883</v>
      </c>
      <c r="D1096" s="11" t="s">
        <v>64</v>
      </c>
      <c r="E1096" s="11" t="s">
        <v>3888</v>
      </c>
      <c r="F1096" s="11" t="s">
        <v>3889</v>
      </c>
      <c r="G1096" s="11" t="s">
        <v>3669</v>
      </c>
      <c r="H1096" s="11" t="s">
        <v>32</v>
      </c>
    </row>
    <row r="1097" s="1" customFormat="1" ht="30" customHeight="1" spans="1:8">
      <c r="A1097" s="11">
        <v>1095</v>
      </c>
      <c r="B1097" s="11" t="s">
        <v>3883</v>
      </c>
      <c r="C1097" s="11" t="s">
        <v>3883</v>
      </c>
      <c r="D1097" s="11" t="s">
        <v>64</v>
      </c>
      <c r="E1097" s="11" t="s">
        <v>3890</v>
      </c>
      <c r="F1097" s="11" t="s">
        <v>3891</v>
      </c>
      <c r="G1097" s="11" t="s">
        <v>3669</v>
      </c>
      <c r="H1097" s="11" t="s">
        <v>32</v>
      </c>
    </row>
    <row r="1098" s="1" customFormat="1" ht="30" customHeight="1" spans="1:8">
      <c r="A1098" s="11">
        <v>1096</v>
      </c>
      <c r="B1098" s="11" t="s">
        <v>3883</v>
      </c>
      <c r="C1098" s="11" t="s">
        <v>3883</v>
      </c>
      <c r="D1098" s="11" t="s">
        <v>64</v>
      </c>
      <c r="E1098" s="11" t="s">
        <v>3884</v>
      </c>
      <c r="F1098" s="11" t="s">
        <v>3892</v>
      </c>
      <c r="G1098" s="11" t="s">
        <v>3669</v>
      </c>
      <c r="H1098" s="11" t="s">
        <v>32</v>
      </c>
    </row>
    <row r="1099" s="1" customFormat="1" ht="30" customHeight="1" spans="1:8">
      <c r="A1099" s="11">
        <v>1097</v>
      </c>
      <c r="B1099" s="11" t="s">
        <v>3883</v>
      </c>
      <c r="C1099" s="11" t="s">
        <v>3883</v>
      </c>
      <c r="D1099" s="11" t="s">
        <v>64</v>
      </c>
      <c r="E1099" s="11" t="s">
        <v>3886</v>
      </c>
      <c r="F1099" s="11" t="s">
        <v>3893</v>
      </c>
      <c r="G1099" s="11" t="s">
        <v>3669</v>
      </c>
      <c r="H1099" s="11" t="s">
        <v>32</v>
      </c>
    </row>
    <row r="1100" s="1" customFormat="1" ht="30" customHeight="1" spans="1:8">
      <c r="A1100" s="11">
        <v>1098</v>
      </c>
      <c r="B1100" s="11" t="s">
        <v>3883</v>
      </c>
      <c r="C1100" s="11" t="s">
        <v>3883</v>
      </c>
      <c r="D1100" s="11" t="s">
        <v>64</v>
      </c>
      <c r="E1100" s="11" t="s">
        <v>3888</v>
      </c>
      <c r="F1100" s="11" t="s">
        <v>3894</v>
      </c>
      <c r="G1100" s="11" t="s">
        <v>3669</v>
      </c>
      <c r="H1100" s="11" t="s">
        <v>32</v>
      </c>
    </row>
    <row r="1101" s="1" customFormat="1" ht="30" customHeight="1" spans="1:8">
      <c r="A1101" s="11">
        <v>1099</v>
      </c>
      <c r="B1101" s="11" t="s">
        <v>3883</v>
      </c>
      <c r="C1101" s="11" t="s">
        <v>3883</v>
      </c>
      <c r="D1101" s="11" t="s">
        <v>64</v>
      </c>
      <c r="E1101" s="11" t="s">
        <v>3890</v>
      </c>
      <c r="F1101" s="11" t="s">
        <v>3895</v>
      </c>
      <c r="G1101" s="11" t="s">
        <v>3669</v>
      </c>
      <c r="H1101" s="11" t="s">
        <v>32</v>
      </c>
    </row>
    <row r="1102" s="1" customFormat="1" ht="30" customHeight="1" spans="1:8">
      <c r="A1102" s="11">
        <v>1100</v>
      </c>
      <c r="B1102" s="11" t="s">
        <v>3883</v>
      </c>
      <c r="C1102" s="11" t="s">
        <v>3883</v>
      </c>
      <c r="D1102" s="11" t="s">
        <v>64</v>
      </c>
      <c r="E1102" s="11" t="s">
        <v>3896</v>
      </c>
      <c r="F1102" s="11" t="s">
        <v>3897</v>
      </c>
      <c r="G1102" s="11" t="s">
        <v>3669</v>
      </c>
      <c r="H1102" s="11" t="s">
        <v>32</v>
      </c>
    </row>
    <row r="1103" s="1" customFormat="1" ht="30" customHeight="1" spans="1:8">
      <c r="A1103" s="11">
        <v>1101</v>
      </c>
      <c r="B1103" s="11" t="s">
        <v>3883</v>
      </c>
      <c r="C1103" s="11" t="s">
        <v>3883</v>
      </c>
      <c r="D1103" s="11" t="s">
        <v>64</v>
      </c>
      <c r="E1103" s="11" t="s">
        <v>3898</v>
      </c>
      <c r="F1103" s="11" t="s">
        <v>3899</v>
      </c>
      <c r="G1103" s="11" t="s">
        <v>3669</v>
      </c>
      <c r="H1103" s="11" t="s">
        <v>32</v>
      </c>
    </row>
    <row r="1104" s="1" customFormat="1" ht="30" customHeight="1" spans="1:8">
      <c r="A1104" s="11">
        <v>1102</v>
      </c>
      <c r="B1104" s="11" t="s">
        <v>3883</v>
      </c>
      <c r="C1104" s="11" t="s">
        <v>3883</v>
      </c>
      <c r="D1104" s="11" t="s">
        <v>64</v>
      </c>
      <c r="E1104" s="11" t="s">
        <v>3900</v>
      </c>
      <c r="F1104" s="11" t="s">
        <v>3901</v>
      </c>
      <c r="G1104" s="11" t="s">
        <v>3669</v>
      </c>
      <c r="H1104" s="11" t="s">
        <v>32</v>
      </c>
    </row>
    <row r="1105" s="1" customFormat="1" ht="30" customHeight="1" spans="1:8">
      <c r="A1105" s="11">
        <v>1103</v>
      </c>
      <c r="B1105" s="11" t="s">
        <v>3883</v>
      </c>
      <c r="C1105" s="11" t="s">
        <v>3883</v>
      </c>
      <c r="D1105" s="11" t="s">
        <v>64</v>
      </c>
      <c r="E1105" s="11" t="s">
        <v>3902</v>
      </c>
      <c r="F1105" s="11" t="s">
        <v>3903</v>
      </c>
      <c r="G1105" s="11" t="s">
        <v>3669</v>
      </c>
      <c r="H1105" s="11" t="s">
        <v>32</v>
      </c>
    </row>
    <row r="1106" s="1" customFormat="1" ht="30" customHeight="1" spans="1:8">
      <c r="A1106" s="11">
        <v>1104</v>
      </c>
      <c r="B1106" s="11" t="s">
        <v>3904</v>
      </c>
      <c r="C1106" s="11" t="s">
        <v>3904</v>
      </c>
      <c r="D1106" s="11" t="s">
        <v>64</v>
      </c>
      <c r="E1106" s="11" t="s">
        <v>3905</v>
      </c>
      <c r="F1106" s="11" t="s">
        <v>3906</v>
      </c>
      <c r="G1106" s="11" t="s">
        <v>3669</v>
      </c>
      <c r="H1106" s="11" t="s">
        <v>32</v>
      </c>
    </row>
    <row r="1107" s="1" customFormat="1" ht="30" customHeight="1" spans="1:8">
      <c r="A1107" s="11">
        <v>1105</v>
      </c>
      <c r="B1107" s="11" t="s">
        <v>3904</v>
      </c>
      <c r="C1107" s="11" t="s">
        <v>3904</v>
      </c>
      <c r="D1107" s="11" t="s">
        <v>64</v>
      </c>
      <c r="E1107" s="11" t="s">
        <v>3907</v>
      </c>
      <c r="F1107" s="11" t="s">
        <v>3908</v>
      </c>
      <c r="G1107" s="11" t="s">
        <v>3669</v>
      </c>
      <c r="H1107" s="11" t="s">
        <v>32</v>
      </c>
    </row>
    <row r="1108" s="1" customFormat="1" ht="30" customHeight="1" spans="1:8">
      <c r="A1108" s="11">
        <v>1106</v>
      </c>
      <c r="B1108" s="11" t="s">
        <v>3904</v>
      </c>
      <c r="C1108" s="11" t="s">
        <v>3904</v>
      </c>
      <c r="D1108" s="11" t="s">
        <v>64</v>
      </c>
      <c r="E1108" s="11" t="s">
        <v>3909</v>
      </c>
      <c r="F1108" s="11" t="s">
        <v>3910</v>
      </c>
      <c r="G1108" s="11" t="s">
        <v>3669</v>
      </c>
      <c r="H1108" s="11" t="s">
        <v>32</v>
      </c>
    </row>
    <row r="1109" s="1" customFormat="1" ht="30" customHeight="1" spans="1:8">
      <c r="A1109" s="11">
        <v>1107</v>
      </c>
      <c r="B1109" s="11" t="s">
        <v>3904</v>
      </c>
      <c r="C1109" s="11" t="s">
        <v>3904</v>
      </c>
      <c r="D1109" s="11" t="s">
        <v>64</v>
      </c>
      <c r="E1109" s="11" t="s">
        <v>3911</v>
      </c>
      <c r="F1109" s="11" t="s">
        <v>3912</v>
      </c>
      <c r="G1109" s="11" t="s">
        <v>3669</v>
      </c>
      <c r="H1109" s="11" t="s">
        <v>32</v>
      </c>
    </row>
    <row r="1110" s="1" customFormat="1" ht="30" customHeight="1" spans="1:8">
      <c r="A1110" s="11">
        <v>1108</v>
      </c>
      <c r="B1110" s="11" t="s">
        <v>3904</v>
      </c>
      <c r="C1110" s="11" t="s">
        <v>3904</v>
      </c>
      <c r="D1110" s="11" t="s">
        <v>64</v>
      </c>
      <c r="E1110" s="11" t="s">
        <v>3905</v>
      </c>
      <c r="F1110" s="11" t="s">
        <v>3913</v>
      </c>
      <c r="G1110" s="11" t="s">
        <v>3669</v>
      </c>
      <c r="H1110" s="11" t="s">
        <v>32</v>
      </c>
    </row>
    <row r="1111" s="1" customFormat="1" ht="30" customHeight="1" spans="1:8">
      <c r="A1111" s="11">
        <v>1109</v>
      </c>
      <c r="B1111" s="11" t="s">
        <v>3904</v>
      </c>
      <c r="C1111" s="11" t="s">
        <v>3904</v>
      </c>
      <c r="D1111" s="11" t="s">
        <v>64</v>
      </c>
      <c r="E1111" s="11" t="s">
        <v>3907</v>
      </c>
      <c r="F1111" s="11" t="s">
        <v>3914</v>
      </c>
      <c r="G1111" s="11" t="s">
        <v>3669</v>
      </c>
      <c r="H1111" s="11" t="s">
        <v>32</v>
      </c>
    </row>
    <row r="1112" s="1" customFormat="1" ht="30" customHeight="1" spans="1:8">
      <c r="A1112" s="11">
        <v>1110</v>
      </c>
      <c r="B1112" s="11" t="s">
        <v>3904</v>
      </c>
      <c r="C1112" s="11" t="s">
        <v>3904</v>
      </c>
      <c r="D1112" s="11" t="s">
        <v>64</v>
      </c>
      <c r="E1112" s="11" t="s">
        <v>3909</v>
      </c>
      <c r="F1112" s="11" t="s">
        <v>3915</v>
      </c>
      <c r="G1112" s="11" t="s">
        <v>3669</v>
      </c>
      <c r="H1112" s="11" t="s">
        <v>32</v>
      </c>
    </row>
    <row r="1113" s="1" customFormat="1" ht="30" customHeight="1" spans="1:8">
      <c r="A1113" s="11">
        <v>1111</v>
      </c>
      <c r="B1113" s="11" t="s">
        <v>3904</v>
      </c>
      <c r="C1113" s="11" t="s">
        <v>3904</v>
      </c>
      <c r="D1113" s="11" t="s">
        <v>64</v>
      </c>
      <c r="E1113" s="11" t="s">
        <v>3911</v>
      </c>
      <c r="F1113" s="11" t="s">
        <v>3916</v>
      </c>
      <c r="G1113" s="11" t="s">
        <v>3669</v>
      </c>
      <c r="H1113" s="11" t="s">
        <v>32</v>
      </c>
    </row>
    <row r="1114" s="1" customFormat="1" ht="30" customHeight="1" spans="1:8">
      <c r="A1114" s="11">
        <v>1112</v>
      </c>
      <c r="B1114" s="11" t="s">
        <v>3904</v>
      </c>
      <c r="C1114" s="11" t="s">
        <v>3904</v>
      </c>
      <c r="D1114" s="11" t="s">
        <v>64</v>
      </c>
      <c r="E1114" s="11" t="s">
        <v>3917</v>
      </c>
      <c r="F1114" s="11" t="s">
        <v>3918</v>
      </c>
      <c r="G1114" s="11" t="s">
        <v>3669</v>
      </c>
      <c r="H1114" s="11" t="s">
        <v>32</v>
      </c>
    </row>
    <row r="1115" s="1" customFormat="1" ht="30" customHeight="1" spans="1:8">
      <c r="A1115" s="11">
        <v>1113</v>
      </c>
      <c r="B1115" s="11" t="s">
        <v>3904</v>
      </c>
      <c r="C1115" s="11" t="s">
        <v>3904</v>
      </c>
      <c r="D1115" s="11" t="s">
        <v>64</v>
      </c>
      <c r="E1115" s="11" t="s">
        <v>3919</v>
      </c>
      <c r="F1115" s="11" t="s">
        <v>3920</v>
      </c>
      <c r="G1115" s="11" t="s">
        <v>3669</v>
      </c>
      <c r="H1115" s="11" t="s">
        <v>32</v>
      </c>
    </row>
    <row r="1116" s="1" customFormat="1" ht="30" customHeight="1" spans="1:8">
      <c r="A1116" s="11">
        <v>1114</v>
      </c>
      <c r="B1116" s="11" t="s">
        <v>3904</v>
      </c>
      <c r="C1116" s="11" t="s">
        <v>3904</v>
      </c>
      <c r="D1116" s="11" t="s">
        <v>64</v>
      </c>
      <c r="E1116" s="11" t="s">
        <v>3921</v>
      </c>
      <c r="F1116" s="11" t="s">
        <v>3922</v>
      </c>
      <c r="G1116" s="11" t="s">
        <v>3669</v>
      </c>
      <c r="H1116" s="11" t="s">
        <v>32</v>
      </c>
    </row>
    <row r="1117" s="1" customFormat="1" ht="30" customHeight="1" spans="1:8">
      <c r="A1117" s="11">
        <v>1115</v>
      </c>
      <c r="B1117" s="11" t="s">
        <v>3904</v>
      </c>
      <c r="C1117" s="11" t="s">
        <v>3904</v>
      </c>
      <c r="D1117" s="11" t="s">
        <v>64</v>
      </c>
      <c r="E1117" s="11" t="s">
        <v>3923</v>
      </c>
      <c r="F1117" s="11" t="s">
        <v>3924</v>
      </c>
      <c r="G1117" s="11" t="s">
        <v>3669</v>
      </c>
      <c r="H1117" s="11" t="s">
        <v>32</v>
      </c>
    </row>
    <row r="1118" s="1" customFormat="1" ht="30" customHeight="1" spans="1:8">
      <c r="A1118" s="11">
        <v>1116</v>
      </c>
      <c r="B1118" s="11" t="s">
        <v>3927</v>
      </c>
      <c r="C1118" s="11" t="s">
        <v>3927</v>
      </c>
      <c r="D1118" s="11" t="s">
        <v>64</v>
      </c>
      <c r="E1118" s="11" t="s">
        <v>3928</v>
      </c>
      <c r="F1118" s="11" t="s">
        <v>3927</v>
      </c>
      <c r="G1118" s="11" t="s">
        <v>89</v>
      </c>
      <c r="H1118" s="11" t="s">
        <v>32</v>
      </c>
    </row>
    <row r="1119" s="1" customFormat="1" ht="30" customHeight="1" spans="1:8">
      <c r="A1119" s="11">
        <v>1117</v>
      </c>
      <c r="B1119" s="11" t="s">
        <v>3937</v>
      </c>
      <c r="C1119" s="11" t="s">
        <v>3937</v>
      </c>
      <c r="D1119" s="11" t="s">
        <v>64</v>
      </c>
      <c r="E1119" s="11" t="s">
        <v>3938</v>
      </c>
      <c r="F1119" s="11" t="s">
        <v>3937</v>
      </c>
      <c r="G1119" s="11" t="s">
        <v>89</v>
      </c>
      <c r="H1119" s="11" t="s">
        <v>32</v>
      </c>
    </row>
    <row r="1120" s="1" customFormat="1" ht="30" customHeight="1" spans="1:8">
      <c r="A1120" s="11">
        <v>1118</v>
      </c>
      <c r="B1120" s="11" t="s">
        <v>3939</v>
      </c>
      <c r="C1120" s="11" t="s">
        <v>3939</v>
      </c>
      <c r="D1120" s="11" t="s">
        <v>64</v>
      </c>
      <c r="E1120" s="11" t="s">
        <v>3499</v>
      </c>
      <c r="F1120" s="11" t="s">
        <v>3939</v>
      </c>
      <c r="G1120" s="11" t="s">
        <v>78</v>
      </c>
      <c r="H1120" s="11" t="s">
        <v>32</v>
      </c>
    </row>
    <row r="1121" s="1" customFormat="1" ht="30" customHeight="1" spans="1:8">
      <c r="A1121" s="11">
        <v>1119</v>
      </c>
      <c r="B1121" s="11" t="s">
        <v>3940</v>
      </c>
      <c r="C1121" s="11" t="s">
        <v>3940</v>
      </c>
      <c r="D1121" s="11" t="s">
        <v>64</v>
      </c>
      <c r="E1121" s="11" t="s">
        <v>3941</v>
      </c>
      <c r="F1121" s="11" t="s">
        <v>3940</v>
      </c>
      <c r="G1121" s="11" t="s">
        <v>2127</v>
      </c>
      <c r="H1121" s="11" t="s">
        <v>32</v>
      </c>
    </row>
    <row r="1122" s="1" customFormat="1" ht="30" customHeight="1" spans="1:8">
      <c r="A1122" s="11">
        <v>1120</v>
      </c>
      <c r="B1122" s="11" t="s">
        <v>3946</v>
      </c>
      <c r="C1122" s="11" t="s">
        <v>3946</v>
      </c>
      <c r="D1122" s="11" t="s">
        <v>87</v>
      </c>
      <c r="E1122" s="11" t="s">
        <v>3947</v>
      </c>
      <c r="F1122" s="11" t="s">
        <v>3946</v>
      </c>
      <c r="G1122" s="11" t="s">
        <v>3669</v>
      </c>
      <c r="H1122" s="11" t="s">
        <v>32</v>
      </c>
    </row>
    <row r="1123" s="1" customFormat="1" ht="30" customHeight="1" spans="1:8">
      <c r="A1123" s="11">
        <v>1121</v>
      </c>
      <c r="B1123" s="11" t="s">
        <v>3948</v>
      </c>
      <c r="C1123" s="11" t="s">
        <v>3948</v>
      </c>
      <c r="D1123" s="11" t="s">
        <v>87</v>
      </c>
      <c r="E1123" s="11" t="s">
        <v>3949</v>
      </c>
      <c r="F1123" s="11" t="s">
        <v>3948</v>
      </c>
      <c r="G1123" s="11" t="s">
        <v>300</v>
      </c>
      <c r="H1123" s="11" t="s">
        <v>32</v>
      </c>
    </row>
    <row r="1124" s="1" customFormat="1" ht="30" customHeight="1" spans="1:8">
      <c r="A1124" s="11">
        <v>1122</v>
      </c>
      <c r="B1124" s="11" t="s">
        <v>3950</v>
      </c>
      <c r="C1124" s="11" t="s">
        <v>3950</v>
      </c>
      <c r="D1124" s="11" t="s">
        <v>64</v>
      </c>
      <c r="E1124" s="11" t="s">
        <v>3951</v>
      </c>
      <c r="F1124" s="11" t="s">
        <v>3952</v>
      </c>
      <c r="G1124" s="11" t="s">
        <v>487</v>
      </c>
      <c r="H1124" s="11" t="s">
        <v>32</v>
      </c>
    </row>
    <row r="1125" s="1" customFormat="1" ht="30" customHeight="1" spans="1:8">
      <c r="A1125" s="11">
        <v>1123</v>
      </c>
      <c r="B1125" s="11" t="s">
        <v>3950</v>
      </c>
      <c r="C1125" s="11" t="s">
        <v>3950</v>
      </c>
      <c r="D1125" s="11" t="s">
        <v>64</v>
      </c>
      <c r="E1125" s="11" t="s">
        <v>3953</v>
      </c>
      <c r="F1125" s="11" t="s">
        <v>3954</v>
      </c>
      <c r="G1125" s="11" t="s">
        <v>487</v>
      </c>
      <c r="H1125" s="11" t="s">
        <v>32</v>
      </c>
    </row>
    <row r="1126" s="1" customFormat="1" ht="30" customHeight="1" spans="1:8">
      <c r="A1126" s="11">
        <v>1124</v>
      </c>
      <c r="B1126" s="11" t="s">
        <v>3950</v>
      </c>
      <c r="C1126" s="11" t="s">
        <v>3950</v>
      </c>
      <c r="D1126" s="11" t="s">
        <v>64</v>
      </c>
      <c r="E1126" s="11" t="s">
        <v>3955</v>
      </c>
      <c r="F1126" s="11" t="s">
        <v>3956</v>
      </c>
      <c r="G1126" s="11" t="s">
        <v>487</v>
      </c>
      <c r="H1126" s="11" t="s">
        <v>32</v>
      </c>
    </row>
    <row r="1127" s="1" customFormat="1" ht="30" customHeight="1" spans="1:8">
      <c r="A1127" s="11">
        <v>1125</v>
      </c>
      <c r="B1127" s="11" t="s">
        <v>3950</v>
      </c>
      <c r="C1127" s="11" t="s">
        <v>3950</v>
      </c>
      <c r="D1127" s="11" t="s">
        <v>64</v>
      </c>
      <c r="E1127" s="11" t="s">
        <v>3957</v>
      </c>
      <c r="F1127" s="11" t="s">
        <v>3958</v>
      </c>
      <c r="G1127" s="11" t="s">
        <v>487</v>
      </c>
      <c r="H1127" s="11" t="s">
        <v>32</v>
      </c>
    </row>
    <row r="1128" s="1" customFormat="1" ht="30" customHeight="1" spans="1:8">
      <c r="A1128" s="11">
        <v>1126</v>
      </c>
      <c r="B1128" s="11" t="s">
        <v>3950</v>
      </c>
      <c r="C1128" s="11" t="s">
        <v>3950</v>
      </c>
      <c r="D1128" s="11" t="s">
        <v>64</v>
      </c>
      <c r="E1128" s="11" t="s">
        <v>3951</v>
      </c>
      <c r="F1128" s="11" t="s">
        <v>3959</v>
      </c>
      <c r="G1128" s="11" t="s">
        <v>487</v>
      </c>
      <c r="H1128" s="11" t="s">
        <v>32</v>
      </c>
    </row>
    <row r="1129" s="1" customFormat="1" ht="30" customHeight="1" spans="1:8">
      <c r="A1129" s="11">
        <v>1127</v>
      </c>
      <c r="B1129" s="11" t="s">
        <v>3950</v>
      </c>
      <c r="C1129" s="11" t="s">
        <v>3950</v>
      </c>
      <c r="D1129" s="11" t="s">
        <v>64</v>
      </c>
      <c r="E1129" s="11" t="s">
        <v>3953</v>
      </c>
      <c r="F1129" s="11" t="s">
        <v>3960</v>
      </c>
      <c r="G1129" s="11" t="s">
        <v>487</v>
      </c>
      <c r="H1129" s="11" t="s">
        <v>32</v>
      </c>
    </row>
    <row r="1130" s="1" customFormat="1" ht="30" customHeight="1" spans="1:8">
      <c r="A1130" s="11">
        <v>1128</v>
      </c>
      <c r="B1130" s="11" t="s">
        <v>3950</v>
      </c>
      <c r="C1130" s="11" t="s">
        <v>3950</v>
      </c>
      <c r="D1130" s="11" t="s">
        <v>64</v>
      </c>
      <c r="E1130" s="11" t="s">
        <v>3953</v>
      </c>
      <c r="F1130" s="11" t="s">
        <v>3961</v>
      </c>
      <c r="G1130" s="11" t="s">
        <v>487</v>
      </c>
      <c r="H1130" s="11" t="s">
        <v>32</v>
      </c>
    </row>
    <row r="1131" s="1" customFormat="1" ht="30" customHeight="1" spans="1:8">
      <c r="A1131" s="11">
        <v>1129</v>
      </c>
      <c r="B1131" s="11" t="s">
        <v>3950</v>
      </c>
      <c r="C1131" s="11" t="s">
        <v>3950</v>
      </c>
      <c r="D1131" s="11" t="s">
        <v>64</v>
      </c>
      <c r="E1131" s="11" t="s">
        <v>3957</v>
      </c>
      <c r="F1131" s="11" t="s">
        <v>3962</v>
      </c>
      <c r="G1131" s="11" t="s">
        <v>487</v>
      </c>
      <c r="H1131" s="11" t="s">
        <v>32</v>
      </c>
    </row>
    <row r="1132" s="1" customFormat="1" ht="30" customHeight="1" spans="1:8">
      <c r="A1132" s="11">
        <v>1130</v>
      </c>
      <c r="B1132" s="11" t="s">
        <v>3963</v>
      </c>
      <c r="C1132" s="11" t="s">
        <v>3963</v>
      </c>
      <c r="D1132" s="11" t="s">
        <v>87</v>
      </c>
      <c r="E1132" s="11" t="s">
        <v>3964</v>
      </c>
      <c r="F1132" s="11" t="s">
        <v>3965</v>
      </c>
      <c r="G1132" s="11" t="s">
        <v>300</v>
      </c>
      <c r="H1132" s="11" t="s">
        <v>32</v>
      </c>
    </row>
    <row r="1133" s="1" customFormat="1" ht="30" customHeight="1" spans="1:8">
      <c r="A1133" s="11">
        <v>1131</v>
      </c>
      <c r="B1133" s="11" t="s">
        <v>3963</v>
      </c>
      <c r="C1133" s="11" t="s">
        <v>3963</v>
      </c>
      <c r="D1133" s="11" t="s">
        <v>87</v>
      </c>
      <c r="E1133" s="11" t="s">
        <v>3966</v>
      </c>
      <c r="F1133" s="11" t="s">
        <v>3967</v>
      </c>
      <c r="G1133" s="11" t="s">
        <v>300</v>
      </c>
      <c r="H1133" s="11" t="s">
        <v>32</v>
      </c>
    </row>
    <row r="1134" s="1" customFormat="1" ht="30" customHeight="1" spans="1:8">
      <c r="A1134" s="11">
        <v>1132</v>
      </c>
      <c r="B1134" s="11" t="s">
        <v>3971</v>
      </c>
      <c r="C1134" s="11" t="s">
        <v>3971</v>
      </c>
      <c r="D1134" s="11" t="s">
        <v>87</v>
      </c>
      <c r="E1134" s="11" t="s">
        <v>3972</v>
      </c>
      <c r="F1134" s="11" t="s">
        <v>3973</v>
      </c>
      <c r="G1134" s="11" t="s">
        <v>126</v>
      </c>
      <c r="H1134" s="11" t="s">
        <v>32</v>
      </c>
    </row>
    <row r="1135" s="1" customFormat="1" ht="30" customHeight="1" spans="1:8">
      <c r="A1135" s="11">
        <v>1133</v>
      </c>
      <c r="B1135" s="11" t="s">
        <v>3971</v>
      </c>
      <c r="C1135" s="11" t="s">
        <v>3971</v>
      </c>
      <c r="D1135" s="11" t="s">
        <v>87</v>
      </c>
      <c r="E1135" s="11" t="s">
        <v>3972</v>
      </c>
      <c r="F1135" s="11" t="s">
        <v>3974</v>
      </c>
      <c r="G1135" s="11" t="s">
        <v>126</v>
      </c>
      <c r="H1135" s="11" t="s">
        <v>32</v>
      </c>
    </row>
    <row r="1136" s="1" customFormat="1" ht="30" customHeight="1" spans="1:8">
      <c r="A1136" s="11">
        <v>1134</v>
      </c>
      <c r="B1136" s="11" t="s">
        <v>3971</v>
      </c>
      <c r="C1136" s="11" t="s">
        <v>3971</v>
      </c>
      <c r="D1136" s="11" t="s">
        <v>87</v>
      </c>
      <c r="E1136" s="11" t="s">
        <v>3972</v>
      </c>
      <c r="F1136" s="11" t="s">
        <v>3975</v>
      </c>
      <c r="G1136" s="11" t="s">
        <v>126</v>
      </c>
      <c r="H1136" s="11" t="s">
        <v>32</v>
      </c>
    </row>
    <row r="1137" s="1" customFormat="1" ht="30" customHeight="1" spans="1:8">
      <c r="A1137" s="11">
        <v>1135</v>
      </c>
      <c r="B1137" s="11" t="s">
        <v>3971</v>
      </c>
      <c r="C1137" s="11" t="s">
        <v>3971</v>
      </c>
      <c r="D1137" s="11" t="s">
        <v>87</v>
      </c>
      <c r="E1137" s="11" t="s">
        <v>3972</v>
      </c>
      <c r="F1137" s="11" t="s">
        <v>3976</v>
      </c>
      <c r="G1137" s="11" t="s">
        <v>126</v>
      </c>
      <c r="H1137" s="11" t="s">
        <v>32</v>
      </c>
    </row>
    <row r="1138" s="1" customFormat="1" ht="30" customHeight="1" spans="1:8">
      <c r="A1138" s="11">
        <v>1136</v>
      </c>
      <c r="B1138" s="11" t="s">
        <v>3971</v>
      </c>
      <c r="C1138" s="11" t="s">
        <v>3971</v>
      </c>
      <c r="D1138" s="11" t="s">
        <v>87</v>
      </c>
      <c r="E1138" s="11" t="s">
        <v>3972</v>
      </c>
      <c r="F1138" s="11" t="s">
        <v>3977</v>
      </c>
      <c r="G1138" s="11" t="s">
        <v>126</v>
      </c>
      <c r="H1138" s="11" t="s">
        <v>32</v>
      </c>
    </row>
    <row r="1139" s="1" customFormat="1" ht="30" customHeight="1" spans="1:8">
      <c r="A1139" s="11">
        <v>1137</v>
      </c>
      <c r="B1139" s="11" t="s">
        <v>3971</v>
      </c>
      <c r="C1139" s="11" t="s">
        <v>3971</v>
      </c>
      <c r="D1139" s="11" t="s">
        <v>87</v>
      </c>
      <c r="E1139" s="11" t="s">
        <v>3972</v>
      </c>
      <c r="F1139" s="11" t="s">
        <v>3978</v>
      </c>
      <c r="G1139" s="11" t="s">
        <v>126</v>
      </c>
      <c r="H1139" s="11" t="s">
        <v>32</v>
      </c>
    </row>
    <row r="1140" s="1" customFormat="1" ht="30" customHeight="1" spans="1:8">
      <c r="A1140" s="11">
        <v>1138</v>
      </c>
      <c r="B1140" s="11" t="s">
        <v>3971</v>
      </c>
      <c r="C1140" s="11" t="s">
        <v>3971</v>
      </c>
      <c r="D1140" s="11" t="s">
        <v>87</v>
      </c>
      <c r="E1140" s="11" t="s">
        <v>3972</v>
      </c>
      <c r="F1140" s="11" t="s">
        <v>3979</v>
      </c>
      <c r="G1140" s="11" t="s">
        <v>126</v>
      </c>
      <c r="H1140" s="11" t="s">
        <v>32</v>
      </c>
    </row>
    <row r="1141" s="1" customFormat="1" ht="30" customHeight="1" spans="1:8">
      <c r="A1141" s="11">
        <v>1139</v>
      </c>
      <c r="B1141" s="11" t="s">
        <v>3980</v>
      </c>
      <c r="C1141" s="11" t="s">
        <v>3980</v>
      </c>
      <c r="D1141" s="11" t="s">
        <v>87</v>
      </c>
      <c r="E1141" s="11" t="s">
        <v>3981</v>
      </c>
      <c r="F1141" s="11" t="s">
        <v>3980</v>
      </c>
      <c r="G1141" s="11" t="s">
        <v>3669</v>
      </c>
      <c r="H1141" s="11" t="s">
        <v>32</v>
      </c>
    </row>
    <row r="1142" s="1" customFormat="1" ht="30" customHeight="1" spans="1:8">
      <c r="A1142" s="11">
        <v>1140</v>
      </c>
      <c r="B1142" s="11" t="s">
        <v>4002</v>
      </c>
      <c r="C1142" s="11" t="s">
        <v>4002</v>
      </c>
      <c r="D1142" s="11" t="s">
        <v>87</v>
      </c>
      <c r="E1142" s="11" t="s">
        <v>4003</v>
      </c>
      <c r="F1142" s="11" t="s">
        <v>4004</v>
      </c>
      <c r="G1142" s="11" t="s">
        <v>3831</v>
      </c>
      <c r="H1142" s="11" t="s">
        <v>32</v>
      </c>
    </row>
    <row r="1143" s="1" customFormat="1" ht="30" customHeight="1" spans="1:8">
      <c r="A1143" s="11">
        <v>1141</v>
      </c>
      <c r="B1143" s="11" t="s">
        <v>4002</v>
      </c>
      <c r="C1143" s="11" t="s">
        <v>4002</v>
      </c>
      <c r="D1143" s="11" t="s">
        <v>87</v>
      </c>
      <c r="E1143" s="11" t="s">
        <v>4003</v>
      </c>
      <c r="F1143" s="11" t="s">
        <v>4005</v>
      </c>
      <c r="G1143" s="11" t="s">
        <v>3831</v>
      </c>
      <c r="H1143" s="11" t="s">
        <v>32</v>
      </c>
    </row>
    <row r="1144" s="1" customFormat="1" ht="30" customHeight="1" spans="1:8">
      <c r="A1144" s="11">
        <v>1142</v>
      </c>
      <c r="B1144" s="11" t="s">
        <v>4006</v>
      </c>
      <c r="C1144" s="11" t="s">
        <v>4006</v>
      </c>
      <c r="D1144" s="11" t="s">
        <v>98</v>
      </c>
      <c r="E1144" s="11" t="s">
        <v>4007</v>
      </c>
      <c r="F1144" s="11" t="s">
        <v>4006</v>
      </c>
      <c r="G1144" s="11" t="s">
        <v>3831</v>
      </c>
      <c r="H1144" s="11" t="s">
        <v>32</v>
      </c>
    </row>
    <row r="1145" s="1" customFormat="1" ht="30" customHeight="1" spans="1:8">
      <c r="A1145" s="11">
        <v>1143</v>
      </c>
      <c r="B1145" s="11" t="s">
        <v>4008</v>
      </c>
      <c r="C1145" s="11" t="s">
        <v>4008</v>
      </c>
      <c r="D1145" s="11" t="s">
        <v>98</v>
      </c>
      <c r="E1145" s="11" t="s">
        <v>4009</v>
      </c>
      <c r="F1145" s="11" t="s">
        <v>4008</v>
      </c>
      <c r="G1145" s="11" t="s">
        <v>89</v>
      </c>
      <c r="H1145" s="11" t="s">
        <v>32</v>
      </c>
    </row>
    <row r="1146" s="1" customFormat="1" ht="30" customHeight="1" spans="1:8">
      <c r="A1146" s="11">
        <v>1144</v>
      </c>
      <c r="B1146" s="11" t="s">
        <v>4010</v>
      </c>
      <c r="C1146" s="11" t="s">
        <v>4010</v>
      </c>
      <c r="D1146" s="11" t="s">
        <v>87</v>
      </c>
      <c r="E1146" s="11" t="s">
        <v>4011</v>
      </c>
      <c r="F1146" s="11" t="s">
        <v>4010</v>
      </c>
      <c r="G1146" s="11" t="s">
        <v>89</v>
      </c>
      <c r="H1146" s="11" t="s">
        <v>32</v>
      </c>
    </row>
    <row r="1147" s="1" customFormat="1" ht="30" customHeight="1" spans="1:8">
      <c r="A1147" s="11">
        <v>1145</v>
      </c>
      <c r="B1147" s="11" t="s">
        <v>4014</v>
      </c>
      <c r="C1147" s="11" t="s">
        <v>4014</v>
      </c>
      <c r="D1147" s="11" t="s">
        <v>611</v>
      </c>
      <c r="E1147" s="11" t="s">
        <v>4015</v>
      </c>
      <c r="F1147" s="11" t="s">
        <v>4014</v>
      </c>
      <c r="G1147" s="11" t="s">
        <v>89</v>
      </c>
      <c r="H1147" s="11" t="s">
        <v>32</v>
      </c>
    </row>
    <row r="1148" s="1" customFormat="1" ht="30" customHeight="1" spans="1:8">
      <c r="A1148" s="11">
        <v>1146</v>
      </c>
      <c r="B1148" s="11" t="s">
        <v>4016</v>
      </c>
      <c r="C1148" s="11" t="s">
        <v>4016</v>
      </c>
      <c r="D1148" s="18" t="s">
        <v>95</v>
      </c>
      <c r="E1148" s="11" t="s">
        <v>4017</v>
      </c>
      <c r="F1148" s="11" t="s">
        <v>4018</v>
      </c>
      <c r="G1148" s="18" t="s">
        <v>126</v>
      </c>
      <c r="H1148" s="11" t="s">
        <v>32</v>
      </c>
    </row>
    <row r="1149" s="1" customFormat="1" ht="30" customHeight="1" spans="1:8">
      <c r="A1149" s="11">
        <v>1147</v>
      </c>
      <c r="B1149" s="11" t="s">
        <v>4019</v>
      </c>
      <c r="C1149" s="11" t="s">
        <v>4019</v>
      </c>
      <c r="D1149" s="11" t="s">
        <v>64</v>
      </c>
      <c r="E1149" s="11" t="s">
        <v>4020</v>
      </c>
      <c r="F1149" s="11" t="s">
        <v>4021</v>
      </c>
      <c r="G1149" s="11" t="s">
        <v>78</v>
      </c>
      <c r="H1149" s="11" t="s">
        <v>32</v>
      </c>
    </row>
    <row r="1150" s="1" customFormat="1" ht="30" customHeight="1" spans="1:8">
      <c r="A1150" s="11">
        <v>1148</v>
      </c>
      <c r="B1150" s="11" t="s">
        <v>4019</v>
      </c>
      <c r="C1150" s="11" t="s">
        <v>4019</v>
      </c>
      <c r="D1150" s="11" t="s">
        <v>64</v>
      </c>
      <c r="E1150" s="11" t="s">
        <v>4022</v>
      </c>
      <c r="F1150" s="11" t="s">
        <v>4023</v>
      </c>
      <c r="G1150" s="11" t="s">
        <v>78</v>
      </c>
      <c r="H1150" s="11" t="s">
        <v>32</v>
      </c>
    </row>
    <row r="1151" s="1" customFormat="1" ht="30" customHeight="1" spans="1:8">
      <c r="A1151" s="11">
        <v>1149</v>
      </c>
      <c r="B1151" s="11" t="s">
        <v>4019</v>
      </c>
      <c r="C1151" s="11" t="s">
        <v>4019</v>
      </c>
      <c r="D1151" s="11" t="s">
        <v>64</v>
      </c>
      <c r="E1151" s="11" t="s">
        <v>4024</v>
      </c>
      <c r="F1151" s="11" t="s">
        <v>4025</v>
      </c>
      <c r="G1151" s="11" t="s">
        <v>78</v>
      </c>
      <c r="H1151" s="11" t="s">
        <v>32</v>
      </c>
    </row>
    <row r="1152" s="1" customFormat="1" ht="30" customHeight="1" spans="1:8">
      <c r="A1152" s="11">
        <v>1150</v>
      </c>
      <c r="B1152" s="11" t="s">
        <v>4019</v>
      </c>
      <c r="C1152" s="11" t="s">
        <v>4019</v>
      </c>
      <c r="D1152" s="11" t="s">
        <v>64</v>
      </c>
      <c r="E1152" s="11" t="s">
        <v>4026</v>
      </c>
      <c r="F1152" s="11" t="s">
        <v>4027</v>
      </c>
      <c r="G1152" s="11" t="s">
        <v>78</v>
      </c>
      <c r="H1152" s="11" t="s">
        <v>32</v>
      </c>
    </row>
    <row r="1153" s="1" customFormat="1" ht="30" customHeight="1" spans="1:8">
      <c r="A1153" s="11">
        <v>1151</v>
      </c>
      <c r="B1153" s="11" t="s">
        <v>4019</v>
      </c>
      <c r="C1153" s="11" t="s">
        <v>4019</v>
      </c>
      <c r="D1153" s="11" t="s">
        <v>64</v>
      </c>
      <c r="E1153" s="11" t="s">
        <v>4028</v>
      </c>
      <c r="F1153" s="11" t="s">
        <v>4029</v>
      </c>
      <c r="G1153" s="11" t="s">
        <v>78</v>
      </c>
      <c r="H1153" s="11" t="s">
        <v>32</v>
      </c>
    </row>
    <row r="1154" s="1" customFormat="1" ht="30" customHeight="1" spans="1:8">
      <c r="A1154" s="11">
        <v>1152</v>
      </c>
      <c r="B1154" s="11" t="s">
        <v>4039</v>
      </c>
      <c r="C1154" s="11" t="s">
        <v>4039</v>
      </c>
      <c r="D1154" s="11" t="s">
        <v>64</v>
      </c>
      <c r="E1154" s="11" t="s">
        <v>4040</v>
      </c>
      <c r="F1154" s="11" t="s">
        <v>4041</v>
      </c>
      <c r="G1154" s="11" t="s">
        <v>3669</v>
      </c>
      <c r="H1154" s="11" t="s">
        <v>32</v>
      </c>
    </row>
    <row r="1155" s="1" customFormat="1" ht="30" customHeight="1" spans="1:8">
      <c r="A1155" s="11">
        <v>1153</v>
      </c>
      <c r="B1155" s="11" t="s">
        <v>4039</v>
      </c>
      <c r="C1155" s="11" t="s">
        <v>4039</v>
      </c>
      <c r="D1155" s="11" t="s">
        <v>64</v>
      </c>
      <c r="E1155" s="11" t="s">
        <v>4042</v>
      </c>
      <c r="F1155" s="11" t="s">
        <v>4043</v>
      </c>
      <c r="G1155" s="11" t="s">
        <v>3669</v>
      </c>
      <c r="H1155" s="11" t="s">
        <v>32</v>
      </c>
    </row>
    <row r="1156" s="1" customFormat="1" ht="30" customHeight="1" spans="1:8">
      <c r="A1156" s="11">
        <v>1154</v>
      </c>
      <c r="B1156" s="11" t="s">
        <v>4039</v>
      </c>
      <c r="C1156" s="11" t="s">
        <v>4039</v>
      </c>
      <c r="D1156" s="11" t="s">
        <v>64</v>
      </c>
      <c r="E1156" s="11" t="s">
        <v>4044</v>
      </c>
      <c r="F1156" s="11" t="s">
        <v>4045</v>
      </c>
      <c r="G1156" s="11" t="s">
        <v>3669</v>
      </c>
      <c r="H1156" s="11" t="s">
        <v>32</v>
      </c>
    </row>
    <row r="1157" s="1" customFormat="1" ht="30" customHeight="1" spans="1:8">
      <c r="A1157" s="11">
        <v>1155</v>
      </c>
      <c r="B1157" s="11" t="s">
        <v>4039</v>
      </c>
      <c r="C1157" s="11" t="s">
        <v>4039</v>
      </c>
      <c r="D1157" s="11" t="s">
        <v>64</v>
      </c>
      <c r="E1157" s="11" t="s">
        <v>4046</v>
      </c>
      <c r="F1157" s="11" t="s">
        <v>4047</v>
      </c>
      <c r="G1157" s="11" t="s">
        <v>3669</v>
      </c>
      <c r="H1157" s="11" t="s">
        <v>32</v>
      </c>
    </row>
    <row r="1158" s="1" customFormat="1" ht="30" customHeight="1" spans="1:8">
      <c r="A1158" s="11">
        <v>1156</v>
      </c>
      <c r="B1158" s="11" t="s">
        <v>4048</v>
      </c>
      <c r="C1158" s="11" t="s">
        <v>4048</v>
      </c>
      <c r="D1158" s="11" t="s">
        <v>64</v>
      </c>
      <c r="E1158" s="11" t="s">
        <v>4049</v>
      </c>
      <c r="F1158" s="11" t="s">
        <v>4050</v>
      </c>
      <c r="G1158" s="11" t="s">
        <v>78</v>
      </c>
      <c r="H1158" s="11" t="s">
        <v>32</v>
      </c>
    </row>
    <row r="1159" s="1" customFormat="1" ht="30" customHeight="1" spans="1:8">
      <c r="A1159" s="11">
        <v>1157</v>
      </c>
      <c r="B1159" s="11" t="s">
        <v>4048</v>
      </c>
      <c r="C1159" s="11" t="s">
        <v>4048</v>
      </c>
      <c r="D1159" s="11" t="s">
        <v>64</v>
      </c>
      <c r="E1159" s="11" t="s">
        <v>4051</v>
      </c>
      <c r="F1159" s="11" t="s">
        <v>4052</v>
      </c>
      <c r="G1159" s="11" t="s">
        <v>78</v>
      </c>
      <c r="H1159" s="11" t="s">
        <v>32</v>
      </c>
    </row>
    <row r="1160" s="1" customFormat="1" ht="30" customHeight="1" spans="1:8">
      <c r="A1160" s="11">
        <v>1158</v>
      </c>
      <c r="B1160" s="11" t="s">
        <v>4048</v>
      </c>
      <c r="C1160" s="11" t="s">
        <v>4048</v>
      </c>
      <c r="D1160" s="11" t="s">
        <v>64</v>
      </c>
      <c r="E1160" s="11" t="s">
        <v>4053</v>
      </c>
      <c r="F1160" s="11" t="s">
        <v>4054</v>
      </c>
      <c r="G1160" s="11" t="s">
        <v>78</v>
      </c>
      <c r="H1160" s="11" t="s">
        <v>32</v>
      </c>
    </row>
    <row r="1161" s="1" customFormat="1" ht="30" customHeight="1" spans="1:8">
      <c r="A1161" s="11">
        <v>1159</v>
      </c>
      <c r="B1161" s="11" t="s">
        <v>4048</v>
      </c>
      <c r="C1161" s="11" t="s">
        <v>4048</v>
      </c>
      <c r="D1161" s="11" t="s">
        <v>64</v>
      </c>
      <c r="E1161" s="11" t="s">
        <v>4055</v>
      </c>
      <c r="F1161" s="11" t="s">
        <v>4056</v>
      </c>
      <c r="G1161" s="11" t="s">
        <v>78</v>
      </c>
      <c r="H1161" s="11" t="s">
        <v>32</v>
      </c>
    </row>
    <row r="1162" s="1" customFormat="1" ht="30" customHeight="1" spans="1:8">
      <c r="A1162" s="11">
        <v>1160</v>
      </c>
      <c r="B1162" s="11" t="s">
        <v>4048</v>
      </c>
      <c r="C1162" s="11" t="s">
        <v>4048</v>
      </c>
      <c r="D1162" s="11" t="s">
        <v>64</v>
      </c>
      <c r="E1162" s="11" t="s">
        <v>4057</v>
      </c>
      <c r="F1162" s="11" t="s">
        <v>4058</v>
      </c>
      <c r="G1162" s="11" t="s">
        <v>78</v>
      </c>
      <c r="H1162" s="11" t="s">
        <v>32</v>
      </c>
    </row>
    <row r="1163" s="1" customFormat="1" ht="30" customHeight="1" spans="1:8">
      <c r="A1163" s="11">
        <v>1161</v>
      </c>
      <c r="B1163" s="11" t="s">
        <v>4048</v>
      </c>
      <c r="C1163" s="11" t="s">
        <v>4048</v>
      </c>
      <c r="D1163" s="11" t="s">
        <v>64</v>
      </c>
      <c r="E1163" s="11" t="s">
        <v>4059</v>
      </c>
      <c r="F1163" s="11" t="s">
        <v>4060</v>
      </c>
      <c r="G1163" s="11" t="s">
        <v>78</v>
      </c>
      <c r="H1163" s="11" t="s">
        <v>32</v>
      </c>
    </row>
    <row r="1164" s="1" customFormat="1" ht="30" customHeight="1" spans="1:8">
      <c r="A1164" s="11">
        <v>1162</v>
      </c>
      <c r="B1164" s="11" t="s">
        <v>3805</v>
      </c>
      <c r="C1164" s="11" t="s">
        <v>3805</v>
      </c>
      <c r="D1164" s="11" t="s">
        <v>87</v>
      </c>
      <c r="E1164" s="11" t="s">
        <v>4061</v>
      </c>
      <c r="F1164" s="11" t="s">
        <v>4062</v>
      </c>
      <c r="G1164" s="11" t="s">
        <v>78</v>
      </c>
      <c r="H1164" s="11" t="s">
        <v>32</v>
      </c>
    </row>
    <row r="1165" s="1" customFormat="1" ht="30" customHeight="1" spans="1:8">
      <c r="A1165" s="11">
        <v>1163</v>
      </c>
      <c r="B1165" s="11" t="s">
        <v>3805</v>
      </c>
      <c r="C1165" s="11" t="s">
        <v>3805</v>
      </c>
      <c r="D1165" s="11" t="s">
        <v>87</v>
      </c>
      <c r="E1165" s="11" t="s">
        <v>4063</v>
      </c>
      <c r="F1165" s="11" t="s">
        <v>4064</v>
      </c>
      <c r="G1165" s="11" t="s">
        <v>78</v>
      </c>
      <c r="H1165" s="11" t="s">
        <v>32</v>
      </c>
    </row>
    <row r="1166" s="1" customFormat="1" ht="30" customHeight="1" spans="1:8">
      <c r="A1166" s="11">
        <v>1164</v>
      </c>
      <c r="B1166" s="11" t="s">
        <v>3805</v>
      </c>
      <c r="C1166" s="11" t="s">
        <v>3805</v>
      </c>
      <c r="D1166" s="11" t="s">
        <v>87</v>
      </c>
      <c r="E1166" s="11" t="s">
        <v>4065</v>
      </c>
      <c r="F1166" s="11" t="s">
        <v>4066</v>
      </c>
      <c r="G1166" s="11" t="s">
        <v>3669</v>
      </c>
      <c r="H1166" s="11" t="s">
        <v>32</v>
      </c>
    </row>
    <row r="1167" s="1" customFormat="1" ht="30" customHeight="1" spans="1:8">
      <c r="A1167" s="11">
        <v>1165</v>
      </c>
      <c r="B1167" s="11" t="s">
        <v>3805</v>
      </c>
      <c r="C1167" s="11" t="s">
        <v>3805</v>
      </c>
      <c r="D1167" s="11" t="s">
        <v>87</v>
      </c>
      <c r="E1167" s="11" t="s">
        <v>4067</v>
      </c>
      <c r="F1167" s="11" t="s">
        <v>4068</v>
      </c>
      <c r="G1167" s="11" t="s">
        <v>3669</v>
      </c>
      <c r="H1167" s="11" t="s">
        <v>32</v>
      </c>
    </row>
    <row r="1168" s="1" customFormat="1" ht="30" customHeight="1" spans="1:8">
      <c r="A1168" s="11">
        <v>1166</v>
      </c>
      <c r="B1168" s="11" t="s">
        <v>3805</v>
      </c>
      <c r="C1168" s="11" t="s">
        <v>3805</v>
      </c>
      <c r="D1168" s="11" t="s">
        <v>87</v>
      </c>
      <c r="E1168" s="11" t="s">
        <v>4069</v>
      </c>
      <c r="F1168" s="11" t="s">
        <v>4070</v>
      </c>
      <c r="G1168" s="11" t="s">
        <v>3669</v>
      </c>
      <c r="H1168" s="11" t="s">
        <v>32</v>
      </c>
    </row>
    <row r="1169" s="1" customFormat="1" ht="30" customHeight="1" spans="1:8">
      <c r="A1169" s="11">
        <v>1167</v>
      </c>
      <c r="B1169" s="11" t="s">
        <v>3805</v>
      </c>
      <c r="C1169" s="11" t="s">
        <v>3805</v>
      </c>
      <c r="D1169" s="11" t="s">
        <v>87</v>
      </c>
      <c r="E1169" s="11" t="s">
        <v>4071</v>
      </c>
      <c r="F1169" s="11" t="s">
        <v>4072</v>
      </c>
      <c r="G1169" s="11" t="s">
        <v>3669</v>
      </c>
      <c r="H1169" s="11" t="s">
        <v>32</v>
      </c>
    </row>
    <row r="1170" s="1" customFormat="1" ht="30" customHeight="1" spans="1:8">
      <c r="A1170" s="11">
        <v>1168</v>
      </c>
      <c r="B1170" s="11" t="s">
        <v>3805</v>
      </c>
      <c r="C1170" s="11" t="s">
        <v>3805</v>
      </c>
      <c r="D1170" s="11" t="s">
        <v>87</v>
      </c>
      <c r="E1170" s="11" t="s">
        <v>4073</v>
      </c>
      <c r="F1170" s="11" t="s">
        <v>4074</v>
      </c>
      <c r="G1170" s="11" t="s">
        <v>78</v>
      </c>
      <c r="H1170" s="11" t="s">
        <v>32</v>
      </c>
    </row>
    <row r="1171" s="1" customFormat="1" ht="30" customHeight="1" spans="1:8">
      <c r="A1171" s="11">
        <v>1169</v>
      </c>
      <c r="B1171" s="11" t="s">
        <v>3805</v>
      </c>
      <c r="C1171" s="11" t="s">
        <v>3805</v>
      </c>
      <c r="D1171" s="11" t="s">
        <v>87</v>
      </c>
      <c r="E1171" s="11" t="s">
        <v>4075</v>
      </c>
      <c r="F1171" s="11" t="s">
        <v>4076</v>
      </c>
      <c r="G1171" s="11" t="s">
        <v>78</v>
      </c>
      <c r="H1171" s="11" t="s">
        <v>32</v>
      </c>
    </row>
    <row r="1172" s="1" customFormat="1" ht="30" customHeight="1" spans="1:8">
      <c r="A1172" s="11">
        <v>1170</v>
      </c>
      <c r="B1172" s="11" t="s">
        <v>3805</v>
      </c>
      <c r="C1172" s="11" t="s">
        <v>3805</v>
      </c>
      <c r="D1172" s="11" t="s">
        <v>87</v>
      </c>
      <c r="E1172" s="11" t="s">
        <v>4077</v>
      </c>
      <c r="F1172" s="11" t="s">
        <v>4078</v>
      </c>
      <c r="G1172" s="11" t="s">
        <v>78</v>
      </c>
      <c r="H1172" s="11" t="s">
        <v>32</v>
      </c>
    </row>
    <row r="1173" s="1" customFormat="1" ht="30" customHeight="1" spans="1:8">
      <c r="A1173" s="11">
        <v>1171</v>
      </c>
      <c r="B1173" s="11" t="s">
        <v>3805</v>
      </c>
      <c r="C1173" s="11" t="s">
        <v>3805</v>
      </c>
      <c r="D1173" s="11" t="s">
        <v>87</v>
      </c>
      <c r="E1173" s="11" t="s">
        <v>4079</v>
      </c>
      <c r="F1173" s="11" t="s">
        <v>4080</v>
      </c>
      <c r="G1173" s="11" t="s">
        <v>78</v>
      </c>
      <c r="H1173" s="11" t="s">
        <v>32</v>
      </c>
    </row>
    <row r="1174" s="1" customFormat="1" ht="30" customHeight="1" spans="1:8">
      <c r="A1174" s="11">
        <v>1172</v>
      </c>
      <c r="B1174" s="11" t="s">
        <v>3805</v>
      </c>
      <c r="C1174" s="11" t="s">
        <v>3805</v>
      </c>
      <c r="D1174" s="11" t="s">
        <v>87</v>
      </c>
      <c r="E1174" s="11" t="s">
        <v>4081</v>
      </c>
      <c r="F1174" s="11" t="s">
        <v>4082</v>
      </c>
      <c r="G1174" s="11" t="s">
        <v>3669</v>
      </c>
      <c r="H1174" s="11" t="s">
        <v>32</v>
      </c>
    </row>
    <row r="1175" s="1" customFormat="1" ht="30" customHeight="1" spans="1:8">
      <c r="A1175" s="11">
        <v>1173</v>
      </c>
      <c r="B1175" s="11" t="s">
        <v>3805</v>
      </c>
      <c r="C1175" s="11" t="s">
        <v>3805</v>
      </c>
      <c r="D1175" s="11" t="s">
        <v>87</v>
      </c>
      <c r="E1175" s="11" t="s">
        <v>4083</v>
      </c>
      <c r="F1175" s="11" t="s">
        <v>4084</v>
      </c>
      <c r="G1175" s="11" t="s">
        <v>3669</v>
      </c>
      <c r="H1175" s="11" t="s">
        <v>32</v>
      </c>
    </row>
    <row r="1176" s="1" customFormat="1" ht="30" customHeight="1" spans="1:8">
      <c r="A1176" s="11">
        <v>1174</v>
      </c>
      <c r="B1176" s="11" t="s">
        <v>3805</v>
      </c>
      <c r="C1176" s="11" t="s">
        <v>3805</v>
      </c>
      <c r="D1176" s="11" t="s">
        <v>87</v>
      </c>
      <c r="E1176" s="11" t="s">
        <v>4085</v>
      </c>
      <c r="F1176" s="11" t="s">
        <v>4086</v>
      </c>
      <c r="G1176" s="11" t="s">
        <v>3669</v>
      </c>
      <c r="H1176" s="11" t="s">
        <v>32</v>
      </c>
    </row>
    <row r="1177" s="1" customFormat="1" ht="30" customHeight="1" spans="1:8">
      <c r="A1177" s="11">
        <v>1175</v>
      </c>
      <c r="B1177" s="11" t="s">
        <v>3805</v>
      </c>
      <c r="C1177" s="11" t="s">
        <v>3805</v>
      </c>
      <c r="D1177" s="11" t="s">
        <v>87</v>
      </c>
      <c r="E1177" s="11" t="s">
        <v>4087</v>
      </c>
      <c r="F1177" s="11" t="s">
        <v>4088</v>
      </c>
      <c r="G1177" s="11" t="s">
        <v>3669</v>
      </c>
      <c r="H1177" s="11" t="s">
        <v>32</v>
      </c>
    </row>
    <row r="1178" s="1" customFormat="1" ht="30" customHeight="1" spans="1:8">
      <c r="A1178" s="11">
        <v>1176</v>
      </c>
      <c r="B1178" s="11" t="s">
        <v>3805</v>
      </c>
      <c r="C1178" s="11" t="s">
        <v>3805</v>
      </c>
      <c r="D1178" s="11" t="s">
        <v>87</v>
      </c>
      <c r="E1178" s="11" t="s">
        <v>4089</v>
      </c>
      <c r="F1178" s="11" t="s">
        <v>4090</v>
      </c>
      <c r="G1178" s="11" t="s">
        <v>3669</v>
      </c>
      <c r="H1178" s="11" t="s">
        <v>32</v>
      </c>
    </row>
    <row r="1179" s="1" customFormat="1" ht="30" customHeight="1" spans="1:8">
      <c r="A1179" s="11">
        <v>1177</v>
      </c>
      <c r="B1179" s="11" t="s">
        <v>3805</v>
      </c>
      <c r="C1179" s="11" t="s">
        <v>3805</v>
      </c>
      <c r="D1179" s="11" t="s">
        <v>87</v>
      </c>
      <c r="E1179" s="11" t="s">
        <v>4091</v>
      </c>
      <c r="F1179" s="11" t="s">
        <v>4092</v>
      </c>
      <c r="G1179" s="11" t="s">
        <v>3669</v>
      </c>
      <c r="H1179" s="11" t="s">
        <v>32</v>
      </c>
    </row>
    <row r="1180" s="1" customFormat="1" ht="30" customHeight="1" spans="1:8">
      <c r="A1180" s="11">
        <v>1178</v>
      </c>
      <c r="B1180" s="11" t="s">
        <v>3805</v>
      </c>
      <c r="C1180" s="11" t="s">
        <v>3805</v>
      </c>
      <c r="D1180" s="11" t="s">
        <v>87</v>
      </c>
      <c r="E1180" s="11" t="s">
        <v>4093</v>
      </c>
      <c r="F1180" s="11" t="s">
        <v>4094</v>
      </c>
      <c r="G1180" s="11" t="s">
        <v>3669</v>
      </c>
      <c r="H1180" s="11" t="s">
        <v>32</v>
      </c>
    </row>
    <row r="1181" s="1" customFormat="1" ht="30" customHeight="1" spans="1:8">
      <c r="A1181" s="11">
        <v>1179</v>
      </c>
      <c r="B1181" s="11" t="s">
        <v>3805</v>
      </c>
      <c r="C1181" s="11" t="s">
        <v>3805</v>
      </c>
      <c r="D1181" s="11" t="s">
        <v>87</v>
      </c>
      <c r="E1181" s="11" t="s">
        <v>4095</v>
      </c>
      <c r="F1181" s="11" t="s">
        <v>4096</v>
      </c>
      <c r="G1181" s="11" t="s">
        <v>3669</v>
      </c>
      <c r="H1181" s="11" t="s">
        <v>32</v>
      </c>
    </row>
    <row r="1182" s="1" customFormat="1" ht="30" customHeight="1" spans="1:8">
      <c r="A1182" s="11">
        <v>1180</v>
      </c>
      <c r="B1182" s="11" t="s">
        <v>4097</v>
      </c>
      <c r="C1182" s="11" t="s">
        <v>4097</v>
      </c>
      <c r="D1182" s="11" t="s">
        <v>87</v>
      </c>
      <c r="E1182" s="11" t="s">
        <v>4098</v>
      </c>
      <c r="F1182" s="11" t="s">
        <v>4097</v>
      </c>
      <c r="G1182" s="11" t="s">
        <v>3669</v>
      </c>
      <c r="H1182" s="11" t="s">
        <v>32</v>
      </c>
    </row>
    <row r="1183" s="1" customFormat="1" ht="30" customHeight="1" spans="1:8">
      <c r="A1183" s="11">
        <v>1181</v>
      </c>
      <c r="B1183" s="11" t="s">
        <v>4099</v>
      </c>
      <c r="C1183" s="11" t="s">
        <v>4099</v>
      </c>
      <c r="D1183" s="11" t="s">
        <v>98</v>
      </c>
      <c r="E1183" s="11" t="s">
        <v>4100</v>
      </c>
      <c r="F1183" s="11" t="s">
        <v>4099</v>
      </c>
      <c r="G1183" s="11" t="s">
        <v>2127</v>
      </c>
      <c r="H1183" s="11" t="s">
        <v>32</v>
      </c>
    </row>
    <row r="1184" s="1" customFormat="1" ht="30" customHeight="1" spans="1:8">
      <c r="A1184" s="11">
        <v>1182</v>
      </c>
      <c r="B1184" s="11" t="s">
        <v>4101</v>
      </c>
      <c r="C1184" s="11" t="s">
        <v>4101</v>
      </c>
      <c r="D1184" s="11" t="s">
        <v>98</v>
      </c>
      <c r="E1184" s="11" t="s">
        <v>4102</v>
      </c>
      <c r="F1184" s="11" t="s">
        <v>4101</v>
      </c>
      <c r="G1184" s="11" t="s">
        <v>89</v>
      </c>
      <c r="H1184" s="11" t="s">
        <v>32</v>
      </c>
    </row>
    <row r="1185" s="1" customFormat="1" ht="30" customHeight="1" spans="1:8">
      <c r="A1185" s="11">
        <v>1183</v>
      </c>
      <c r="B1185" s="11" t="s">
        <v>4103</v>
      </c>
      <c r="C1185" s="11" t="s">
        <v>4103</v>
      </c>
      <c r="D1185" s="11" t="s">
        <v>98</v>
      </c>
      <c r="E1185" s="11" t="s">
        <v>4104</v>
      </c>
      <c r="F1185" s="11" t="s">
        <v>4105</v>
      </c>
      <c r="G1185" s="11" t="s">
        <v>89</v>
      </c>
      <c r="H1185" s="11" t="s">
        <v>32</v>
      </c>
    </row>
    <row r="1186" s="1" customFormat="1" ht="30" customHeight="1" spans="1:8">
      <c r="A1186" s="11">
        <v>1184</v>
      </c>
      <c r="B1186" s="11" t="s">
        <v>4103</v>
      </c>
      <c r="C1186" s="11" t="s">
        <v>4103</v>
      </c>
      <c r="D1186" s="11" t="s">
        <v>98</v>
      </c>
      <c r="E1186" s="11" t="s">
        <v>4104</v>
      </c>
      <c r="F1186" s="11" t="s">
        <v>4106</v>
      </c>
      <c r="G1186" s="11" t="s">
        <v>3831</v>
      </c>
      <c r="H1186" s="11" t="s">
        <v>32</v>
      </c>
    </row>
    <row r="1187" s="1" customFormat="1" ht="30" customHeight="1" spans="1:8">
      <c r="A1187" s="11">
        <v>1185</v>
      </c>
      <c r="B1187" s="11" t="s">
        <v>4107</v>
      </c>
      <c r="C1187" s="11" t="s">
        <v>4107</v>
      </c>
      <c r="D1187" s="11" t="s">
        <v>98</v>
      </c>
      <c r="E1187" s="11" t="s">
        <v>4108</v>
      </c>
      <c r="F1187" s="11" t="s">
        <v>4107</v>
      </c>
      <c r="G1187" s="11" t="s">
        <v>2127</v>
      </c>
      <c r="H1187" s="11" t="s">
        <v>32</v>
      </c>
    </row>
    <row r="1188" s="1" customFormat="1" ht="30" customHeight="1" spans="1:8">
      <c r="A1188" s="11">
        <v>1186</v>
      </c>
      <c r="B1188" s="11" t="s">
        <v>4109</v>
      </c>
      <c r="C1188" s="11" t="s">
        <v>4109</v>
      </c>
      <c r="D1188" s="11" t="s">
        <v>87</v>
      </c>
      <c r="E1188" s="11" t="s">
        <v>4110</v>
      </c>
      <c r="F1188" s="11" t="s">
        <v>4109</v>
      </c>
      <c r="G1188" s="11" t="s">
        <v>300</v>
      </c>
      <c r="H1188" s="11" t="s">
        <v>32</v>
      </c>
    </row>
    <row r="1189" s="1" customFormat="1" ht="30" customHeight="1" spans="1:8">
      <c r="A1189" s="11">
        <v>1187</v>
      </c>
      <c r="B1189" s="11" t="s">
        <v>4111</v>
      </c>
      <c r="C1189" s="11" t="s">
        <v>4111</v>
      </c>
      <c r="D1189" s="11" t="s">
        <v>98</v>
      </c>
      <c r="E1189" s="11" t="s">
        <v>4112</v>
      </c>
      <c r="F1189" s="11" t="s">
        <v>4111</v>
      </c>
      <c r="G1189" s="11" t="s">
        <v>126</v>
      </c>
      <c r="H1189" s="11" t="s">
        <v>32</v>
      </c>
    </row>
    <row r="1190" s="1" customFormat="1" ht="30" customHeight="1" spans="1:8">
      <c r="A1190" s="11">
        <v>1188</v>
      </c>
      <c r="B1190" s="11" t="s">
        <v>4113</v>
      </c>
      <c r="C1190" s="11" t="s">
        <v>4113</v>
      </c>
      <c r="D1190" s="11" t="s">
        <v>64</v>
      </c>
      <c r="E1190" s="11" t="s">
        <v>4114</v>
      </c>
      <c r="F1190" s="11" t="s">
        <v>4115</v>
      </c>
      <c r="G1190" s="11" t="s">
        <v>3669</v>
      </c>
      <c r="H1190" s="11" t="s">
        <v>32</v>
      </c>
    </row>
    <row r="1191" s="1" customFormat="1" ht="30" customHeight="1" spans="1:8">
      <c r="A1191" s="11">
        <v>1189</v>
      </c>
      <c r="B1191" s="11" t="s">
        <v>4113</v>
      </c>
      <c r="C1191" s="11" t="s">
        <v>4113</v>
      </c>
      <c r="D1191" s="11" t="s">
        <v>64</v>
      </c>
      <c r="E1191" s="11" t="s">
        <v>4116</v>
      </c>
      <c r="F1191" s="11" t="s">
        <v>4117</v>
      </c>
      <c r="G1191" s="11" t="s">
        <v>3669</v>
      </c>
      <c r="H1191" s="11" t="s">
        <v>32</v>
      </c>
    </row>
    <row r="1192" s="1" customFormat="1" ht="30" customHeight="1" spans="1:8">
      <c r="A1192" s="11">
        <v>1190</v>
      </c>
      <c r="B1192" s="11" t="s">
        <v>4113</v>
      </c>
      <c r="C1192" s="11" t="s">
        <v>4113</v>
      </c>
      <c r="D1192" s="11" t="s">
        <v>64</v>
      </c>
      <c r="E1192" s="11" t="s">
        <v>4118</v>
      </c>
      <c r="F1192" s="11" t="s">
        <v>4119</v>
      </c>
      <c r="G1192" s="11" t="s">
        <v>3669</v>
      </c>
      <c r="H1192" s="11" t="s">
        <v>32</v>
      </c>
    </row>
    <row r="1193" s="1" customFormat="1" ht="30" customHeight="1" spans="1:8">
      <c r="A1193" s="11">
        <v>1191</v>
      </c>
      <c r="B1193" s="11" t="s">
        <v>4113</v>
      </c>
      <c r="C1193" s="11" t="s">
        <v>4113</v>
      </c>
      <c r="D1193" s="11" t="s">
        <v>64</v>
      </c>
      <c r="E1193" s="11" t="s">
        <v>4120</v>
      </c>
      <c r="F1193" s="11" t="s">
        <v>4121</v>
      </c>
      <c r="G1193" s="11" t="s">
        <v>3669</v>
      </c>
      <c r="H1193" s="11" t="s">
        <v>32</v>
      </c>
    </row>
    <row r="1194" s="1" customFormat="1" ht="30" customHeight="1" spans="1:8">
      <c r="A1194" s="11">
        <v>1192</v>
      </c>
      <c r="B1194" s="11" t="s">
        <v>4122</v>
      </c>
      <c r="C1194" s="11" t="s">
        <v>4123</v>
      </c>
      <c r="D1194" s="11" t="s">
        <v>64</v>
      </c>
      <c r="E1194" s="11" t="s">
        <v>4124</v>
      </c>
      <c r="F1194" s="11" t="s">
        <v>4123</v>
      </c>
      <c r="G1194" s="11" t="s">
        <v>89</v>
      </c>
      <c r="H1194" s="11" t="s">
        <v>32</v>
      </c>
    </row>
    <row r="1195" s="1" customFormat="1" ht="30" customHeight="1" spans="1:8">
      <c r="A1195" s="11">
        <v>1193</v>
      </c>
      <c r="B1195" s="11" t="s">
        <v>4127</v>
      </c>
      <c r="C1195" s="11" t="s">
        <v>4127</v>
      </c>
      <c r="D1195" s="11" t="s">
        <v>64</v>
      </c>
      <c r="E1195" s="11" t="s">
        <v>3926</v>
      </c>
      <c r="F1195" s="11" t="s">
        <v>4127</v>
      </c>
      <c r="G1195" s="11" t="s">
        <v>89</v>
      </c>
      <c r="H1195" s="11" t="s">
        <v>32</v>
      </c>
    </row>
    <row r="1196" s="1" customFormat="1" ht="30" customHeight="1" spans="1:8">
      <c r="A1196" s="11">
        <v>1194</v>
      </c>
      <c r="B1196" s="11" t="s">
        <v>4170</v>
      </c>
      <c r="C1196" s="11" t="s">
        <v>4170</v>
      </c>
      <c r="D1196" s="11" t="s">
        <v>114</v>
      </c>
      <c r="E1196" s="11" t="s">
        <v>4171</v>
      </c>
      <c r="F1196" s="11" t="s">
        <v>4170</v>
      </c>
      <c r="G1196" s="11" t="s">
        <v>126</v>
      </c>
      <c r="H1196" s="11" t="s">
        <v>36</v>
      </c>
    </row>
    <row r="1197" s="1" customFormat="1" ht="30" customHeight="1" spans="1:8">
      <c r="A1197" s="11">
        <v>1195</v>
      </c>
      <c r="B1197" s="11" t="s">
        <v>4186</v>
      </c>
      <c r="C1197" s="11" t="s">
        <v>4186</v>
      </c>
      <c r="D1197" s="11" t="s">
        <v>64</v>
      </c>
      <c r="E1197" s="11" t="s">
        <v>4187</v>
      </c>
      <c r="F1197" s="11" t="s">
        <v>4188</v>
      </c>
      <c r="G1197" s="11" t="s">
        <v>78</v>
      </c>
      <c r="H1197" s="11" t="s">
        <v>40</v>
      </c>
    </row>
    <row r="1198" s="1" customFormat="1" ht="30" customHeight="1" spans="1:8">
      <c r="A1198" s="11">
        <v>1196</v>
      </c>
      <c r="B1198" s="11" t="s">
        <v>4223</v>
      </c>
      <c r="C1198" s="11" t="s">
        <v>4223</v>
      </c>
      <c r="D1198" s="11" t="s">
        <v>64</v>
      </c>
      <c r="E1198" s="11" t="s">
        <v>4224</v>
      </c>
      <c r="F1198" s="11" t="s">
        <v>4225</v>
      </c>
      <c r="G1198" s="11" t="s">
        <v>126</v>
      </c>
      <c r="H1198" s="11" t="s">
        <v>40</v>
      </c>
    </row>
    <row r="1199" s="1" customFormat="1" ht="30" customHeight="1" spans="1:8">
      <c r="A1199" s="11">
        <v>1197</v>
      </c>
      <c r="B1199" s="11" t="s">
        <v>4247</v>
      </c>
      <c r="C1199" s="11" t="s">
        <v>4247</v>
      </c>
      <c r="D1199" s="11" t="s">
        <v>64</v>
      </c>
      <c r="E1199" s="11" t="s">
        <v>4248</v>
      </c>
      <c r="F1199" s="11" t="s">
        <v>4249</v>
      </c>
      <c r="G1199" s="11" t="s">
        <v>126</v>
      </c>
      <c r="H1199" s="11" t="s">
        <v>40</v>
      </c>
    </row>
    <row r="1200" s="1" customFormat="1" ht="30" customHeight="1" spans="1:8">
      <c r="A1200" s="11">
        <v>1198</v>
      </c>
      <c r="B1200" s="11" t="s">
        <v>4256</v>
      </c>
      <c r="C1200" s="11" t="s">
        <v>4256</v>
      </c>
      <c r="D1200" s="11" t="s">
        <v>64</v>
      </c>
      <c r="E1200" s="11" t="s">
        <v>4257</v>
      </c>
      <c r="F1200" s="11" t="s">
        <v>4258</v>
      </c>
      <c r="G1200" s="11" t="s">
        <v>126</v>
      </c>
      <c r="H1200" s="11" t="s">
        <v>40</v>
      </c>
    </row>
    <row r="1201" s="1" customFormat="1" ht="30" customHeight="1" spans="1:8">
      <c r="A1201" s="11">
        <v>1199</v>
      </c>
      <c r="B1201" s="11" t="s">
        <v>4404</v>
      </c>
      <c r="C1201" s="11" t="s">
        <v>4404</v>
      </c>
      <c r="D1201" s="11" t="s">
        <v>64</v>
      </c>
      <c r="E1201" s="11" t="s">
        <v>4405</v>
      </c>
      <c r="F1201" s="11" t="s">
        <v>4404</v>
      </c>
      <c r="G1201" s="11" t="s">
        <v>78</v>
      </c>
      <c r="H1201" s="11" t="s">
        <v>25</v>
      </c>
    </row>
    <row r="1202" s="1" customFormat="1" ht="30" customHeight="1" spans="1:8">
      <c r="A1202" s="11">
        <v>1200</v>
      </c>
      <c r="B1202" s="11" t="s">
        <v>4406</v>
      </c>
      <c r="C1202" s="11" t="s">
        <v>4406</v>
      </c>
      <c r="D1202" s="11" t="s">
        <v>64</v>
      </c>
      <c r="E1202" s="11" t="s">
        <v>4407</v>
      </c>
      <c r="F1202" s="11" t="s">
        <v>4406</v>
      </c>
      <c r="G1202" s="11" t="s">
        <v>78</v>
      </c>
      <c r="H1202" s="11" t="s">
        <v>25</v>
      </c>
    </row>
    <row r="1203" s="1" customFormat="1" ht="30" customHeight="1" spans="1:8">
      <c r="A1203" s="11">
        <v>1201</v>
      </c>
      <c r="B1203" s="11" t="s">
        <v>4408</v>
      </c>
      <c r="C1203" s="11" t="s">
        <v>4408</v>
      </c>
      <c r="D1203" s="11" t="s">
        <v>64</v>
      </c>
      <c r="E1203" s="11" t="s">
        <v>4409</v>
      </c>
      <c r="F1203" s="11" t="s">
        <v>4408</v>
      </c>
      <c r="G1203" s="11" t="s">
        <v>78</v>
      </c>
      <c r="H1203" s="11" t="s">
        <v>25</v>
      </c>
    </row>
    <row r="1204" s="1" customFormat="1" ht="30" customHeight="1" spans="1:8">
      <c r="A1204" s="11">
        <v>1202</v>
      </c>
      <c r="B1204" s="11" t="s">
        <v>4410</v>
      </c>
      <c r="C1204" s="11" t="s">
        <v>4410</v>
      </c>
      <c r="D1204" s="11" t="s">
        <v>64</v>
      </c>
      <c r="E1204" s="11" t="s">
        <v>4411</v>
      </c>
      <c r="F1204" s="11" t="s">
        <v>4410</v>
      </c>
      <c r="G1204" s="11" t="s">
        <v>126</v>
      </c>
      <c r="H1204" s="11" t="s">
        <v>25</v>
      </c>
    </row>
    <row r="1205" s="1" customFormat="1" ht="30" customHeight="1" spans="1:8">
      <c r="A1205" s="11">
        <v>1203</v>
      </c>
      <c r="B1205" s="11" t="s">
        <v>4412</v>
      </c>
      <c r="C1205" s="11" t="s">
        <v>4412</v>
      </c>
      <c r="D1205" s="11" t="s">
        <v>64</v>
      </c>
      <c r="E1205" s="11" t="s">
        <v>4413</v>
      </c>
      <c r="F1205" s="11" t="s">
        <v>4414</v>
      </c>
      <c r="G1205" s="11" t="s">
        <v>126</v>
      </c>
      <c r="H1205" s="11" t="s">
        <v>25</v>
      </c>
    </row>
    <row r="1206" s="1" customFormat="1" ht="30" customHeight="1" spans="1:8">
      <c r="A1206" s="11">
        <v>1204</v>
      </c>
      <c r="B1206" s="11" t="s">
        <v>4412</v>
      </c>
      <c r="C1206" s="11" t="s">
        <v>4412</v>
      </c>
      <c r="D1206" s="11" t="s">
        <v>64</v>
      </c>
      <c r="E1206" s="11" t="s">
        <v>4413</v>
      </c>
      <c r="F1206" s="11" t="s">
        <v>4415</v>
      </c>
      <c r="G1206" s="11" t="s">
        <v>126</v>
      </c>
      <c r="H1206" s="11" t="s">
        <v>25</v>
      </c>
    </row>
    <row r="1207" s="1" customFormat="1" ht="30" customHeight="1" spans="1:8">
      <c r="A1207" s="11">
        <v>1205</v>
      </c>
      <c r="B1207" s="11" t="s">
        <v>4412</v>
      </c>
      <c r="C1207" s="11" t="s">
        <v>4412</v>
      </c>
      <c r="D1207" s="11" t="s">
        <v>64</v>
      </c>
      <c r="E1207" s="11" t="s">
        <v>4413</v>
      </c>
      <c r="F1207" s="11" t="s">
        <v>4416</v>
      </c>
      <c r="G1207" s="11" t="s">
        <v>126</v>
      </c>
      <c r="H1207" s="11" t="s">
        <v>25</v>
      </c>
    </row>
    <row r="1208" s="1" customFormat="1" ht="30" customHeight="1" spans="1:8">
      <c r="A1208" s="11">
        <v>1206</v>
      </c>
      <c r="B1208" s="11" t="s">
        <v>4412</v>
      </c>
      <c r="C1208" s="11" t="s">
        <v>4412</v>
      </c>
      <c r="D1208" s="11" t="s">
        <v>64</v>
      </c>
      <c r="E1208" s="11" t="s">
        <v>4413</v>
      </c>
      <c r="F1208" s="11" t="s">
        <v>4417</v>
      </c>
      <c r="G1208" s="11" t="s">
        <v>126</v>
      </c>
      <c r="H1208" s="11" t="s">
        <v>25</v>
      </c>
    </row>
    <row r="1209" s="1" customFormat="1" ht="30" customHeight="1" spans="1:8">
      <c r="A1209" s="11">
        <v>1207</v>
      </c>
      <c r="B1209" s="11" t="s">
        <v>4412</v>
      </c>
      <c r="C1209" s="11" t="s">
        <v>4412</v>
      </c>
      <c r="D1209" s="11" t="s">
        <v>64</v>
      </c>
      <c r="E1209" s="11" t="s">
        <v>4413</v>
      </c>
      <c r="F1209" s="11" t="s">
        <v>4418</v>
      </c>
      <c r="G1209" s="11" t="s">
        <v>126</v>
      </c>
      <c r="H1209" s="11" t="s">
        <v>25</v>
      </c>
    </row>
    <row r="1210" s="1" customFormat="1" ht="30" customHeight="1" spans="1:8">
      <c r="A1210" s="11">
        <v>1208</v>
      </c>
      <c r="B1210" s="11" t="s">
        <v>4412</v>
      </c>
      <c r="C1210" s="11" t="s">
        <v>4412</v>
      </c>
      <c r="D1210" s="11" t="s">
        <v>64</v>
      </c>
      <c r="E1210" s="11" t="s">
        <v>4413</v>
      </c>
      <c r="F1210" s="11" t="s">
        <v>4419</v>
      </c>
      <c r="G1210" s="11" t="s">
        <v>126</v>
      </c>
      <c r="H1210" s="11" t="s">
        <v>25</v>
      </c>
    </row>
    <row r="1211" s="1" customFormat="1" ht="30" customHeight="1" spans="1:8">
      <c r="A1211" s="11">
        <v>1209</v>
      </c>
      <c r="B1211" s="11" t="s">
        <v>4412</v>
      </c>
      <c r="C1211" s="11" t="s">
        <v>4412</v>
      </c>
      <c r="D1211" s="11" t="s">
        <v>64</v>
      </c>
      <c r="E1211" s="11" t="s">
        <v>4413</v>
      </c>
      <c r="F1211" s="11" t="s">
        <v>4420</v>
      </c>
      <c r="G1211" s="11" t="s">
        <v>126</v>
      </c>
      <c r="H1211" s="11" t="s">
        <v>25</v>
      </c>
    </row>
    <row r="1212" s="1" customFormat="1" ht="30" customHeight="1" spans="1:8">
      <c r="A1212" s="11">
        <v>1210</v>
      </c>
      <c r="B1212" s="11" t="s">
        <v>4412</v>
      </c>
      <c r="C1212" s="11" t="s">
        <v>4412</v>
      </c>
      <c r="D1212" s="11" t="s">
        <v>64</v>
      </c>
      <c r="E1212" s="11" t="s">
        <v>4413</v>
      </c>
      <c r="F1212" s="11" t="s">
        <v>4421</v>
      </c>
      <c r="G1212" s="11" t="s">
        <v>126</v>
      </c>
      <c r="H1212" s="11" t="s">
        <v>25</v>
      </c>
    </row>
    <row r="1213" s="1" customFormat="1" ht="30" customHeight="1" spans="1:8">
      <c r="A1213" s="11">
        <v>1211</v>
      </c>
      <c r="B1213" s="11" t="s">
        <v>4412</v>
      </c>
      <c r="C1213" s="11" t="s">
        <v>4412</v>
      </c>
      <c r="D1213" s="11" t="s">
        <v>64</v>
      </c>
      <c r="E1213" s="11" t="s">
        <v>4413</v>
      </c>
      <c r="F1213" s="11" t="s">
        <v>4422</v>
      </c>
      <c r="G1213" s="11" t="s">
        <v>126</v>
      </c>
      <c r="H1213" s="11" t="s">
        <v>25</v>
      </c>
    </row>
    <row r="1214" s="1" customFormat="1" ht="30" customHeight="1" spans="1:8">
      <c r="A1214" s="11">
        <v>1212</v>
      </c>
      <c r="B1214" s="11" t="s">
        <v>4412</v>
      </c>
      <c r="C1214" s="11" t="s">
        <v>4412</v>
      </c>
      <c r="D1214" s="11" t="s">
        <v>64</v>
      </c>
      <c r="E1214" s="11" t="s">
        <v>4413</v>
      </c>
      <c r="F1214" s="11" t="s">
        <v>4423</v>
      </c>
      <c r="G1214" s="11" t="s">
        <v>126</v>
      </c>
      <c r="H1214" s="11" t="s">
        <v>25</v>
      </c>
    </row>
    <row r="1215" s="1" customFormat="1" ht="30" customHeight="1" spans="1:8">
      <c r="A1215" s="11">
        <v>1213</v>
      </c>
      <c r="B1215" s="11" t="s">
        <v>4412</v>
      </c>
      <c r="C1215" s="11" t="s">
        <v>4412</v>
      </c>
      <c r="D1215" s="11" t="s">
        <v>64</v>
      </c>
      <c r="E1215" s="11" t="s">
        <v>4413</v>
      </c>
      <c r="F1215" s="11" t="s">
        <v>4424</v>
      </c>
      <c r="G1215" s="11" t="s">
        <v>126</v>
      </c>
      <c r="H1215" s="11" t="s">
        <v>25</v>
      </c>
    </row>
    <row r="1216" s="1" customFormat="1" ht="30" customHeight="1" spans="1:8">
      <c r="A1216" s="11">
        <v>1214</v>
      </c>
      <c r="B1216" s="11" t="s">
        <v>4412</v>
      </c>
      <c r="C1216" s="11" t="s">
        <v>4412</v>
      </c>
      <c r="D1216" s="11" t="s">
        <v>64</v>
      </c>
      <c r="E1216" s="11" t="s">
        <v>4413</v>
      </c>
      <c r="F1216" s="11" t="s">
        <v>4425</v>
      </c>
      <c r="G1216" s="11" t="s">
        <v>126</v>
      </c>
      <c r="H1216" s="11" t="s">
        <v>25</v>
      </c>
    </row>
    <row r="1217" s="1" customFormat="1" ht="30" customHeight="1" spans="1:8">
      <c r="A1217" s="11">
        <v>1215</v>
      </c>
      <c r="B1217" s="11" t="s">
        <v>4412</v>
      </c>
      <c r="C1217" s="11" t="s">
        <v>4412</v>
      </c>
      <c r="D1217" s="11" t="s">
        <v>64</v>
      </c>
      <c r="E1217" s="11" t="s">
        <v>4413</v>
      </c>
      <c r="F1217" s="11" t="s">
        <v>4426</v>
      </c>
      <c r="G1217" s="11" t="s">
        <v>126</v>
      </c>
      <c r="H1217" s="11" t="s">
        <v>25</v>
      </c>
    </row>
    <row r="1218" s="1" customFormat="1" ht="30" customHeight="1" spans="1:8">
      <c r="A1218" s="11">
        <v>1216</v>
      </c>
      <c r="B1218" s="11" t="s">
        <v>4412</v>
      </c>
      <c r="C1218" s="11" t="s">
        <v>4412</v>
      </c>
      <c r="D1218" s="11" t="s">
        <v>64</v>
      </c>
      <c r="E1218" s="11" t="s">
        <v>4413</v>
      </c>
      <c r="F1218" s="11" t="s">
        <v>4427</v>
      </c>
      <c r="G1218" s="11" t="s">
        <v>126</v>
      </c>
      <c r="H1218" s="11" t="s">
        <v>25</v>
      </c>
    </row>
    <row r="1219" s="1" customFormat="1" ht="30" customHeight="1" spans="1:8">
      <c r="A1219" s="11">
        <v>1217</v>
      </c>
      <c r="B1219" s="11" t="s">
        <v>4412</v>
      </c>
      <c r="C1219" s="11" t="s">
        <v>4412</v>
      </c>
      <c r="D1219" s="11" t="s">
        <v>64</v>
      </c>
      <c r="E1219" s="11" t="s">
        <v>4413</v>
      </c>
      <c r="F1219" s="11" t="s">
        <v>4428</v>
      </c>
      <c r="G1219" s="11" t="s">
        <v>126</v>
      </c>
      <c r="H1219" s="11" t="s">
        <v>25</v>
      </c>
    </row>
    <row r="1220" s="1" customFormat="1" ht="30" customHeight="1" spans="1:8">
      <c r="A1220" s="11">
        <v>1218</v>
      </c>
      <c r="B1220" s="11" t="s">
        <v>4412</v>
      </c>
      <c r="C1220" s="11" t="s">
        <v>4412</v>
      </c>
      <c r="D1220" s="11" t="s">
        <v>64</v>
      </c>
      <c r="E1220" s="11" t="s">
        <v>4413</v>
      </c>
      <c r="F1220" s="11" t="s">
        <v>4429</v>
      </c>
      <c r="G1220" s="11" t="s">
        <v>126</v>
      </c>
      <c r="H1220" s="11" t="s">
        <v>25</v>
      </c>
    </row>
    <row r="1221" s="1" customFormat="1" ht="30" customHeight="1" spans="1:8">
      <c r="A1221" s="11">
        <v>1219</v>
      </c>
      <c r="B1221" s="11" t="s">
        <v>4412</v>
      </c>
      <c r="C1221" s="11" t="s">
        <v>4412</v>
      </c>
      <c r="D1221" s="11" t="s">
        <v>64</v>
      </c>
      <c r="E1221" s="11" t="s">
        <v>4413</v>
      </c>
      <c r="F1221" s="11" t="s">
        <v>4430</v>
      </c>
      <c r="G1221" s="11" t="s">
        <v>126</v>
      </c>
      <c r="H1221" s="11" t="s">
        <v>25</v>
      </c>
    </row>
    <row r="1222" s="1" customFormat="1" ht="30" customHeight="1" spans="1:8">
      <c r="A1222" s="11">
        <v>1220</v>
      </c>
      <c r="B1222" s="11" t="s">
        <v>4431</v>
      </c>
      <c r="C1222" s="11" t="s">
        <v>4431</v>
      </c>
      <c r="D1222" s="11" t="s">
        <v>64</v>
      </c>
      <c r="E1222" s="11" t="s">
        <v>4432</v>
      </c>
      <c r="F1222" s="11" t="s">
        <v>4431</v>
      </c>
      <c r="G1222" s="11" t="s">
        <v>126</v>
      </c>
      <c r="H1222" s="11" t="s">
        <v>25</v>
      </c>
    </row>
    <row r="1223" s="1" customFormat="1" ht="30" customHeight="1" spans="1:8">
      <c r="A1223" s="11">
        <v>1221</v>
      </c>
      <c r="B1223" s="11" t="s">
        <v>4433</v>
      </c>
      <c r="C1223" s="11" t="s">
        <v>4433</v>
      </c>
      <c r="D1223" s="11" t="s">
        <v>64</v>
      </c>
      <c r="E1223" s="11" t="s">
        <v>4434</v>
      </c>
      <c r="F1223" s="11" t="s">
        <v>4435</v>
      </c>
      <c r="G1223" s="11" t="s">
        <v>126</v>
      </c>
      <c r="H1223" s="11" t="s">
        <v>25</v>
      </c>
    </row>
    <row r="1224" s="1" customFormat="1" ht="30" customHeight="1" spans="1:8">
      <c r="A1224" s="11">
        <v>1222</v>
      </c>
      <c r="B1224" s="11" t="s">
        <v>4433</v>
      </c>
      <c r="C1224" s="11" t="s">
        <v>4433</v>
      </c>
      <c r="D1224" s="11" t="s">
        <v>64</v>
      </c>
      <c r="E1224" s="11" t="s">
        <v>4434</v>
      </c>
      <c r="F1224" s="11" t="s">
        <v>4436</v>
      </c>
      <c r="G1224" s="11" t="s">
        <v>126</v>
      </c>
      <c r="H1224" s="11" t="s">
        <v>25</v>
      </c>
    </row>
    <row r="1225" s="1" customFormat="1" ht="30" customHeight="1" spans="1:8">
      <c r="A1225" s="11">
        <v>1223</v>
      </c>
      <c r="B1225" s="11" t="s">
        <v>4433</v>
      </c>
      <c r="C1225" s="11" t="s">
        <v>4433</v>
      </c>
      <c r="D1225" s="11" t="s">
        <v>64</v>
      </c>
      <c r="E1225" s="11" t="s">
        <v>4434</v>
      </c>
      <c r="F1225" s="11" t="s">
        <v>4437</v>
      </c>
      <c r="G1225" s="11" t="s">
        <v>126</v>
      </c>
      <c r="H1225" s="11" t="s">
        <v>25</v>
      </c>
    </row>
    <row r="1226" s="1" customFormat="1" ht="30" customHeight="1" spans="1:8">
      <c r="A1226" s="11">
        <v>1224</v>
      </c>
      <c r="B1226" s="11" t="s">
        <v>4433</v>
      </c>
      <c r="C1226" s="11" t="s">
        <v>4433</v>
      </c>
      <c r="D1226" s="11" t="s">
        <v>64</v>
      </c>
      <c r="E1226" s="11" t="s">
        <v>4434</v>
      </c>
      <c r="F1226" s="11" t="s">
        <v>4438</v>
      </c>
      <c r="G1226" s="11" t="s">
        <v>126</v>
      </c>
      <c r="H1226" s="11" t="s">
        <v>25</v>
      </c>
    </row>
    <row r="1227" s="1" customFormat="1" ht="30" customHeight="1" spans="1:8">
      <c r="A1227" s="11">
        <v>1225</v>
      </c>
      <c r="B1227" s="11" t="s">
        <v>4433</v>
      </c>
      <c r="C1227" s="11" t="s">
        <v>4433</v>
      </c>
      <c r="D1227" s="11" t="s">
        <v>64</v>
      </c>
      <c r="E1227" s="11" t="s">
        <v>4434</v>
      </c>
      <c r="F1227" s="11" t="s">
        <v>4439</v>
      </c>
      <c r="G1227" s="11" t="s">
        <v>126</v>
      </c>
      <c r="H1227" s="11" t="s">
        <v>25</v>
      </c>
    </row>
    <row r="1228" s="1" customFormat="1" ht="30" customHeight="1" spans="1:8">
      <c r="A1228" s="11">
        <v>1226</v>
      </c>
      <c r="B1228" s="11" t="s">
        <v>4433</v>
      </c>
      <c r="C1228" s="11" t="s">
        <v>4433</v>
      </c>
      <c r="D1228" s="11" t="s">
        <v>64</v>
      </c>
      <c r="E1228" s="11" t="s">
        <v>4434</v>
      </c>
      <c r="F1228" s="11" t="s">
        <v>4440</v>
      </c>
      <c r="G1228" s="11" t="s">
        <v>126</v>
      </c>
      <c r="H1228" s="11" t="s">
        <v>25</v>
      </c>
    </row>
    <row r="1229" s="1" customFormat="1" ht="30" customHeight="1" spans="1:8">
      <c r="A1229" s="11">
        <v>1227</v>
      </c>
      <c r="B1229" s="11" t="s">
        <v>4433</v>
      </c>
      <c r="C1229" s="11" t="s">
        <v>4433</v>
      </c>
      <c r="D1229" s="11" t="s">
        <v>64</v>
      </c>
      <c r="E1229" s="11" t="s">
        <v>4434</v>
      </c>
      <c r="F1229" s="11" t="s">
        <v>4441</v>
      </c>
      <c r="G1229" s="11" t="s">
        <v>126</v>
      </c>
      <c r="H1229" s="11" t="s">
        <v>25</v>
      </c>
    </row>
    <row r="1230" s="1" customFormat="1" ht="30" customHeight="1" spans="1:8">
      <c r="A1230" s="11">
        <v>1228</v>
      </c>
      <c r="B1230" s="11" t="s">
        <v>4433</v>
      </c>
      <c r="C1230" s="11" t="s">
        <v>4433</v>
      </c>
      <c r="D1230" s="11" t="s">
        <v>64</v>
      </c>
      <c r="E1230" s="11" t="s">
        <v>4434</v>
      </c>
      <c r="F1230" s="11" t="s">
        <v>4442</v>
      </c>
      <c r="G1230" s="11" t="s">
        <v>126</v>
      </c>
      <c r="H1230" s="11" t="s">
        <v>25</v>
      </c>
    </row>
    <row r="1231" s="1" customFormat="1" ht="30" customHeight="1" spans="1:8">
      <c r="A1231" s="11">
        <v>1229</v>
      </c>
      <c r="B1231" s="11" t="s">
        <v>4433</v>
      </c>
      <c r="C1231" s="11" t="s">
        <v>4433</v>
      </c>
      <c r="D1231" s="11" t="s">
        <v>64</v>
      </c>
      <c r="E1231" s="11" t="s">
        <v>4434</v>
      </c>
      <c r="F1231" s="11" t="s">
        <v>4443</v>
      </c>
      <c r="G1231" s="11" t="s">
        <v>126</v>
      </c>
      <c r="H1231" s="11" t="s">
        <v>25</v>
      </c>
    </row>
    <row r="1232" s="1" customFormat="1" ht="30" customHeight="1" spans="1:8">
      <c r="A1232" s="11">
        <v>1230</v>
      </c>
      <c r="B1232" s="11" t="s">
        <v>4433</v>
      </c>
      <c r="C1232" s="11" t="s">
        <v>4433</v>
      </c>
      <c r="D1232" s="11" t="s">
        <v>64</v>
      </c>
      <c r="E1232" s="11" t="s">
        <v>4434</v>
      </c>
      <c r="F1232" s="11" t="s">
        <v>4444</v>
      </c>
      <c r="G1232" s="11" t="s">
        <v>126</v>
      </c>
      <c r="H1232" s="11" t="s">
        <v>25</v>
      </c>
    </row>
    <row r="1233" s="1" customFormat="1" ht="30" customHeight="1" spans="1:8">
      <c r="A1233" s="11">
        <v>1231</v>
      </c>
      <c r="B1233" s="11" t="s">
        <v>4433</v>
      </c>
      <c r="C1233" s="11" t="s">
        <v>4433</v>
      </c>
      <c r="D1233" s="11" t="s">
        <v>64</v>
      </c>
      <c r="E1233" s="11" t="s">
        <v>4434</v>
      </c>
      <c r="F1233" s="11" t="s">
        <v>4445</v>
      </c>
      <c r="G1233" s="11" t="s">
        <v>126</v>
      </c>
      <c r="H1233" s="11" t="s">
        <v>25</v>
      </c>
    </row>
    <row r="1234" s="1" customFormat="1" ht="30" customHeight="1" spans="1:8">
      <c r="A1234" s="11">
        <v>1232</v>
      </c>
      <c r="B1234" s="11" t="s">
        <v>4433</v>
      </c>
      <c r="C1234" s="11" t="s">
        <v>4433</v>
      </c>
      <c r="D1234" s="11" t="s">
        <v>64</v>
      </c>
      <c r="E1234" s="11" t="s">
        <v>4434</v>
      </c>
      <c r="F1234" s="11" t="s">
        <v>4446</v>
      </c>
      <c r="G1234" s="11" t="s">
        <v>126</v>
      </c>
      <c r="H1234" s="11" t="s">
        <v>25</v>
      </c>
    </row>
    <row r="1235" s="1" customFormat="1" ht="30" customHeight="1" spans="1:8">
      <c r="A1235" s="11">
        <v>1233</v>
      </c>
      <c r="B1235" s="11" t="s">
        <v>4433</v>
      </c>
      <c r="C1235" s="11" t="s">
        <v>4433</v>
      </c>
      <c r="D1235" s="11" t="s">
        <v>64</v>
      </c>
      <c r="E1235" s="11" t="s">
        <v>4434</v>
      </c>
      <c r="F1235" s="11" t="s">
        <v>4447</v>
      </c>
      <c r="G1235" s="11" t="s">
        <v>126</v>
      </c>
      <c r="H1235" s="11" t="s">
        <v>25</v>
      </c>
    </row>
    <row r="1236" s="1" customFormat="1" ht="30" customHeight="1" spans="1:8">
      <c r="A1236" s="11">
        <v>1234</v>
      </c>
      <c r="B1236" s="11" t="s">
        <v>4433</v>
      </c>
      <c r="C1236" s="11" t="s">
        <v>4433</v>
      </c>
      <c r="D1236" s="11" t="s">
        <v>64</v>
      </c>
      <c r="E1236" s="11" t="s">
        <v>4434</v>
      </c>
      <c r="F1236" s="11" t="s">
        <v>4448</v>
      </c>
      <c r="G1236" s="11" t="s">
        <v>126</v>
      </c>
      <c r="H1236" s="11" t="s">
        <v>25</v>
      </c>
    </row>
    <row r="1237" s="1" customFormat="1" ht="30" customHeight="1" spans="1:8">
      <c r="A1237" s="11">
        <v>1235</v>
      </c>
      <c r="B1237" s="11" t="s">
        <v>4433</v>
      </c>
      <c r="C1237" s="11" t="s">
        <v>4433</v>
      </c>
      <c r="D1237" s="11" t="s">
        <v>64</v>
      </c>
      <c r="E1237" s="11" t="s">
        <v>4434</v>
      </c>
      <c r="F1237" s="11" t="s">
        <v>4449</v>
      </c>
      <c r="G1237" s="11" t="s">
        <v>126</v>
      </c>
      <c r="H1237" s="11" t="s">
        <v>25</v>
      </c>
    </row>
    <row r="1238" s="1" customFormat="1" ht="30" customHeight="1" spans="1:8">
      <c r="A1238" s="11">
        <v>1236</v>
      </c>
      <c r="B1238" s="11" t="s">
        <v>4433</v>
      </c>
      <c r="C1238" s="11" t="s">
        <v>4433</v>
      </c>
      <c r="D1238" s="11" t="s">
        <v>64</v>
      </c>
      <c r="E1238" s="11" t="s">
        <v>4434</v>
      </c>
      <c r="F1238" s="11" t="s">
        <v>4450</v>
      </c>
      <c r="G1238" s="11" t="s">
        <v>126</v>
      </c>
      <c r="H1238" s="11" t="s">
        <v>25</v>
      </c>
    </row>
    <row r="1239" s="1" customFormat="1" ht="30" customHeight="1" spans="1:8">
      <c r="A1239" s="11">
        <v>1237</v>
      </c>
      <c r="B1239" s="11" t="s">
        <v>4433</v>
      </c>
      <c r="C1239" s="11" t="s">
        <v>4433</v>
      </c>
      <c r="D1239" s="11" t="s">
        <v>64</v>
      </c>
      <c r="E1239" s="11" t="s">
        <v>4434</v>
      </c>
      <c r="F1239" s="11" t="s">
        <v>4451</v>
      </c>
      <c r="G1239" s="11" t="s">
        <v>126</v>
      </c>
      <c r="H1239" s="11" t="s">
        <v>25</v>
      </c>
    </row>
    <row r="1240" s="1" customFormat="1" ht="30" customHeight="1" spans="1:8">
      <c r="A1240" s="11">
        <v>1238</v>
      </c>
      <c r="B1240" s="11" t="s">
        <v>4433</v>
      </c>
      <c r="C1240" s="11" t="s">
        <v>4433</v>
      </c>
      <c r="D1240" s="11" t="s">
        <v>64</v>
      </c>
      <c r="E1240" s="11" t="s">
        <v>4434</v>
      </c>
      <c r="F1240" s="11" t="s">
        <v>4452</v>
      </c>
      <c r="G1240" s="11" t="s">
        <v>126</v>
      </c>
      <c r="H1240" s="11" t="s">
        <v>25</v>
      </c>
    </row>
    <row r="1241" s="1" customFormat="1" ht="30" customHeight="1" spans="1:8">
      <c r="A1241" s="11">
        <v>1239</v>
      </c>
      <c r="B1241" s="11" t="s">
        <v>4453</v>
      </c>
      <c r="C1241" s="11" t="s">
        <v>4453</v>
      </c>
      <c r="D1241" s="11" t="s">
        <v>64</v>
      </c>
      <c r="E1241" s="11" t="s">
        <v>4454</v>
      </c>
      <c r="F1241" s="11" t="s">
        <v>4455</v>
      </c>
      <c r="G1241" s="11" t="s">
        <v>126</v>
      </c>
      <c r="H1241" s="11" t="s">
        <v>25</v>
      </c>
    </row>
    <row r="1242" s="1" customFormat="1" ht="30" customHeight="1" spans="1:8">
      <c r="A1242" s="11">
        <v>1240</v>
      </c>
      <c r="B1242" s="11" t="s">
        <v>4453</v>
      </c>
      <c r="C1242" s="11" t="s">
        <v>4453</v>
      </c>
      <c r="D1242" s="11" t="s">
        <v>64</v>
      </c>
      <c r="E1242" s="11" t="s">
        <v>4454</v>
      </c>
      <c r="F1242" s="11" t="s">
        <v>4456</v>
      </c>
      <c r="G1242" s="11" t="s">
        <v>126</v>
      </c>
      <c r="H1242" s="11" t="s">
        <v>25</v>
      </c>
    </row>
    <row r="1243" s="1" customFormat="1" ht="30" customHeight="1" spans="1:8">
      <c r="A1243" s="11">
        <v>1241</v>
      </c>
      <c r="B1243" s="11" t="s">
        <v>4453</v>
      </c>
      <c r="C1243" s="11" t="s">
        <v>4453</v>
      </c>
      <c r="D1243" s="11" t="s">
        <v>64</v>
      </c>
      <c r="E1243" s="11" t="s">
        <v>4454</v>
      </c>
      <c r="F1243" s="11" t="s">
        <v>4457</v>
      </c>
      <c r="G1243" s="11" t="s">
        <v>126</v>
      </c>
      <c r="H1243" s="11" t="s">
        <v>25</v>
      </c>
    </row>
    <row r="1244" s="1" customFormat="1" ht="30" customHeight="1" spans="1:8">
      <c r="A1244" s="11">
        <v>1242</v>
      </c>
      <c r="B1244" s="11" t="s">
        <v>4458</v>
      </c>
      <c r="C1244" s="11" t="s">
        <v>4458</v>
      </c>
      <c r="D1244" s="11" t="s">
        <v>64</v>
      </c>
      <c r="E1244" s="11" t="s">
        <v>4459</v>
      </c>
      <c r="F1244" s="11" t="s">
        <v>4458</v>
      </c>
      <c r="G1244" s="11" t="s">
        <v>126</v>
      </c>
      <c r="H1244" s="11" t="s">
        <v>25</v>
      </c>
    </row>
    <row r="1245" s="1" customFormat="1" ht="30" customHeight="1" spans="1:8">
      <c r="A1245" s="11">
        <v>1243</v>
      </c>
      <c r="B1245" s="11" t="s">
        <v>4460</v>
      </c>
      <c r="C1245" s="11" t="s">
        <v>4460</v>
      </c>
      <c r="D1245" s="11" t="s">
        <v>87</v>
      </c>
      <c r="E1245" s="11" t="s">
        <v>4461</v>
      </c>
      <c r="F1245" s="11" t="s">
        <v>4460</v>
      </c>
      <c r="G1245" s="11" t="s">
        <v>78</v>
      </c>
      <c r="H1245" s="11" t="s">
        <v>25</v>
      </c>
    </row>
    <row r="1246" s="1" customFormat="1" ht="30" customHeight="1" spans="1:8">
      <c r="A1246" s="11">
        <v>1244</v>
      </c>
      <c r="B1246" s="11" t="s">
        <v>4462</v>
      </c>
      <c r="C1246" s="11" t="s">
        <v>4462</v>
      </c>
      <c r="D1246" s="11" t="s">
        <v>64</v>
      </c>
      <c r="E1246" s="11" t="s">
        <v>4463</v>
      </c>
      <c r="F1246" s="11" t="s">
        <v>4462</v>
      </c>
      <c r="G1246" s="11" t="s">
        <v>126</v>
      </c>
      <c r="H1246" s="11" t="s">
        <v>25</v>
      </c>
    </row>
    <row r="1247" s="1" customFormat="1" ht="30" customHeight="1" spans="1:8">
      <c r="A1247" s="11">
        <v>1245</v>
      </c>
      <c r="B1247" s="11" t="s">
        <v>4488</v>
      </c>
      <c r="C1247" s="11" t="s">
        <v>4488</v>
      </c>
      <c r="D1247" s="11" t="s">
        <v>64</v>
      </c>
      <c r="E1247" s="11" t="s">
        <v>4489</v>
      </c>
      <c r="F1247" s="11" t="s">
        <v>4490</v>
      </c>
      <c r="G1247" s="11" t="s">
        <v>78</v>
      </c>
      <c r="H1247" s="11" t="s">
        <v>25</v>
      </c>
    </row>
    <row r="1248" s="1" customFormat="1" ht="30" customHeight="1" spans="1:8">
      <c r="A1248" s="11">
        <v>1246</v>
      </c>
      <c r="B1248" s="11" t="s">
        <v>4488</v>
      </c>
      <c r="C1248" s="11" t="s">
        <v>4488</v>
      </c>
      <c r="D1248" s="11" t="s">
        <v>64</v>
      </c>
      <c r="E1248" s="11" t="s">
        <v>4489</v>
      </c>
      <c r="F1248" s="11" t="s">
        <v>4491</v>
      </c>
      <c r="G1248" s="11" t="s">
        <v>78</v>
      </c>
      <c r="H1248" s="11" t="s">
        <v>25</v>
      </c>
    </row>
    <row r="1249" s="1" customFormat="1" ht="30" customHeight="1" spans="1:8">
      <c r="A1249" s="11">
        <v>1247</v>
      </c>
      <c r="B1249" s="11" t="s">
        <v>4492</v>
      </c>
      <c r="C1249" s="11" t="s">
        <v>4492</v>
      </c>
      <c r="D1249" s="11" t="s">
        <v>64</v>
      </c>
      <c r="E1249" s="11" t="s">
        <v>4493</v>
      </c>
      <c r="F1249" s="11" t="s">
        <v>4495</v>
      </c>
      <c r="G1249" s="11" t="s">
        <v>78</v>
      </c>
      <c r="H1249" s="11" t="s">
        <v>25</v>
      </c>
    </row>
    <row r="1250" s="1" customFormat="1" ht="30" customHeight="1" spans="1:8">
      <c r="A1250" s="11">
        <v>1248</v>
      </c>
      <c r="B1250" s="11" t="s">
        <v>4496</v>
      </c>
      <c r="C1250" s="11" t="s">
        <v>4496</v>
      </c>
      <c r="D1250" s="11" t="s">
        <v>64</v>
      </c>
      <c r="E1250" s="11" t="s">
        <v>4493</v>
      </c>
      <c r="F1250" s="11" t="s">
        <v>4497</v>
      </c>
      <c r="G1250" s="11" t="s">
        <v>78</v>
      </c>
      <c r="H1250" s="11" t="s">
        <v>25</v>
      </c>
    </row>
    <row r="1251" s="1" customFormat="1" ht="30" customHeight="1" spans="1:8">
      <c r="A1251" s="11">
        <v>1249</v>
      </c>
      <c r="B1251" s="22" t="s">
        <v>4498</v>
      </c>
      <c r="C1251" s="22" t="s">
        <v>4498</v>
      </c>
      <c r="D1251" s="11" t="s">
        <v>114</v>
      </c>
      <c r="E1251" s="11" t="s">
        <v>4499</v>
      </c>
      <c r="F1251" s="22" t="s">
        <v>4500</v>
      </c>
      <c r="G1251" s="22" t="s">
        <v>126</v>
      </c>
      <c r="H1251" s="22" t="s">
        <v>25</v>
      </c>
    </row>
    <row r="1252" s="1" customFormat="1" ht="30" customHeight="1" spans="1:8">
      <c r="A1252" s="11">
        <v>1250</v>
      </c>
      <c r="B1252" s="22" t="s">
        <v>4498</v>
      </c>
      <c r="C1252" s="22" t="s">
        <v>4498</v>
      </c>
      <c r="D1252" s="11" t="s">
        <v>114</v>
      </c>
      <c r="E1252" s="11" t="s">
        <v>4499</v>
      </c>
      <c r="F1252" s="22" t="s">
        <v>4501</v>
      </c>
      <c r="G1252" s="22" t="s">
        <v>126</v>
      </c>
      <c r="H1252" s="22" t="s">
        <v>25</v>
      </c>
    </row>
    <row r="1253" s="1" customFormat="1" ht="30" customHeight="1" spans="1:8">
      <c r="A1253" s="11">
        <v>1251</v>
      </c>
      <c r="B1253" s="22" t="s">
        <v>4502</v>
      </c>
      <c r="C1253" s="22" t="s">
        <v>4502</v>
      </c>
      <c r="D1253" s="22" t="s">
        <v>87</v>
      </c>
      <c r="E1253" s="22" t="s">
        <v>4503</v>
      </c>
      <c r="F1253" s="22" t="s">
        <v>4502</v>
      </c>
      <c r="G1253" s="22" t="s">
        <v>126</v>
      </c>
      <c r="H1253" s="22" t="s">
        <v>25</v>
      </c>
    </row>
    <row r="1254" s="1" customFormat="1" ht="30" customHeight="1" spans="1:8">
      <c r="A1254" s="11">
        <v>1252</v>
      </c>
      <c r="B1254" s="22" t="s">
        <v>4502</v>
      </c>
      <c r="C1254" s="22" t="s">
        <v>4502</v>
      </c>
      <c r="D1254" s="22" t="s">
        <v>87</v>
      </c>
      <c r="E1254" s="22" t="s">
        <v>4503</v>
      </c>
      <c r="F1254" s="22" t="s">
        <v>4504</v>
      </c>
      <c r="G1254" s="22" t="s">
        <v>126</v>
      </c>
      <c r="H1254" s="22" t="s">
        <v>25</v>
      </c>
    </row>
    <row r="1255" s="1" customFormat="1" ht="30" customHeight="1" spans="1:8">
      <c r="A1255" s="11">
        <v>1253</v>
      </c>
      <c r="B1255" s="22" t="s">
        <v>4505</v>
      </c>
      <c r="C1255" s="22" t="s">
        <v>4505</v>
      </c>
      <c r="D1255" s="11" t="s">
        <v>98</v>
      </c>
      <c r="E1255" s="22" t="s">
        <v>4506</v>
      </c>
      <c r="F1255" s="22" t="s">
        <v>4507</v>
      </c>
      <c r="G1255" s="22" t="s">
        <v>126</v>
      </c>
      <c r="H1255" s="22" t="s">
        <v>25</v>
      </c>
    </row>
    <row r="1256" s="1" customFormat="1" ht="30" customHeight="1" spans="1:8">
      <c r="A1256" s="11">
        <v>1254</v>
      </c>
      <c r="B1256" s="22" t="s">
        <v>4505</v>
      </c>
      <c r="C1256" s="22" t="s">
        <v>4505</v>
      </c>
      <c r="D1256" s="11" t="s">
        <v>98</v>
      </c>
      <c r="E1256" s="22" t="s">
        <v>4506</v>
      </c>
      <c r="F1256" s="22" t="s">
        <v>4508</v>
      </c>
      <c r="G1256" s="22" t="s">
        <v>126</v>
      </c>
      <c r="H1256" s="22" t="s">
        <v>25</v>
      </c>
    </row>
    <row r="1257" s="1" customFormat="1" ht="30" customHeight="1" spans="1:8">
      <c r="A1257" s="11">
        <v>1255</v>
      </c>
      <c r="B1257" s="11" t="s">
        <v>4526</v>
      </c>
      <c r="C1257" s="11" t="s">
        <v>4526</v>
      </c>
      <c r="D1257" s="11" t="s">
        <v>87</v>
      </c>
      <c r="E1257" s="11" t="s">
        <v>4527</v>
      </c>
      <c r="F1257" s="11" t="s">
        <v>4528</v>
      </c>
      <c r="G1257" s="11" t="s">
        <v>78</v>
      </c>
      <c r="H1257" s="11" t="s">
        <v>25</v>
      </c>
    </row>
    <row r="1258" s="1" customFormat="1" ht="30" customHeight="1" spans="1:8">
      <c r="A1258" s="11">
        <v>1256</v>
      </c>
      <c r="B1258" s="11" t="s">
        <v>4526</v>
      </c>
      <c r="C1258" s="11" t="s">
        <v>4526</v>
      </c>
      <c r="D1258" s="11" t="s">
        <v>87</v>
      </c>
      <c r="E1258" s="11" t="s">
        <v>4527</v>
      </c>
      <c r="F1258" s="11" t="s">
        <v>4529</v>
      </c>
      <c r="G1258" s="11" t="s">
        <v>78</v>
      </c>
      <c r="H1258" s="11" t="s">
        <v>25</v>
      </c>
    </row>
    <row r="1259" s="1" customFormat="1" ht="30" customHeight="1" spans="1:8">
      <c r="A1259" s="11">
        <v>1257</v>
      </c>
      <c r="B1259" s="11" t="s">
        <v>4526</v>
      </c>
      <c r="C1259" s="11" t="s">
        <v>4526</v>
      </c>
      <c r="D1259" s="11" t="s">
        <v>87</v>
      </c>
      <c r="E1259" s="11" t="s">
        <v>4527</v>
      </c>
      <c r="F1259" s="11" t="s">
        <v>4530</v>
      </c>
      <c r="G1259" s="11" t="s">
        <v>78</v>
      </c>
      <c r="H1259" s="11" t="s">
        <v>25</v>
      </c>
    </row>
    <row r="1260" s="1" customFormat="1" ht="30" customHeight="1" spans="1:8">
      <c r="A1260" s="11">
        <v>1258</v>
      </c>
      <c r="B1260" s="11" t="s">
        <v>4526</v>
      </c>
      <c r="C1260" s="11" t="s">
        <v>4526</v>
      </c>
      <c r="D1260" s="11" t="s">
        <v>87</v>
      </c>
      <c r="E1260" s="11" t="s">
        <v>4527</v>
      </c>
      <c r="F1260" s="11" t="s">
        <v>4531</v>
      </c>
      <c r="G1260" s="11" t="s">
        <v>78</v>
      </c>
      <c r="H1260" s="11" t="s">
        <v>25</v>
      </c>
    </row>
    <row r="1261" s="1" customFormat="1" ht="30" customHeight="1" spans="1:8">
      <c r="A1261" s="11">
        <v>1259</v>
      </c>
      <c r="B1261" s="11" t="s">
        <v>4526</v>
      </c>
      <c r="C1261" s="11" t="s">
        <v>4526</v>
      </c>
      <c r="D1261" s="11" t="s">
        <v>87</v>
      </c>
      <c r="E1261" s="11" t="s">
        <v>4527</v>
      </c>
      <c r="F1261" s="11" t="s">
        <v>4532</v>
      </c>
      <c r="G1261" s="11" t="s">
        <v>78</v>
      </c>
      <c r="H1261" s="11" t="s">
        <v>25</v>
      </c>
    </row>
    <row r="1262" s="1" customFormat="1" ht="30" customHeight="1" spans="1:8">
      <c r="A1262" s="11">
        <v>1260</v>
      </c>
      <c r="B1262" s="11" t="s">
        <v>4526</v>
      </c>
      <c r="C1262" s="11" t="s">
        <v>4526</v>
      </c>
      <c r="D1262" s="11" t="s">
        <v>87</v>
      </c>
      <c r="E1262" s="11" t="s">
        <v>4527</v>
      </c>
      <c r="F1262" s="11" t="s">
        <v>4533</v>
      </c>
      <c r="G1262" s="11" t="s">
        <v>78</v>
      </c>
      <c r="H1262" s="11" t="s">
        <v>25</v>
      </c>
    </row>
    <row r="1263" s="1" customFormat="1" ht="30" customHeight="1" spans="1:8">
      <c r="A1263" s="11">
        <v>1261</v>
      </c>
      <c r="B1263" s="11" t="s">
        <v>4526</v>
      </c>
      <c r="C1263" s="11" t="s">
        <v>4526</v>
      </c>
      <c r="D1263" s="11" t="s">
        <v>87</v>
      </c>
      <c r="E1263" s="11" t="s">
        <v>4527</v>
      </c>
      <c r="F1263" s="11" t="s">
        <v>4534</v>
      </c>
      <c r="G1263" s="11" t="s">
        <v>78</v>
      </c>
      <c r="H1263" s="11" t="s">
        <v>25</v>
      </c>
    </row>
    <row r="1264" s="1" customFormat="1" ht="30" customHeight="1" spans="1:8">
      <c r="A1264" s="11">
        <v>1262</v>
      </c>
      <c r="B1264" s="11" t="s">
        <v>4526</v>
      </c>
      <c r="C1264" s="11" t="s">
        <v>4526</v>
      </c>
      <c r="D1264" s="11" t="s">
        <v>87</v>
      </c>
      <c r="E1264" s="11" t="s">
        <v>4527</v>
      </c>
      <c r="F1264" s="11" t="s">
        <v>4535</v>
      </c>
      <c r="G1264" s="11" t="s">
        <v>78</v>
      </c>
      <c r="H1264" s="11" t="s">
        <v>25</v>
      </c>
    </row>
    <row r="1265" s="1" customFormat="1" ht="30" customHeight="1" spans="1:8">
      <c r="A1265" s="11">
        <v>1263</v>
      </c>
      <c r="B1265" s="11" t="s">
        <v>4526</v>
      </c>
      <c r="C1265" s="11" t="s">
        <v>4526</v>
      </c>
      <c r="D1265" s="11" t="s">
        <v>87</v>
      </c>
      <c r="E1265" s="11" t="s">
        <v>4527</v>
      </c>
      <c r="F1265" s="11" t="s">
        <v>4536</v>
      </c>
      <c r="G1265" s="11" t="s">
        <v>78</v>
      </c>
      <c r="H1265" s="11" t="s">
        <v>25</v>
      </c>
    </row>
    <row r="1266" s="1" customFormat="1" ht="30" customHeight="1" spans="1:8">
      <c r="A1266" s="11">
        <v>1264</v>
      </c>
      <c r="B1266" s="11" t="s">
        <v>4526</v>
      </c>
      <c r="C1266" s="11" t="s">
        <v>4526</v>
      </c>
      <c r="D1266" s="11" t="s">
        <v>87</v>
      </c>
      <c r="E1266" s="11" t="s">
        <v>4527</v>
      </c>
      <c r="F1266" s="11" t="s">
        <v>4537</v>
      </c>
      <c r="G1266" s="11" t="s">
        <v>78</v>
      </c>
      <c r="H1266" s="11" t="s">
        <v>25</v>
      </c>
    </row>
    <row r="1267" s="1" customFormat="1" ht="30" customHeight="1" spans="1:8">
      <c r="A1267" s="11">
        <v>1265</v>
      </c>
      <c r="B1267" s="11" t="s">
        <v>4538</v>
      </c>
      <c r="C1267" s="11" t="s">
        <v>4538</v>
      </c>
      <c r="D1267" s="11" t="s">
        <v>64</v>
      </c>
      <c r="E1267" s="11" t="s">
        <v>4527</v>
      </c>
      <c r="F1267" s="11" t="s">
        <v>4539</v>
      </c>
      <c r="G1267" s="11" t="s">
        <v>78</v>
      </c>
      <c r="H1267" s="11" t="s">
        <v>25</v>
      </c>
    </row>
    <row r="1268" s="1" customFormat="1" ht="30" customHeight="1" spans="1:8">
      <c r="A1268" s="11">
        <v>1266</v>
      </c>
      <c r="B1268" s="11" t="s">
        <v>4538</v>
      </c>
      <c r="C1268" s="11" t="s">
        <v>4538</v>
      </c>
      <c r="D1268" s="11" t="s">
        <v>64</v>
      </c>
      <c r="E1268" s="11" t="s">
        <v>4527</v>
      </c>
      <c r="F1268" s="11" t="s">
        <v>4540</v>
      </c>
      <c r="G1268" s="11" t="s">
        <v>78</v>
      </c>
      <c r="H1268" s="11" t="s">
        <v>25</v>
      </c>
    </row>
    <row r="1269" s="1" customFormat="1" ht="30" customHeight="1" spans="1:8">
      <c r="A1269" s="11">
        <v>1267</v>
      </c>
      <c r="B1269" s="11" t="s">
        <v>4538</v>
      </c>
      <c r="C1269" s="11" t="s">
        <v>4538</v>
      </c>
      <c r="D1269" s="11" t="s">
        <v>64</v>
      </c>
      <c r="E1269" s="11" t="s">
        <v>4527</v>
      </c>
      <c r="F1269" s="11" t="s">
        <v>4541</v>
      </c>
      <c r="G1269" s="11" t="s">
        <v>78</v>
      </c>
      <c r="H1269" s="11" t="s">
        <v>25</v>
      </c>
    </row>
    <row r="1270" s="1" customFormat="1" ht="30" customHeight="1" spans="1:8">
      <c r="A1270" s="11">
        <v>1268</v>
      </c>
      <c r="B1270" s="11" t="s">
        <v>4538</v>
      </c>
      <c r="C1270" s="11" t="s">
        <v>4538</v>
      </c>
      <c r="D1270" s="11" t="s">
        <v>64</v>
      </c>
      <c r="E1270" s="11" t="s">
        <v>4527</v>
      </c>
      <c r="F1270" s="11" t="s">
        <v>4542</v>
      </c>
      <c r="G1270" s="11" t="s">
        <v>78</v>
      </c>
      <c r="H1270" s="11" t="s">
        <v>25</v>
      </c>
    </row>
    <row r="1271" s="1" customFormat="1" ht="30" customHeight="1" spans="1:8">
      <c r="A1271" s="11">
        <v>1269</v>
      </c>
      <c r="B1271" s="11" t="s">
        <v>4538</v>
      </c>
      <c r="C1271" s="11" t="s">
        <v>4538</v>
      </c>
      <c r="D1271" s="11" t="s">
        <v>64</v>
      </c>
      <c r="E1271" s="11" t="s">
        <v>4527</v>
      </c>
      <c r="F1271" s="11" t="s">
        <v>4543</v>
      </c>
      <c r="G1271" s="11" t="s">
        <v>78</v>
      </c>
      <c r="H1271" s="11" t="s">
        <v>25</v>
      </c>
    </row>
    <row r="1272" s="1" customFormat="1" ht="30" customHeight="1" spans="1:8">
      <c r="A1272" s="11">
        <v>1270</v>
      </c>
      <c r="B1272" s="11" t="s">
        <v>4538</v>
      </c>
      <c r="C1272" s="11" t="s">
        <v>4538</v>
      </c>
      <c r="D1272" s="11" t="s">
        <v>64</v>
      </c>
      <c r="E1272" s="11" t="s">
        <v>4527</v>
      </c>
      <c r="F1272" s="11" t="s">
        <v>4544</v>
      </c>
      <c r="G1272" s="11" t="s">
        <v>78</v>
      </c>
      <c r="H1272" s="11" t="s">
        <v>25</v>
      </c>
    </row>
    <row r="1273" s="1" customFormat="1" ht="30" customHeight="1" spans="1:8">
      <c r="A1273" s="11">
        <v>1271</v>
      </c>
      <c r="B1273" s="11" t="s">
        <v>4538</v>
      </c>
      <c r="C1273" s="11" t="s">
        <v>4538</v>
      </c>
      <c r="D1273" s="11" t="s">
        <v>64</v>
      </c>
      <c r="E1273" s="11" t="s">
        <v>4527</v>
      </c>
      <c r="F1273" s="11" t="s">
        <v>4545</v>
      </c>
      <c r="G1273" s="11" t="s">
        <v>78</v>
      </c>
      <c r="H1273" s="11" t="s">
        <v>25</v>
      </c>
    </row>
    <row r="1274" s="1" customFormat="1" ht="30" customHeight="1" spans="1:8">
      <c r="A1274" s="11">
        <v>1272</v>
      </c>
      <c r="B1274" s="11" t="s">
        <v>4538</v>
      </c>
      <c r="C1274" s="11" t="s">
        <v>4538</v>
      </c>
      <c r="D1274" s="11" t="s">
        <v>64</v>
      </c>
      <c r="E1274" s="11" t="s">
        <v>4527</v>
      </c>
      <c r="F1274" s="11" t="s">
        <v>4546</v>
      </c>
      <c r="G1274" s="11" t="s">
        <v>78</v>
      </c>
      <c r="H1274" s="11" t="s">
        <v>25</v>
      </c>
    </row>
    <row r="1275" s="1" customFormat="1" ht="30" customHeight="1" spans="1:8">
      <c r="A1275" s="11">
        <v>1273</v>
      </c>
      <c r="B1275" s="11" t="s">
        <v>4538</v>
      </c>
      <c r="C1275" s="11" t="s">
        <v>4538</v>
      </c>
      <c r="D1275" s="11" t="s">
        <v>64</v>
      </c>
      <c r="E1275" s="11" t="s">
        <v>4527</v>
      </c>
      <c r="F1275" s="11" t="s">
        <v>4547</v>
      </c>
      <c r="G1275" s="11" t="s">
        <v>78</v>
      </c>
      <c r="H1275" s="11" t="s">
        <v>25</v>
      </c>
    </row>
    <row r="1276" s="1" customFormat="1" ht="30" customHeight="1" spans="1:8">
      <c r="A1276" s="11">
        <v>1274</v>
      </c>
      <c r="B1276" s="11" t="s">
        <v>4538</v>
      </c>
      <c r="C1276" s="11" t="s">
        <v>4538</v>
      </c>
      <c r="D1276" s="11" t="s">
        <v>64</v>
      </c>
      <c r="E1276" s="11" t="s">
        <v>4527</v>
      </c>
      <c r="F1276" s="11" t="s">
        <v>4548</v>
      </c>
      <c r="G1276" s="11" t="s">
        <v>78</v>
      </c>
      <c r="H1276" s="11" t="s">
        <v>25</v>
      </c>
    </row>
    <row r="1277" s="1" customFormat="1" ht="30" customHeight="1" spans="1:8">
      <c r="A1277" s="11">
        <v>1275</v>
      </c>
      <c r="B1277" s="11" t="s">
        <v>4538</v>
      </c>
      <c r="C1277" s="11" t="s">
        <v>4538</v>
      </c>
      <c r="D1277" s="11" t="s">
        <v>64</v>
      </c>
      <c r="E1277" s="11" t="s">
        <v>4527</v>
      </c>
      <c r="F1277" s="11" t="s">
        <v>4549</v>
      </c>
      <c r="G1277" s="11" t="s">
        <v>78</v>
      </c>
      <c r="H1277" s="11" t="s">
        <v>25</v>
      </c>
    </row>
    <row r="1278" s="1" customFormat="1" ht="30" customHeight="1" spans="1:8">
      <c r="A1278" s="11">
        <v>1276</v>
      </c>
      <c r="B1278" s="11" t="s">
        <v>4538</v>
      </c>
      <c r="C1278" s="11" t="s">
        <v>4538</v>
      </c>
      <c r="D1278" s="11" t="s">
        <v>64</v>
      </c>
      <c r="E1278" s="11" t="s">
        <v>4527</v>
      </c>
      <c r="F1278" s="11" t="s">
        <v>4550</v>
      </c>
      <c r="G1278" s="11" t="s">
        <v>78</v>
      </c>
      <c r="H1278" s="11" t="s">
        <v>25</v>
      </c>
    </row>
    <row r="1279" s="1" customFormat="1" ht="30" customHeight="1" spans="1:8">
      <c r="A1279" s="11">
        <v>1277</v>
      </c>
      <c r="B1279" s="11" t="s">
        <v>4526</v>
      </c>
      <c r="C1279" s="11" t="s">
        <v>4526</v>
      </c>
      <c r="D1279" s="11" t="s">
        <v>87</v>
      </c>
      <c r="E1279" s="11" t="s">
        <v>4527</v>
      </c>
      <c r="F1279" s="11" t="s">
        <v>4551</v>
      </c>
      <c r="G1279" s="11" t="s">
        <v>78</v>
      </c>
      <c r="H1279" s="11" t="s">
        <v>25</v>
      </c>
    </row>
    <row r="1280" s="1" customFormat="1" ht="30" customHeight="1" spans="1:8">
      <c r="A1280" s="11">
        <v>1278</v>
      </c>
      <c r="B1280" s="11" t="s">
        <v>4526</v>
      </c>
      <c r="C1280" s="11" t="s">
        <v>4526</v>
      </c>
      <c r="D1280" s="11" t="s">
        <v>87</v>
      </c>
      <c r="E1280" s="11" t="s">
        <v>4527</v>
      </c>
      <c r="F1280" s="11" t="s">
        <v>4552</v>
      </c>
      <c r="G1280" s="11" t="s">
        <v>78</v>
      </c>
      <c r="H1280" s="11" t="s">
        <v>25</v>
      </c>
    </row>
    <row r="1281" s="1" customFormat="1" ht="30" customHeight="1" spans="1:8">
      <c r="A1281" s="11">
        <v>1279</v>
      </c>
      <c r="B1281" s="11" t="s">
        <v>4526</v>
      </c>
      <c r="C1281" s="11" t="s">
        <v>4526</v>
      </c>
      <c r="D1281" s="11" t="s">
        <v>87</v>
      </c>
      <c r="E1281" s="11" t="s">
        <v>4527</v>
      </c>
      <c r="F1281" s="11" t="s">
        <v>4553</v>
      </c>
      <c r="G1281" s="11" t="s">
        <v>78</v>
      </c>
      <c r="H1281" s="11" t="s">
        <v>25</v>
      </c>
    </row>
    <row r="1282" s="1" customFormat="1" ht="30" customHeight="1" spans="1:8">
      <c r="A1282" s="11">
        <v>1280</v>
      </c>
      <c r="B1282" s="11" t="s">
        <v>4526</v>
      </c>
      <c r="C1282" s="11" t="s">
        <v>4526</v>
      </c>
      <c r="D1282" s="11" t="s">
        <v>87</v>
      </c>
      <c r="E1282" s="11" t="s">
        <v>4527</v>
      </c>
      <c r="F1282" s="11" t="s">
        <v>4554</v>
      </c>
      <c r="G1282" s="11" t="s">
        <v>78</v>
      </c>
      <c r="H1282" s="11" t="s">
        <v>25</v>
      </c>
    </row>
    <row r="1283" s="1" customFormat="1" ht="30" customHeight="1" spans="1:8">
      <c r="A1283" s="11">
        <v>1281</v>
      </c>
      <c r="B1283" s="11" t="s">
        <v>4526</v>
      </c>
      <c r="C1283" s="11" t="s">
        <v>4526</v>
      </c>
      <c r="D1283" s="11" t="s">
        <v>87</v>
      </c>
      <c r="E1283" s="11" t="s">
        <v>4527</v>
      </c>
      <c r="F1283" s="11" t="s">
        <v>4555</v>
      </c>
      <c r="G1283" s="11" t="s">
        <v>78</v>
      </c>
      <c r="H1283" s="11" t="s">
        <v>25</v>
      </c>
    </row>
    <row r="1284" s="1" customFormat="1" ht="30" customHeight="1" spans="1:8">
      <c r="A1284" s="11">
        <v>1282</v>
      </c>
      <c r="B1284" s="11" t="s">
        <v>4538</v>
      </c>
      <c r="C1284" s="11" t="s">
        <v>4538</v>
      </c>
      <c r="D1284" s="11" t="s">
        <v>64</v>
      </c>
      <c r="E1284" s="11" t="s">
        <v>4527</v>
      </c>
      <c r="F1284" s="11" t="s">
        <v>4556</v>
      </c>
      <c r="G1284" s="11" t="s">
        <v>78</v>
      </c>
      <c r="H1284" s="11" t="s">
        <v>25</v>
      </c>
    </row>
    <row r="1285" s="1" customFormat="1" ht="30" customHeight="1" spans="1:8">
      <c r="A1285" s="11">
        <v>1283</v>
      </c>
      <c r="B1285" s="11" t="s">
        <v>4538</v>
      </c>
      <c r="C1285" s="11" t="s">
        <v>4538</v>
      </c>
      <c r="D1285" s="11" t="s">
        <v>64</v>
      </c>
      <c r="E1285" s="11" t="s">
        <v>4527</v>
      </c>
      <c r="F1285" s="11" t="s">
        <v>4557</v>
      </c>
      <c r="G1285" s="11" t="s">
        <v>78</v>
      </c>
      <c r="H1285" s="11" t="s">
        <v>25</v>
      </c>
    </row>
    <row r="1286" s="1" customFormat="1" ht="30" customHeight="1" spans="1:8">
      <c r="A1286" s="11">
        <v>1284</v>
      </c>
      <c r="B1286" s="11" t="s">
        <v>4538</v>
      </c>
      <c r="C1286" s="11" t="s">
        <v>4538</v>
      </c>
      <c r="D1286" s="11" t="s">
        <v>64</v>
      </c>
      <c r="E1286" s="11" t="s">
        <v>4527</v>
      </c>
      <c r="F1286" s="11" t="s">
        <v>4558</v>
      </c>
      <c r="G1286" s="11" t="s">
        <v>78</v>
      </c>
      <c r="H1286" s="11" t="s">
        <v>25</v>
      </c>
    </row>
    <row r="1287" s="1" customFormat="1" ht="30" customHeight="1" spans="1:8">
      <c r="A1287" s="11">
        <v>1285</v>
      </c>
      <c r="B1287" s="11" t="s">
        <v>4538</v>
      </c>
      <c r="C1287" s="11" t="s">
        <v>4538</v>
      </c>
      <c r="D1287" s="11" t="s">
        <v>64</v>
      </c>
      <c r="E1287" s="11" t="s">
        <v>4527</v>
      </c>
      <c r="F1287" s="11" t="s">
        <v>4559</v>
      </c>
      <c r="G1287" s="11" t="s">
        <v>78</v>
      </c>
      <c r="H1287" s="11" t="s">
        <v>25</v>
      </c>
    </row>
    <row r="1288" s="1" customFormat="1" ht="30" customHeight="1" spans="1:8">
      <c r="A1288" s="11">
        <v>1286</v>
      </c>
      <c r="B1288" s="11" t="s">
        <v>4538</v>
      </c>
      <c r="C1288" s="11" t="s">
        <v>4538</v>
      </c>
      <c r="D1288" s="11" t="s">
        <v>64</v>
      </c>
      <c r="E1288" s="11" t="s">
        <v>4527</v>
      </c>
      <c r="F1288" s="11" t="s">
        <v>4560</v>
      </c>
      <c r="G1288" s="11" t="s">
        <v>78</v>
      </c>
      <c r="H1288" s="11" t="s">
        <v>25</v>
      </c>
    </row>
    <row r="1289" s="1" customFormat="1" ht="30" customHeight="1" spans="1:8">
      <c r="A1289" s="11">
        <v>1287</v>
      </c>
      <c r="B1289" s="11" t="s">
        <v>4538</v>
      </c>
      <c r="C1289" s="11" t="s">
        <v>4538</v>
      </c>
      <c r="D1289" s="11" t="s">
        <v>64</v>
      </c>
      <c r="E1289" s="11" t="s">
        <v>4527</v>
      </c>
      <c r="F1289" s="11" t="s">
        <v>4561</v>
      </c>
      <c r="G1289" s="11" t="s">
        <v>78</v>
      </c>
      <c r="H1289" s="11" t="s">
        <v>25</v>
      </c>
    </row>
    <row r="1290" s="1" customFormat="1" ht="30" customHeight="1" spans="1:8">
      <c r="A1290" s="11">
        <v>1288</v>
      </c>
      <c r="B1290" s="11" t="s">
        <v>4538</v>
      </c>
      <c r="C1290" s="11" t="s">
        <v>4538</v>
      </c>
      <c r="D1290" s="11" t="s">
        <v>64</v>
      </c>
      <c r="E1290" s="11" t="s">
        <v>4527</v>
      </c>
      <c r="F1290" s="11" t="s">
        <v>4562</v>
      </c>
      <c r="G1290" s="11" t="s">
        <v>78</v>
      </c>
      <c r="H1290" s="11" t="s">
        <v>25</v>
      </c>
    </row>
    <row r="1291" s="1" customFormat="1" ht="30" customHeight="1" spans="1:8">
      <c r="A1291" s="11">
        <v>1289</v>
      </c>
      <c r="B1291" s="11" t="s">
        <v>4538</v>
      </c>
      <c r="C1291" s="11" t="s">
        <v>4538</v>
      </c>
      <c r="D1291" s="11" t="s">
        <v>64</v>
      </c>
      <c r="E1291" s="11" t="s">
        <v>4527</v>
      </c>
      <c r="F1291" s="18" t="s">
        <v>4563</v>
      </c>
      <c r="G1291" s="11" t="s">
        <v>78</v>
      </c>
      <c r="H1291" s="11" t="s">
        <v>25</v>
      </c>
    </row>
    <row r="1292" s="1" customFormat="1" ht="30" customHeight="1" spans="1:8">
      <c r="A1292" s="11">
        <v>1290</v>
      </c>
      <c r="B1292" s="11" t="s">
        <v>4564</v>
      </c>
      <c r="C1292" s="11" t="s">
        <v>4564</v>
      </c>
      <c r="D1292" s="11" t="s">
        <v>87</v>
      </c>
      <c r="E1292" s="11" t="s">
        <v>4527</v>
      </c>
      <c r="F1292" s="11" t="s">
        <v>4565</v>
      </c>
      <c r="G1292" s="11" t="s">
        <v>78</v>
      </c>
      <c r="H1292" s="11" t="s">
        <v>25</v>
      </c>
    </row>
    <row r="1293" s="1" customFormat="1" ht="30" customHeight="1" spans="1:8">
      <c r="A1293" s="11">
        <v>1291</v>
      </c>
      <c r="B1293" s="11" t="s">
        <v>4564</v>
      </c>
      <c r="C1293" s="11" t="s">
        <v>4564</v>
      </c>
      <c r="D1293" s="11" t="s">
        <v>87</v>
      </c>
      <c r="E1293" s="11" t="s">
        <v>4527</v>
      </c>
      <c r="F1293" s="11" t="s">
        <v>4566</v>
      </c>
      <c r="G1293" s="11" t="s">
        <v>78</v>
      </c>
      <c r="H1293" s="11" t="s">
        <v>25</v>
      </c>
    </row>
    <row r="1294" s="1" customFormat="1" ht="30" customHeight="1" spans="1:8">
      <c r="A1294" s="11">
        <v>1292</v>
      </c>
      <c r="B1294" s="11" t="s">
        <v>4526</v>
      </c>
      <c r="C1294" s="11" t="s">
        <v>4526</v>
      </c>
      <c r="D1294" s="11" t="s">
        <v>87</v>
      </c>
      <c r="E1294" s="11" t="s">
        <v>4527</v>
      </c>
      <c r="F1294" s="18" t="s">
        <v>4567</v>
      </c>
      <c r="G1294" s="11" t="s">
        <v>78</v>
      </c>
      <c r="H1294" s="11" t="s">
        <v>25</v>
      </c>
    </row>
    <row r="1295" s="1" customFormat="1" ht="30" customHeight="1" spans="1:8">
      <c r="A1295" s="11">
        <v>1293</v>
      </c>
      <c r="B1295" s="11" t="s">
        <v>4526</v>
      </c>
      <c r="C1295" s="11" t="s">
        <v>4526</v>
      </c>
      <c r="D1295" s="11" t="s">
        <v>87</v>
      </c>
      <c r="E1295" s="11" t="s">
        <v>4527</v>
      </c>
      <c r="F1295" s="18" t="s">
        <v>4568</v>
      </c>
      <c r="G1295" s="11" t="s">
        <v>78</v>
      </c>
      <c r="H1295" s="11" t="s">
        <v>25</v>
      </c>
    </row>
    <row r="1296" s="1" customFormat="1" ht="30" customHeight="1" spans="1:8">
      <c r="A1296" s="11">
        <v>1294</v>
      </c>
      <c r="B1296" s="11" t="s">
        <v>4526</v>
      </c>
      <c r="C1296" s="11" t="s">
        <v>4526</v>
      </c>
      <c r="D1296" s="11" t="s">
        <v>87</v>
      </c>
      <c r="E1296" s="11" t="s">
        <v>4527</v>
      </c>
      <c r="F1296" s="18" t="s">
        <v>4569</v>
      </c>
      <c r="G1296" s="11" t="s">
        <v>78</v>
      </c>
      <c r="H1296" s="11" t="s">
        <v>25</v>
      </c>
    </row>
    <row r="1297" s="1" customFormat="1" ht="30" customHeight="1" spans="1:8">
      <c r="A1297" s="11">
        <v>1295</v>
      </c>
      <c r="B1297" s="11" t="s">
        <v>4526</v>
      </c>
      <c r="C1297" s="11" t="s">
        <v>4526</v>
      </c>
      <c r="D1297" s="11" t="s">
        <v>87</v>
      </c>
      <c r="E1297" s="11" t="s">
        <v>4527</v>
      </c>
      <c r="F1297" s="18" t="s">
        <v>4570</v>
      </c>
      <c r="G1297" s="11" t="s">
        <v>78</v>
      </c>
      <c r="H1297" s="11" t="s">
        <v>25</v>
      </c>
    </row>
    <row r="1298" s="1" customFormat="1" ht="30" customHeight="1" spans="1:8">
      <c r="A1298" s="11">
        <v>1296</v>
      </c>
      <c r="B1298" s="11" t="s">
        <v>4526</v>
      </c>
      <c r="C1298" s="11" t="s">
        <v>4526</v>
      </c>
      <c r="D1298" s="11" t="s">
        <v>87</v>
      </c>
      <c r="E1298" s="11" t="s">
        <v>4527</v>
      </c>
      <c r="F1298" s="18" t="s">
        <v>4571</v>
      </c>
      <c r="G1298" s="11" t="s">
        <v>78</v>
      </c>
      <c r="H1298" s="11" t="s">
        <v>25</v>
      </c>
    </row>
    <row r="1299" s="1" customFormat="1" ht="30" customHeight="1" spans="1:8">
      <c r="A1299" s="11">
        <v>1297</v>
      </c>
      <c r="B1299" s="11" t="s">
        <v>4526</v>
      </c>
      <c r="C1299" s="11" t="s">
        <v>4526</v>
      </c>
      <c r="D1299" s="11" t="s">
        <v>87</v>
      </c>
      <c r="E1299" s="11" t="s">
        <v>4527</v>
      </c>
      <c r="F1299" s="18" t="s">
        <v>4572</v>
      </c>
      <c r="G1299" s="11" t="s">
        <v>78</v>
      </c>
      <c r="H1299" s="11" t="s">
        <v>25</v>
      </c>
    </row>
    <row r="1300" s="1" customFormat="1" ht="30" customHeight="1" spans="1:8">
      <c r="A1300" s="11">
        <v>1298</v>
      </c>
      <c r="B1300" s="11" t="s">
        <v>4526</v>
      </c>
      <c r="C1300" s="11" t="s">
        <v>4526</v>
      </c>
      <c r="D1300" s="11" t="s">
        <v>87</v>
      </c>
      <c r="E1300" s="11" t="s">
        <v>4527</v>
      </c>
      <c r="F1300" s="18" t="s">
        <v>4573</v>
      </c>
      <c r="G1300" s="11" t="s">
        <v>78</v>
      </c>
      <c r="H1300" s="11" t="s">
        <v>25</v>
      </c>
    </row>
    <row r="1301" s="1" customFormat="1" ht="30" customHeight="1" spans="1:8">
      <c r="A1301" s="11">
        <v>1299</v>
      </c>
      <c r="B1301" s="11" t="s">
        <v>4526</v>
      </c>
      <c r="C1301" s="11" t="s">
        <v>4526</v>
      </c>
      <c r="D1301" s="11" t="s">
        <v>87</v>
      </c>
      <c r="E1301" s="11" t="s">
        <v>4527</v>
      </c>
      <c r="F1301" s="11" t="s">
        <v>4574</v>
      </c>
      <c r="G1301" s="11" t="s">
        <v>78</v>
      </c>
      <c r="H1301" s="11" t="s">
        <v>25</v>
      </c>
    </row>
    <row r="1302" s="1" customFormat="1" ht="30" customHeight="1" spans="1:8">
      <c r="A1302" s="11">
        <v>1300</v>
      </c>
      <c r="B1302" s="11" t="s">
        <v>4526</v>
      </c>
      <c r="C1302" s="11" t="s">
        <v>4526</v>
      </c>
      <c r="D1302" s="11" t="s">
        <v>87</v>
      </c>
      <c r="E1302" s="11" t="s">
        <v>4527</v>
      </c>
      <c r="F1302" s="11" t="s">
        <v>4575</v>
      </c>
      <c r="G1302" s="11" t="s">
        <v>78</v>
      </c>
      <c r="H1302" s="11" t="s">
        <v>25</v>
      </c>
    </row>
    <row r="1303" s="1" customFormat="1" ht="30" customHeight="1" spans="1:8">
      <c r="A1303" s="11">
        <v>1301</v>
      </c>
      <c r="B1303" s="11" t="s">
        <v>4576</v>
      </c>
      <c r="C1303" s="11" t="s">
        <v>4576</v>
      </c>
      <c r="D1303" s="11" t="s">
        <v>87</v>
      </c>
      <c r="E1303" s="11" t="s">
        <v>4527</v>
      </c>
      <c r="F1303" s="18" t="s">
        <v>4577</v>
      </c>
      <c r="G1303" s="11" t="s">
        <v>78</v>
      </c>
      <c r="H1303" s="11" t="s">
        <v>25</v>
      </c>
    </row>
    <row r="1304" s="1" customFormat="1" ht="30" customHeight="1" spans="1:8">
      <c r="A1304" s="11">
        <v>1302</v>
      </c>
      <c r="B1304" s="11" t="s">
        <v>4576</v>
      </c>
      <c r="C1304" s="11" t="s">
        <v>4576</v>
      </c>
      <c r="D1304" s="11" t="s">
        <v>87</v>
      </c>
      <c r="E1304" s="11" t="s">
        <v>4527</v>
      </c>
      <c r="F1304" s="18" t="s">
        <v>4578</v>
      </c>
      <c r="G1304" s="11" t="s">
        <v>78</v>
      </c>
      <c r="H1304" s="11" t="s">
        <v>25</v>
      </c>
    </row>
    <row r="1305" s="1" customFormat="1" ht="30" customHeight="1" spans="1:8">
      <c r="A1305" s="11">
        <v>1303</v>
      </c>
      <c r="B1305" s="11" t="s">
        <v>4579</v>
      </c>
      <c r="C1305" s="11" t="s">
        <v>4579</v>
      </c>
      <c r="D1305" s="11" t="s">
        <v>87</v>
      </c>
      <c r="E1305" s="11" t="s">
        <v>4527</v>
      </c>
      <c r="F1305" s="18" t="s">
        <v>4580</v>
      </c>
      <c r="G1305" s="11" t="s">
        <v>78</v>
      </c>
      <c r="H1305" s="11" t="s">
        <v>25</v>
      </c>
    </row>
    <row r="1306" s="1" customFormat="1" ht="30" customHeight="1" spans="1:8">
      <c r="A1306" s="11">
        <v>1304</v>
      </c>
      <c r="B1306" s="11" t="s">
        <v>4579</v>
      </c>
      <c r="C1306" s="11" t="s">
        <v>4579</v>
      </c>
      <c r="D1306" s="11" t="s">
        <v>87</v>
      </c>
      <c r="E1306" s="11" t="s">
        <v>4527</v>
      </c>
      <c r="F1306" s="18" t="s">
        <v>4581</v>
      </c>
      <c r="G1306" s="11" t="s">
        <v>78</v>
      </c>
      <c r="H1306" s="11" t="s">
        <v>25</v>
      </c>
    </row>
    <row r="1307" s="1" customFormat="1" ht="30" customHeight="1" spans="1:8">
      <c r="A1307" s="11">
        <v>1305</v>
      </c>
      <c r="B1307" s="11" t="s">
        <v>4579</v>
      </c>
      <c r="C1307" s="11" t="s">
        <v>4579</v>
      </c>
      <c r="D1307" s="11" t="s">
        <v>87</v>
      </c>
      <c r="E1307" s="11" t="s">
        <v>4527</v>
      </c>
      <c r="F1307" s="18" t="s">
        <v>4582</v>
      </c>
      <c r="G1307" s="11" t="s">
        <v>78</v>
      </c>
      <c r="H1307" s="11" t="s">
        <v>25</v>
      </c>
    </row>
    <row r="1308" s="1" customFormat="1" ht="30" customHeight="1" spans="1:8">
      <c r="A1308" s="11">
        <v>1306</v>
      </c>
      <c r="B1308" s="11" t="s">
        <v>4579</v>
      </c>
      <c r="C1308" s="11" t="s">
        <v>4579</v>
      </c>
      <c r="D1308" s="11" t="s">
        <v>87</v>
      </c>
      <c r="E1308" s="11" t="s">
        <v>4527</v>
      </c>
      <c r="F1308" s="18" t="s">
        <v>4583</v>
      </c>
      <c r="G1308" s="11" t="s">
        <v>78</v>
      </c>
      <c r="H1308" s="11" t="s">
        <v>25</v>
      </c>
    </row>
    <row r="1309" s="1" customFormat="1" ht="30" customHeight="1" spans="1:8">
      <c r="A1309" s="11">
        <v>1307</v>
      </c>
      <c r="B1309" s="11" t="s">
        <v>4579</v>
      </c>
      <c r="C1309" s="11" t="s">
        <v>4579</v>
      </c>
      <c r="D1309" s="11" t="s">
        <v>87</v>
      </c>
      <c r="E1309" s="11" t="s">
        <v>4527</v>
      </c>
      <c r="F1309" s="18" t="s">
        <v>4584</v>
      </c>
      <c r="G1309" s="11" t="s">
        <v>78</v>
      </c>
      <c r="H1309" s="11" t="s">
        <v>25</v>
      </c>
    </row>
    <row r="1310" s="1" customFormat="1" ht="30" customHeight="1" spans="1:8">
      <c r="A1310" s="11">
        <v>1308</v>
      </c>
      <c r="B1310" s="11" t="s">
        <v>4579</v>
      </c>
      <c r="C1310" s="11" t="s">
        <v>4579</v>
      </c>
      <c r="D1310" s="11" t="s">
        <v>87</v>
      </c>
      <c r="E1310" s="11" t="s">
        <v>4527</v>
      </c>
      <c r="F1310" s="18" t="s">
        <v>4585</v>
      </c>
      <c r="G1310" s="11" t="s">
        <v>78</v>
      </c>
      <c r="H1310" s="11" t="s">
        <v>25</v>
      </c>
    </row>
    <row r="1311" s="1" customFormat="1" ht="30" customHeight="1" spans="1:8">
      <c r="A1311" s="11">
        <v>1309</v>
      </c>
      <c r="B1311" s="11" t="s">
        <v>4579</v>
      </c>
      <c r="C1311" s="11" t="s">
        <v>4579</v>
      </c>
      <c r="D1311" s="11" t="s">
        <v>87</v>
      </c>
      <c r="E1311" s="11" t="s">
        <v>4527</v>
      </c>
      <c r="F1311" s="18" t="s">
        <v>4586</v>
      </c>
      <c r="G1311" s="11" t="s">
        <v>78</v>
      </c>
      <c r="H1311" s="11" t="s">
        <v>25</v>
      </c>
    </row>
    <row r="1312" s="1" customFormat="1" ht="30" customHeight="1" spans="1:8">
      <c r="A1312" s="11">
        <v>1310</v>
      </c>
      <c r="B1312" s="11" t="s">
        <v>4587</v>
      </c>
      <c r="C1312" s="11" t="s">
        <v>4587</v>
      </c>
      <c r="D1312" s="11" t="s">
        <v>87</v>
      </c>
      <c r="E1312" s="11" t="s">
        <v>4588</v>
      </c>
      <c r="F1312" s="11" t="s">
        <v>4589</v>
      </c>
      <c r="G1312" s="11" t="s">
        <v>78</v>
      </c>
      <c r="H1312" s="11" t="s">
        <v>25</v>
      </c>
    </row>
    <row r="1313" s="1" customFormat="1" ht="30" customHeight="1" spans="1:8">
      <c r="A1313" s="11">
        <v>1311</v>
      </c>
      <c r="B1313" s="11" t="s">
        <v>4587</v>
      </c>
      <c r="C1313" s="11" t="s">
        <v>4587</v>
      </c>
      <c r="D1313" s="11" t="s">
        <v>87</v>
      </c>
      <c r="E1313" s="11" t="s">
        <v>4588</v>
      </c>
      <c r="F1313" s="11" t="s">
        <v>4590</v>
      </c>
      <c r="G1313" s="11" t="s">
        <v>78</v>
      </c>
      <c r="H1313" s="11" t="s">
        <v>25</v>
      </c>
    </row>
    <row r="1314" s="1" customFormat="1" ht="30" customHeight="1" spans="1:8">
      <c r="A1314" s="11">
        <v>1312</v>
      </c>
      <c r="B1314" s="11" t="s">
        <v>4587</v>
      </c>
      <c r="C1314" s="11" t="s">
        <v>4587</v>
      </c>
      <c r="D1314" s="11" t="s">
        <v>87</v>
      </c>
      <c r="E1314" s="11" t="s">
        <v>4588</v>
      </c>
      <c r="F1314" s="11" t="s">
        <v>4591</v>
      </c>
      <c r="G1314" s="11" t="s">
        <v>78</v>
      </c>
      <c r="H1314" s="11" t="s">
        <v>25</v>
      </c>
    </row>
    <row r="1315" s="1" customFormat="1" ht="30" customHeight="1" spans="1:8">
      <c r="A1315" s="11">
        <v>1313</v>
      </c>
      <c r="B1315" s="11" t="s">
        <v>4587</v>
      </c>
      <c r="C1315" s="11" t="s">
        <v>4587</v>
      </c>
      <c r="D1315" s="11" t="s">
        <v>87</v>
      </c>
      <c r="E1315" s="11" t="s">
        <v>4588</v>
      </c>
      <c r="F1315" s="11" t="s">
        <v>4592</v>
      </c>
      <c r="G1315" s="11" t="s">
        <v>78</v>
      </c>
      <c r="H1315" s="11" t="s">
        <v>25</v>
      </c>
    </row>
    <row r="1316" s="1" customFormat="1" ht="30" customHeight="1" spans="1:8">
      <c r="A1316" s="11">
        <v>1314</v>
      </c>
      <c r="B1316" s="11" t="s">
        <v>4587</v>
      </c>
      <c r="C1316" s="11" t="s">
        <v>4587</v>
      </c>
      <c r="D1316" s="11" t="s">
        <v>87</v>
      </c>
      <c r="E1316" s="11" t="s">
        <v>4588</v>
      </c>
      <c r="F1316" s="11" t="s">
        <v>4593</v>
      </c>
      <c r="G1316" s="11" t="s">
        <v>78</v>
      </c>
      <c r="H1316" s="11" t="s">
        <v>25</v>
      </c>
    </row>
    <row r="1317" s="1" customFormat="1" ht="30" customHeight="1" spans="1:8">
      <c r="A1317" s="11">
        <v>1315</v>
      </c>
      <c r="B1317" s="11" t="s">
        <v>4587</v>
      </c>
      <c r="C1317" s="11" t="s">
        <v>4587</v>
      </c>
      <c r="D1317" s="11" t="s">
        <v>87</v>
      </c>
      <c r="E1317" s="11" t="s">
        <v>4588</v>
      </c>
      <c r="F1317" s="11" t="s">
        <v>4587</v>
      </c>
      <c r="G1317" s="11" t="s">
        <v>78</v>
      </c>
      <c r="H1317" s="11" t="s">
        <v>25</v>
      </c>
    </row>
    <row r="1318" s="1" customFormat="1" ht="30" customHeight="1" spans="1:8">
      <c r="A1318" s="11">
        <v>1316</v>
      </c>
      <c r="B1318" s="11" t="s">
        <v>4587</v>
      </c>
      <c r="C1318" s="11" t="s">
        <v>4587</v>
      </c>
      <c r="D1318" s="11" t="s">
        <v>87</v>
      </c>
      <c r="E1318" s="11" t="s">
        <v>4588</v>
      </c>
      <c r="F1318" s="11" t="s">
        <v>4594</v>
      </c>
      <c r="G1318" s="11" t="s">
        <v>78</v>
      </c>
      <c r="H1318" s="11" t="s">
        <v>25</v>
      </c>
    </row>
    <row r="1319" s="1" customFormat="1" ht="30" customHeight="1" spans="1:8">
      <c r="A1319" s="11">
        <v>1317</v>
      </c>
      <c r="B1319" s="11" t="s">
        <v>4595</v>
      </c>
      <c r="C1319" s="11" t="s">
        <v>4595</v>
      </c>
      <c r="D1319" s="18" t="s">
        <v>87</v>
      </c>
      <c r="E1319" s="11" t="s">
        <v>4527</v>
      </c>
      <c r="F1319" s="18" t="s">
        <v>4596</v>
      </c>
      <c r="G1319" s="11" t="s">
        <v>78</v>
      </c>
      <c r="H1319" s="11" t="s">
        <v>25</v>
      </c>
    </row>
    <row r="1320" s="1" customFormat="1" ht="30" customHeight="1" spans="1:8">
      <c r="A1320" s="11">
        <v>1318</v>
      </c>
      <c r="B1320" s="11" t="s">
        <v>4595</v>
      </c>
      <c r="C1320" s="11" t="s">
        <v>4595</v>
      </c>
      <c r="D1320" s="18" t="s">
        <v>87</v>
      </c>
      <c r="E1320" s="11" t="s">
        <v>4527</v>
      </c>
      <c r="F1320" s="18" t="s">
        <v>4597</v>
      </c>
      <c r="G1320" s="11" t="s">
        <v>78</v>
      </c>
      <c r="H1320" s="11" t="s">
        <v>25</v>
      </c>
    </row>
    <row r="1321" s="1" customFormat="1" ht="30" customHeight="1" spans="1:8">
      <c r="A1321" s="11">
        <v>1319</v>
      </c>
      <c r="B1321" s="11" t="s">
        <v>4595</v>
      </c>
      <c r="C1321" s="11" t="s">
        <v>4595</v>
      </c>
      <c r="D1321" s="18" t="s">
        <v>87</v>
      </c>
      <c r="E1321" s="11" t="s">
        <v>4527</v>
      </c>
      <c r="F1321" s="18" t="s">
        <v>4598</v>
      </c>
      <c r="G1321" s="11" t="s">
        <v>78</v>
      </c>
      <c r="H1321" s="11" t="s">
        <v>25</v>
      </c>
    </row>
    <row r="1322" s="1" customFormat="1" ht="30" customHeight="1" spans="1:8">
      <c r="A1322" s="11">
        <v>1320</v>
      </c>
      <c r="B1322" s="11" t="s">
        <v>4595</v>
      </c>
      <c r="C1322" s="11" t="s">
        <v>4595</v>
      </c>
      <c r="D1322" s="18" t="s">
        <v>87</v>
      </c>
      <c r="E1322" s="11" t="s">
        <v>4527</v>
      </c>
      <c r="F1322" s="18" t="s">
        <v>4599</v>
      </c>
      <c r="G1322" s="11" t="s">
        <v>78</v>
      </c>
      <c r="H1322" s="11" t="s">
        <v>25</v>
      </c>
    </row>
    <row r="1323" s="1" customFormat="1" ht="30" customHeight="1" spans="1:8">
      <c r="A1323" s="11">
        <v>1321</v>
      </c>
      <c r="B1323" s="11" t="s">
        <v>4595</v>
      </c>
      <c r="C1323" s="11" t="s">
        <v>4595</v>
      </c>
      <c r="D1323" s="18" t="s">
        <v>87</v>
      </c>
      <c r="E1323" s="11" t="s">
        <v>4527</v>
      </c>
      <c r="F1323" s="18" t="s">
        <v>4600</v>
      </c>
      <c r="G1323" s="11" t="s">
        <v>78</v>
      </c>
      <c r="H1323" s="11" t="s">
        <v>25</v>
      </c>
    </row>
    <row r="1324" s="1" customFormat="1" ht="30" customHeight="1" spans="1:8">
      <c r="A1324" s="11">
        <v>1322</v>
      </c>
      <c r="B1324" s="11" t="s">
        <v>4595</v>
      </c>
      <c r="C1324" s="11" t="s">
        <v>4595</v>
      </c>
      <c r="D1324" s="18" t="s">
        <v>87</v>
      </c>
      <c r="E1324" s="11" t="s">
        <v>4527</v>
      </c>
      <c r="F1324" s="18" t="s">
        <v>4601</v>
      </c>
      <c r="G1324" s="11" t="s">
        <v>78</v>
      </c>
      <c r="H1324" s="11" t="s">
        <v>25</v>
      </c>
    </row>
    <row r="1325" s="1" customFormat="1" ht="30" customHeight="1" spans="1:8">
      <c r="A1325" s="11">
        <v>1323</v>
      </c>
      <c r="B1325" s="11" t="s">
        <v>4595</v>
      </c>
      <c r="C1325" s="11" t="s">
        <v>4595</v>
      </c>
      <c r="D1325" s="18" t="s">
        <v>87</v>
      </c>
      <c r="E1325" s="11" t="s">
        <v>4527</v>
      </c>
      <c r="F1325" s="18" t="s">
        <v>4602</v>
      </c>
      <c r="G1325" s="11" t="s">
        <v>78</v>
      </c>
      <c r="H1325" s="11" t="s">
        <v>25</v>
      </c>
    </row>
    <row r="1326" s="1" customFormat="1" ht="30" customHeight="1" spans="1:8">
      <c r="A1326" s="11">
        <v>1324</v>
      </c>
      <c r="B1326" s="11" t="s">
        <v>4595</v>
      </c>
      <c r="C1326" s="11" t="s">
        <v>4595</v>
      </c>
      <c r="D1326" s="18" t="s">
        <v>87</v>
      </c>
      <c r="E1326" s="11" t="s">
        <v>4527</v>
      </c>
      <c r="F1326" s="18" t="s">
        <v>4603</v>
      </c>
      <c r="G1326" s="11" t="s">
        <v>78</v>
      </c>
      <c r="H1326" s="11" t="s">
        <v>25</v>
      </c>
    </row>
    <row r="1327" s="1" customFormat="1" ht="30" customHeight="1" spans="1:8">
      <c r="A1327" s="11">
        <v>1325</v>
      </c>
      <c r="B1327" s="11" t="s">
        <v>4604</v>
      </c>
      <c r="C1327" s="11" t="s">
        <v>4604</v>
      </c>
      <c r="D1327" s="18" t="s">
        <v>87</v>
      </c>
      <c r="E1327" s="11" t="s">
        <v>4527</v>
      </c>
      <c r="F1327" s="18" t="s">
        <v>4605</v>
      </c>
      <c r="G1327" s="11" t="s">
        <v>78</v>
      </c>
      <c r="H1327" s="11" t="s">
        <v>25</v>
      </c>
    </row>
    <row r="1328" s="1" customFormat="1" ht="30" customHeight="1" spans="1:8">
      <c r="A1328" s="11">
        <v>1326</v>
      </c>
      <c r="B1328" s="11" t="s">
        <v>4604</v>
      </c>
      <c r="C1328" s="11" t="s">
        <v>4604</v>
      </c>
      <c r="D1328" s="18" t="s">
        <v>87</v>
      </c>
      <c r="E1328" s="11" t="s">
        <v>4527</v>
      </c>
      <c r="F1328" s="18" t="s">
        <v>4606</v>
      </c>
      <c r="G1328" s="11" t="s">
        <v>78</v>
      </c>
      <c r="H1328" s="11" t="s">
        <v>25</v>
      </c>
    </row>
    <row r="1329" s="1" customFormat="1" ht="30" customHeight="1" spans="1:8">
      <c r="A1329" s="11">
        <v>1327</v>
      </c>
      <c r="B1329" s="11" t="s">
        <v>4604</v>
      </c>
      <c r="C1329" s="11" t="s">
        <v>4604</v>
      </c>
      <c r="D1329" s="18" t="s">
        <v>87</v>
      </c>
      <c r="E1329" s="11" t="s">
        <v>4527</v>
      </c>
      <c r="F1329" s="18" t="s">
        <v>4607</v>
      </c>
      <c r="G1329" s="11" t="s">
        <v>78</v>
      </c>
      <c r="H1329" s="11" t="s">
        <v>25</v>
      </c>
    </row>
    <row r="1330" s="1" customFormat="1" ht="30" customHeight="1" spans="1:8">
      <c r="A1330" s="11">
        <v>1328</v>
      </c>
      <c r="B1330" s="11" t="s">
        <v>4604</v>
      </c>
      <c r="C1330" s="11" t="s">
        <v>4604</v>
      </c>
      <c r="D1330" s="18" t="s">
        <v>87</v>
      </c>
      <c r="E1330" s="11" t="s">
        <v>4527</v>
      </c>
      <c r="F1330" s="18" t="s">
        <v>4608</v>
      </c>
      <c r="G1330" s="11" t="s">
        <v>78</v>
      </c>
      <c r="H1330" s="11" t="s">
        <v>25</v>
      </c>
    </row>
    <row r="1331" s="1" customFormat="1" ht="30" customHeight="1" spans="1:8">
      <c r="A1331" s="11">
        <v>1329</v>
      </c>
      <c r="B1331" s="11" t="s">
        <v>4604</v>
      </c>
      <c r="C1331" s="11" t="s">
        <v>4604</v>
      </c>
      <c r="D1331" s="18" t="s">
        <v>87</v>
      </c>
      <c r="E1331" s="11" t="s">
        <v>4527</v>
      </c>
      <c r="F1331" s="18" t="s">
        <v>4609</v>
      </c>
      <c r="G1331" s="11" t="s">
        <v>78</v>
      </c>
      <c r="H1331" s="11" t="s">
        <v>25</v>
      </c>
    </row>
    <row r="1332" s="1" customFormat="1" ht="30" customHeight="1" spans="1:8">
      <c r="A1332" s="11">
        <v>1330</v>
      </c>
      <c r="B1332" s="11" t="s">
        <v>4604</v>
      </c>
      <c r="C1332" s="11" t="s">
        <v>4604</v>
      </c>
      <c r="D1332" s="18" t="s">
        <v>87</v>
      </c>
      <c r="E1332" s="11" t="s">
        <v>4527</v>
      </c>
      <c r="F1332" s="18" t="s">
        <v>4610</v>
      </c>
      <c r="G1332" s="11" t="s">
        <v>78</v>
      </c>
      <c r="H1332" s="11" t="s">
        <v>25</v>
      </c>
    </row>
    <row r="1333" s="1" customFormat="1" ht="30" customHeight="1" spans="1:8">
      <c r="A1333" s="11">
        <v>1331</v>
      </c>
      <c r="B1333" s="11" t="s">
        <v>4604</v>
      </c>
      <c r="C1333" s="11" t="s">
        <v>4604</v>
      </c>
      <c r="D1333" s="18" t="s">
        <v>87</v>
      </c>
      <c r="E1333" s="11" t="s">
        <v>4527</v>
      </c>
      <c r="F1333" s="18" t="s">
        <v>4611</v>
      </c>
      <c r="G1333" s="11" t="s">
        <v>78</v>
      </c>
      <c r="H1333" s="11" t="s">
        <v>25</v>
      </c>
    </row>
    <row r="1334" s="1" customFormat="1" ht="30" customHeight="1" spans="1:8">
      <c r="A1334" s="11">
        <v>1332</v>
      </c>
      <c r="B1334" s="11" t="s">
        <v>4604</v>
      </c>
      <c r="C1334" s="11" t="s">
        <v>4604</v>
      </c>
      <c r="D1334" s="18" t="s">
        <v>87</v>
      </c>
      <c r="E1334" s="11" t="s">
        <v>4527</v>
      </c>
      <c r="F1334" s="18" t="s">
        <v>4612</v>
      </c>
      <c r="G1334" s="11" t="s">
        <v>78</v>
      </c>
      <c r="H1334" s="11" t="s">
        <v>25</v>
      </c>
    </row>
    <row r="1335" s="1" customFormat="1" ht="30" customHeight="1" spans="1:8">
      <c r="A1335" s="11">
        <v>1333</v>
      </c>
      <c r="B1335" s="11" t="s">
        <v>4613</v>
      </c>
      <c r="C1335" s="11" t="s">
        <v>4613</v>
      </c>
      <c r="D1335" s="11" t="s">
        <v>64</v>
      </c>
      <c r="E1335" s="11" t="s">
        <v>4614</v>
      </c>
      <c r="F1335" s="11" t="s">
        <v>4613</v>
      </c>
      <c r="G1335" s="11" t="s">
        <v>78</v>
      </c>
      <c r="H1335" s="11" t="s">
        <v>25</v>
      </c>
    </row>
    <row r="1336" s="1" customFormat="1" ht="30" customHeight="1" spans="1:8">
      <c r="A1336" s="11">
        <v>1334</v>
      </c>
      <c r="B1336" s="11" t="s">
        <v>4526</v>
      </c>
      <c r="C1336" s="11" t="s">
        <v>4526</v>
      </c>
      <c r="D1336" s="18" t="s">
        <v>87</v>
      </c>
      <c r="E1336" s="11" t="s">
        <v>4527</v>
      </c>
      <c r="F1336" s="18" t="s">
        <v>4615</v>
      </c>
      <c r="G1336" s="11" t="s">
        <v>78</v>
      </c>
      <c r="H1336" s="11" t="s">
        <v>25</v>
      </c>
    </row>
    <row r="1337" s="1" customFormat="1" ht="30" customHeight="1" spans="1:8">
      <c r="A1337" s="11">
        <v>1335</v>
      </c>
      <c r="B1337" s="11" t="s">
        <v>4526</v>
      </c>
      <c r="C1337" s="11" t="s">
        <v>4526</v>
      </c>
      <c r="D1337" s="18" t="s">
        <v>87</v>
      </c>
      <c r="E1337" s="11" t="s">
        <v>4527</v>
      </c>
      <c r="F1337" s="18" t="s">
        <v>4616</v>
      </c>
      <c r="G1337" s="11" t="s">
        <v>78</v>
      </c>
      <c r="H1337" s="11" t="s">
        <v>25</v>
      </c>
    </row>
    <row r="1338" s="1" customFormat="1" ht="30" customHeight="1" spans="1:8">
      <c r="A1338" s="11">
        <v>1336</v>
      </c>
      <c r="B1338" s="11" t="s">
        <v>4526</v>
      </c>
      <c r="C1338" s="11" t="s">
        <v>4526</v>
      </c>
      <c r="D1338" s="11" t="s">
        <v>87</v>
      </c>
      <c r="E1338" s="11" t="s">
        <v>4527</v>
      </c>
      <c r="F1338" s="18" t="s">
        <v>4617</v>
      </c>
      <c r="G1338" s="11" t="s">
        <v>78</v>
      </c>
      <c r="H1338" s="11" t="s">
        <v>25</v>
      </c>
    </row>
    <row r="1339" s="1" customFormat="1" ht="30" customHeight="1" spans="1:8">
      <c r="A1339" s="11">
        <v>1337</v>
      </c>
      <c r="B1339" s="11" t="s">
        <v>4645</v>
      </c>
      <c r="C1339" s="11" t="s">
        <v>4645</v>
      </c>
      <c r="D1339" s="11" t="s">
        <v>64</v>
      </c>
      <c r="E1339" s="11" t="s">
        <v>4646</v>
      </c>
      <c r="F1339" s="11" t="s">
        <v>4645</v>
      </c>
      <c r="G1339" s="11" t="s">
        <v>126</v>
      </c>
      <c r="H1339" s="11" t="s">
        <v>25</v>
      </c>
    </row>
    <row r="1340" s="1" customFormat="1" ht="30" customHeight="1" spans="1:8">
      <c r="A1340" s="11">
        <v>1338</v>
      </c>
      <c r="B1340" s="11" t="s">
        <v>4645</v>
      </c>
      <c r="C1340" s="11" t="s">
        <v>4645</v>
      </c>
      <c r="D1340" s="11" t="s">
        <v>64</v>
      </c>
      <c r="E1340" s="11" t="s">
        <v>4646</v>
      </c>
      <c r="F1340" s="11" t="s">
        <v>4647</v>
      </c>
      <c r="G1340" s="11" t="s">
        <v>126</v>
      </c>
      <c r="H1340" s="11" t="s">
        <v>25</v>
      </c>
    </row>
    <row r="1341" s="1" customFormat="1" ht="30" customHeight="1" spans="1:8">
      <c r="A1341" s="11">
        <v>1339</v>
      </c>
      <c r="B1341" s="11" t="s">
        <v>4648</v>
      </c>
      <c r="C1341" s="11" t="s">
        <v>4649</v>
      </c>
      <c r="D1341" s="11" t="s">
        <v>64</v>
      </c>
      <c r="E1341" s="11" t="s">
        <v>4650</v>
      </c>
      <c r="F1341" s="11" t="s">
        <v>4649</v>
      </c>
      <c r="G1341" s="11" t="s">
        <v>126</v>
      </c>
      <c r="H1341" s="11" t="s">
        <v>25</v>
      </c>
    </row>
    <row r="1342" s="1" customFormat="1" ht="30" customHeight="1" spans="1:8">
      <c r="A1342" s="11">
        <v>1340</v>
      </c>
      <c r="B1342" s="11" t="s">
        <v>4648</v>
      </c>
      <c r="C1342" s="11" t="s">
        <v>4651</v>
      </c>
      <c r="D1342" s="11" t="s">
        <v>64</v>
      </c>
      <c r="E1342" s="11" t="s">
        <v>4652</v>
      </c>
      <c r="F1342" s="11" t="s">
        <v>4651</v>
      </c>
      <c r="G1342" s="11" t="s">
        <v>126</v>
      </c>
      <c r="H1342" s="11" t="s">
        <v>25</v>
      </c>
    </row>
    <row r="1343" s="1" customFormat="1" ht="30" customHeight="1" spans="1:8">
      <c r="A1343" s="11">
        <v>1341</v>
      </c>
      <c r="B1343" s="11" t="s">
        <v>4658</v>
      </c>
      <c r="C1343" s="11" t="s">
        <v>4658</v>
      </c>
      <c r="D1343" s="11" t="s">
        <v>64</v>
      </c>
      <c r="E1343" s="11" t="s">
        <v>4659</v>
      </c>
      <c r="F1343" s="11" t="s">
        <v>4658</v>
      </c>
      <c r="G1343" s="11" t="s">
        <v>89</v>
      </c>
      <c r="H1343" s="11" t="s">
        <v>25</v>
      </c>
    </row>
    <row r="1344" s="1" customFormat="1" ht="30" customHeight="1" spans="1:8">
      <c r="A1344" s="11">
        <v>1342</v>
      </c>
      <c r="B1344" s="11" t="s">
        <v>4671</v>
      </c>
      <c r="C1344" s="11" t="s">
        <v>4671</v>
      </c>
      <c r="D1344" s="11" t="s">
        <v>64</v>
      </c>
      <c r="E1344" s="11" t="s">
        <v>4672</v>
      </c>
      <c r="F1344" s="11" t="s">
        <v>4673</v>
      </c>
      <c r="G1344" s="11" t="s">
        <v>89</v>
      </c>
      <c r="H1344" s="11" t="s">
        <v>25</v>
      </c>
    </row>
    <row r="1345" s="1" customFormat="1" ht="30" customHeight="1" spans="1:8">
      <c r="A1345" s="11">
        <v>1343</v>
      </c>
      <c r="B1345" s="11" t="s">
        <v>4671</v>
      </c>
      <c r="C1345" s="11" t="s">
        <v>4671</v>
      </c>
      <c r="D1345" s="11" t="s">
        <v>64</v>
      </c>
      <c r="E1345" s="11" t="s">
        <v>4674</v>
      </c>
      <c r="F1345" s="11" t="s">
        <v>4675</v>
      </c>
      <c r="G1345" s="11" t="s">
        <v>89</v>
      </c>
      <c r="H1345" s="11" t="s">
        <v>25</v>
      </c>
    </row>
    <row r="1346" s="1" customFormat="1" ht="30" customHeight="1" spans="1:8">
      <c r="A1346" s="11">
        <v>1344</v>
      </c>
      <c r="B1346" s="11" t="s">
        <v>4704</v>
      </c>
      <c r="C1346" s="11" t="s">
        <v>4704</v>
      </c>
      <c r="D1346" s="11" t="s">
        <v>64</v>
      </c>
      <c r="E1346" s="11" t="s">
        <v>4705</v>
      </c>
      <c r="F1346" s="11" t="s">
        <v>4704</v>
      </c>
      <c r="G1346" s="11" t="s">
        <v>78</v>
      </c>
      <c r="H1346" s="11" t="s">
        <v>25</v>
      </c>
    </row>
    <row r="1347" s="1" customFormat="1" ht="30" customHeight="1" spans="1:8">
      <c r="A1347" s="11">
        <v>1345</v>
      </c>
      <c r="B1347" s="11" t="s">
        <v>4706</v>
      </c>
      <c r="C1347" s="11" t="s">
        <v>4706</v>
      </c>
      <c r="D1347" s="11" t="s">
        <v>64</v>
      </c>
      <c r="E1347" s="11" t="s">
        <v>4707</v>
      </c>
      <c r="F1347" s="11" t="s">
        <v>4706</v>
      </c>
      <c r="G1347" s="11" t="s">
        <v>78</v>
      </c>
      <c r="H1347" s="11" t="s">
        <v>25</v>
      </c>
    </row>
    <row r="1348" s="1" customFormat="1" ht="30" customHeight="1" spans="1:8">
      <c r="A1348" s="11">
        <v>1346</v>
      </c>
      <c r="B1348" s="11" t="s">
        <v>4708</v>
      </c>
      <c r="C1348" s="11" t="s">
        <v>4708</v>
      </c>
      <c r="D1348" s="11" t="s">
        <v>64</v>
      </c>
      <c r="E1348" s="11" t="s">
        <v>4709</v>
      </c>
      <c r="F1348" s="11" t="s">
        <v>4712</v>
      </c>
      <c r="G1348" s="11" t="s">
        <v>78</v>
      </c>
      <c r="H1348" s="11" t="s">
        <v>25</v>
      </c>
    </row>
    <row r="1349" s="1" customFormat="1" ht="30" customHeight="1" spans="1:8">
      <c r="A1349" s="11">
        <v>1347</v>
      </c>
      <c r="B1349" s="11" t="s">
        <v>4708</v>
      </c>
      <c r="C1349" s="11" t="s">
        <v>4708</v>
      </c>
      <c r="D1349" s="11" t="s">
        <v>64</v>
      </c>
      <c r="E1349" s="11" t="s">
        <v>4709</v>
      </c>
      <c r="F1349" s="11" t="s">
        <v>4713</v>
      </c>
      <c r="G1349" s="11" t="s">
        <v>78</v>
      </c>
      <c r="H1349" s="11" t="s">
        <v>25</v>
      </c>
    </row>
    <row r="1350" s="1" customFormat="1" ht="30" customHeight="1" spans="1:8">
      <c r="A1350" s="11">
        <v>1348</v>
      </c>
      <c r="B1350" s="11" t="s">
        <v>4708</v>
      </c>
      <c r="C1350" s="11" t="s">
        <v>4708</v>
      </c>
      <c r="D1350" s="11" t="s">
        <v>64</v>
      </c>
      <c r="E1350" s="11" t="s">
        <v>4709</v>
      </c>
      <c r="F1350" s="11" t="s">
        <v>4714</v>
      </c>
      <c r="G1350" s="11" t="s">
        <v>78</v>
      </c>
      <c r="H1350" s="11" t="s">
        <v>25</v>
      </c>
    </row>
    <row r="1351" s="1" customFormat="1" ht="30" customHeight="1" spans="1:8">
      <c r="A1351" s="11">
        <v>1349</v>
      </c>
      <c r="B1351" s="11" t="s">
        <v>4715</v>
      </c>
      <c r="C1351" s="11" t="s">
        <v>4715</v>
      </c>
      <c r="D1351" s="11" t="s">
        <v>64</v>
      </c>
      <c r="E1351" s="11" t="s">
        <v>4716</v>
      </c>
      <c r="F1351" s="11" t="s">
        <v>4715</v>
      </c>
      <c r="G1351" s="11" t="s">
        <v>78</v>
      </c>
      <c r="H1351" s="11" t="s">
        <v>25</v>
      </c>
    </row>
    <row r="1352" s="1" customFormat="1" ht="30" customHeight="1" spans="1:8">
      <c r="A1352" s="11">
        <v>1350</v>
      </c>
      <c r="B1352" s="11" t="s">
        <v>4717</v>
      </c>
      <c r="C1352" s="11" t="s">
        <v>4717</v>
      </c>
      <c r="D1352" s="11" t="s">
        <v>64</v>
      </c>
      <c r="E1352" s="11" t="s">
        <v>4718</v>
      </c>
      <c r="F1352" s="11" t="s">
        <v>4717</v>
      </c>
      <c r="G1352" s="11" t="s">
        <v>78</v>
      </c>
      <c r="H1352" s="11" t="s">
        <v>25</v>
      </c>
    </row>
    <row r="1353" s="1" customFormat="1" ht="30" customHeight="1" spans="1:8">
      <c r="A1353" s="11">
        <v>1351</v>
      </c>
      <c r="B1353" s="11" t="s">
        <v>4719</v>
      </c>
      <c r="C1353" s="11" t="s">
        <v>4719</v>
      </c>
      <c r="D1353" s="11" t="s">
        <v>64</v>
      </c>
      <c r="E1353" s="11" t="s">
        <v>4720</v>
      </c>
      <c r="F1353" s="11" t="s">
        <v>4719</v>
      </c>
      <c r="G1353" s="11" t="s">
        <v>78</v>
      </c>
      <c r="H1353" s="11" t="s">
        <v>25</v>
      </c>
    </row>
    <row r="1354" s="1" customFormat="1" ht="30" customHeight="1" spans="1:8">
      <c r="A1354" s="11">
        <v>1352</v>
      </c>
      <c r="B1354" s="11" t="s">
        <v>4721</v>
      </c>
      <c r="C1354" s="11" t="s">
        <v>4721</v>
      </c>
      <c r="D1354" s="11" t="s">
        <v>87</v>
      </c>
      <c r="E1354" s="11" t="s">
        <v>4722</v>
      </c>
      <c r="F1354" s="11" t="s">
        <v>4723</v>
      </c>
      <c r="G1354" s="11" t="s">
        <v>126</v>
      </c>
      <c r="H1354" s="11" t="s">
        <v>25</v>
      </c>
    </row>
    <row r="1355" s="1" customFormat="1" ht="30" customHeight="1" spans="1:8">
      <c r="A1355" s="11">
        <v>1353</v>
      </c>
      <c r="B1355" s="11" t="s">
        <v>4721</v>
      </c>
      <c r="C1355" s="11" t="s">
        <v>4721</v>
      </c>
      <c r="D1355" s="11" t="s">
        <v>87</v>
      </c>
      <c r="E1355" s="11" t="s">
        <v>4722</v>
      </c>
      <c r="F1355" s="11" t="s">
        <v>4724</v>
      </c>
      <c r="G1355" s="11" t="s">
        <v>126</v>
      </c>
      <c r="H1355" s="11" t="s">
        <v>25</v>
      </c>
    </row>
    <row r="1356" s="1" customFormat="1" ht="30" customHeight="1" spans="1:8">
      <c r="A1356" s="11">
        <v>1354</v>
      </c>
      <c r="B1356" s="11" t="s">
        <v>4729</v>
      </c>
      <c r="C1356" s="11" t="s">
        <v>4729</v>
      </c>
      <c r="D1356" s="11" t="s">
        <v>64</v>
      </c>
      <c r="E1356" s="11" t="s">
        <v>4730</v>
      </c>
      <c r="F1356" s="11" t="s">
        <v>4731</v>
      </c>
      <c r="G1356" s="11" t="s">
        <v>78</v>
      </c>
      <c r="H1356" s="11" t="s">
        <v>25</v>
      </c>
    </row>
    <row r="1357" s="1" customFormat="1" ht="30" customHeight="1" spans="1:8">
      <c r="A1357" s="11">
        <v>1355</v>
      </c>
      <c r="B1357" s="11" t="s">
        <v>4734</v>
      </c>
      <c r="C1357" s="11" t="s">
        <v>4734</v>
      </c>
      <c r="D1357" s="11" t="s">
        <v>64</v>
      </c>
      <c r="E1357" s="11" t="s">
        <v>4735</v>
      </c>
      <c r="F1357" s="11" t="s">
        <v>4736</v>
      </c>
      <c r="G1357" s="11" t="s">
        <v>126</v>
      </c>
      <c r="H1357" s="11" t="s">
        <v>25</v>
      </c>
    </row>
    <row r="1358" s="1" customFormat="1" ht="30" customHeight="1" spans="1:8">
      <c r="A1358" s="11">
        <v>1356</v>
      </c>
      <c r="B1358" s="11" t="s">
        <v>4734</v>
      </c>
      <c r="C1358" s="11" t="s">
        <v>4734</v>
      </c>
      <c r="D1358" s="11" t="s">
        <v>64</v>
      </c>
      <c r="E1358" s="11" t="s">
        <v>4737</v>
      </c>
      <c r="F1358" s="11" t="s">
        <v>4738</v>
      </c>
      <c r="G1358" s="11" t="s">
        <v>126</v>
      </c>
      <c r="H1358" s="11" t="s">
        <v>25</v>
      </c>
    </row>
    <row r="1359" s="1" customFormat="1" ht="30" customHeight="1" spans="1:8">
      <c r="A1359" s="11">
        <v>1357</v>
      </c>
      <c r="B1359" s="11" t="s">
        <v>4739</v>
      </c>
      <c r="C1359" s="11" t="s">
        <v>4740</v>
      </c>
      <c r="D1359" s="11" t="s">
        <v>64</v>
      </c>
      <c r="E1359" s="11" t="s">
        <v>4741</v>
      </c>
      <c r="F1359" s="11" t="s">
        <v>4739</v>
      </c>
      <c r="G1359" s="11" t="s">
        <v>126</v>
      </c>
      <c r="H1359" s="11" t="s">
        <v>25</v>
      </c>
    </row>
    <row r="1360" s="1" customFormat="1" ht="30" customHeight="1" spans="1:8">
      <c r="A1360" s="11">
        <v>1358</v>
      </c>
      <c r="B1360" s="11" t="s">
        <v>4739</v>
      </c>
      <c r="C1360" s="11" t="s">
        <v>4740</v>
      </c>
      <c r="D1360" s="11" t="s">
        <v>64</v>
      </c>
      <c r="E1360" s="11" t="s">
        <v>4741</v>
      </c>
      <c r="F1360" s="11" t="s">
        <v>4742</v>
      </c>
      <c r="G1360" s="11" t="s">
        <v>126</v>
      </c>
      <c r="H1360" s="11" t="s">
        <v>25</v>
      </c>
    </row>
    <row r="1361" s="1" customFormat="1" ht="30" customHeight="1" spans="1:8">
      <c r="A1361" s="11">
        <v>1359</v>
      </c>
      <c r="B1361" s="11" t="s">
        <v>4739</v>
      </c>
      <c r="C1361" s="11" t="s">
        <v>4740</v>
      </c>
      <c r="D1361" s="11" t="s">
        <v>64</v>
      </c>
      <c r="E1361" s="11" t="s">
        <v>4741</v>
      </c>
      <c r="F1361" s="11" t="s">
        <v>4743</v>
      </c>
      <c r="G1361" s="11" t="s">
        <v>126</v>
      </c>
      <c r="H1361" s="11" t="s">
        <v>25</v>
      </c>
    </row>
    <row r="1362" s="1" customFormat="1" ht="30" customHeight="1" spans="1:8">
      <c r="A1362" s="11">
        <v>1360</v>
      </c>
      <c r="B1362" s="11" t="s">
        <v>4739</v>
      </c>
      <c r="C1362" s="11" t="s">
        <v>4744</v>
      </c>
      <c r="D1362" s="11" t="s">
        <v>64</v>
      </c>
      <c r="E1362" s="11" t="s">
        <v>4741</v>
      </c>
      <c r="F1362" s="11" t="s">
        <v>4744</v>
      </c>
      <c r="G1362" s="11" t="s">
        <v>126</v>
      </c>
      <c r="H1362" s="11" t="s">
        <v>25</v>
      </c>
    </row>
    <row r="1363" s="1" customFormat="1" ht="30" customHeight="1" spans="1:8">
      <c r="A1363" s="11">
        <v>1361</v>
      </c>
      <c r="B1363" s="11" t="s">
        <v>4739</v>
      </c>
      <c r="C1363" s="11" t="s">
        <v>4745</v>
      </c>
      <c r="D1363" s="11" t="s">
        <v>64</v>
      </c>
      <c r="E1363" s="11" t="s">
        <v>4741</v>
      </c>
      <c r="F1363" s="11" t="s">
        <v>4745</v>
      </c>
      <c r="G1363" s="11" t="s">
        <v>126</v>
      </c>
      <c r="H1363" s="11" t="s">
        <v>25</v>
      </c>
    </row>
    <row r="1364" s="1" customFormat="1" ht="30" customHeight="1" spans="1:8">
      <c r="A1364" s="11">
        <v>1362</v>
      </c>
      <c r="B1364" s="11" t="s">
        <v>4739</v>
      </c>
      <c r="C1364" s="11" t="s">
        <v>4746</v>
      </c>
      <c r="D1364" s="11" t="s">
        <v>64</v>
      </c>
      <c r="E1364" s="11" t="s">
        <v>4741</v>
      </c>
      <c r="F1364" s="11" t="s">
        <v>4746</v>
      </c>
      <c r="G1364" s="11" t="s">
        <v>126</v>
      </c>
      <c r="H1364" s="11" t="s">
        <v>25</v>
      </c>
    </row>
    <row r="1365" s="1" customFormat="1" ht="30" customHeight="1" spans="1:8">
      <c r="A1365" s="11">
        <v>1363</v>
      </c>
      <c r="B1365" s="23" t="s">
        <v>4739</v>
      </c>
      <c r="C1365" s="11" t="s">
        <v>4747</v>
      </c>
      <c r="D1365" s="23" t="s">
        <v>64</v>
      </c>
      <c r="E1365" s="23" t="s">
        <v>4741</v>
      </c>
      <c r="F1365" s="23" t="s">
        <v>4747</v>
      </c>
      <c r="G1365" s="23" t="s">
        <v>126</v>
      </c>
      <c r="H1365" s="11" t="s">
        <v>25</v>
      </c>
    </row>
    <row r="1366" s="1" customFormat="1" ht="30" customHeight="1" spans="1:8">
      <c r="A1366" s="11">
        <v>1364</v>
      </c>
      <c r="B1366" s="11" t="s">
        <v>4748</v>
      </c>
      <c r="C1366" s="11" t="s">
        <v>4749</v>
      </c>
      <c r="D1366" s="11" t="s">
        <v>64</v>
      </c>
      <c r="E1366" s="11" t="s">
        <v>4750</v>
      </c>
      <c r="F1366" s="11" t="s">
        <v>4751</v>
      </c>
      <c r="G1366" s="11" t="s">
        <v>126</v>
      </c>
      <c r="H1366" s="11" t="s">
        <v>25</v>
      </c>
    </row>
    <row r="1367" s="1" customFormat="1" ht="30" customHeight="1" spans="1:8">
      <c r="A1367" s="11">
        <v>1365</v>
      </c>
      <c r="B1367" s="11" t="s">
        <v>4748</v>
      </c>
      <c r="C1367" s="11" t="s">
        <v>4749</v>
      </c>
      <c r="D1367" s="11" t="s">
        <v>64</v>
      </c>
      <c r="E1367" s="11" t="s">
        <v>4750</v>
      </c>
      <c r="F1367" s="11" t="s">
        <v>4752</v>
      </c>
      <c r="G1367" s="11" t="s">
        <v>126</v>
      </c>
      <c r="H1367" s="11" t="s">
        <v>25</v>
      </c>
    </row>
    <row r="1368" s="1" customFormat="1" ht="30" customHeight="1" spans="1:8">
      <c r="A1368" s="11">
        <v>1366</v>
      </c>
      <c r="B1368" s="11" t="s">
        <v>4748</v>
      </c>
      <c r="C1368" s="11" t="s">
        <v>4749</v>
      </c>
      <c r="D1368" s="11" t="s">
        <v>64</v>
      </c>
      <c r="E1368" s="11" t="s">
        <v>4750</v>
      </c>
      <c r="F1368" s="11" t="s">
        <v>4753</v>
      </c>
      <c r="G1368" s="11" t="s">
        <v>126</v>
      </c>
      <c r="H1368" s="11" t="s">
        <v>25</v>
      </c>
    </row>
    <row r="1369" s="1" customFormat="1" ht="30" customHeight="1" spans="1:8">
      <c r="A1369" s="11">
        <v>1367</v>
      </c>
      <c r="B1369" s="11" t="s">
        <v>4748</v>
      </c>
      <c r="C1369" s="11" t="s">
        <v>4749</v>
      </c>
      <c r="D1369" s="11" t="s">
        <v>64</v>
      </c>
      <c r="E1369" s="11" t="s">
        <v>4750</v>
      </c>
      <c r="F1369" s="11" t="s">
        <v>4754</v>
      </c>
      <c r="G1369" s="11" t="s">
        <v>126</v>
      </c>
      <c r="H1369" s="11" t="s">
        <v>25</v>
      </c>
    </row>
    <row r="1370" s="1" customFormat="1" ht="30" customHeight="1" spans="1:8">
      <c r="A1370" s="11">
        <v>1368</v>
      </c>
      <c r="B1370" s="11" t="s">
        <v>4748</v>
      </c>
      <c r="C1370" s="11" t="s">
        <v>4749</v>
      </c>
      <c r="D1370" s="11" t="s">
        <v>64</v>
      </c>
      <c r="E1370" s="11" t="s">
        <v>4750</v>
      </c>
      <c r="F1370" s="11" t="s">
        <v>4755</v>
      </c>
      <c r="G1370" s="11" t="s">
        <v>126</v>
      </c>
      <c r="H1370" s="11" t="s">
        <v>25</v>
      </c>
    </row>
    <row r="1371" s="1" customFormat="1" ht="30" customHeight="1" spans="1:8">
      <c r="A1371" s="11">
        <v>1369</v>
      </c>
      <c r="B1371" s="11" t="s">
        <v>4748</v>
      </c>
      <c r="C1371" s="11" t="s">
        <v>4756</v>
      </c>
      <c r="D1371" s="11" t="s">
        <v>64</v>
      </c>
      <c r="E1371" s="11" t="s">
        <v>4750</v>
      </c>
      <c r="F1371" s="11" t="s">
        <v>4757</v>
      </c>
      <c r="G1371" s="11" t="s">
        <v>126</v>
      </c>
      <c r="H1371" s="11" t="s">
        <v>25</v>
      </c>
    </row>
    <row r="1372" s="1" customFormat="1" ht="30" customHeight="1" spans="1:8">
      <c r="A1372" s="11">
        <v>1370</v>
      </c>
      <c r="B1372" s="11" t="s">
        <v>4748</v>
      </c>
      <c r="C1372" s="11" t="s">
        <v>4758</v>
      </c>
      <c r="D1372" s="11" t="s">
        <v>64</v>
      </c>
      <c r="E1372" s="11" t="s">
        <v>4759</v>
      </c>
      <c r="F1372" s="11" t="s">
        <v>4760</v>
      </c>
      <c r="G1372" s="11" t="s">
        <v>126</v>
      </c>
      <c r="H1372" s="11" t="s">
        <v>25</v>
      </c>
    </row>
    <row r="1373" s="1" customFormat="1" ht="30" customHeight="1" spans="1:8">
      <c r="A1373" s="11">
        <v>1371</v>
      </c>
      <c r="B1373" s="11" t="s">
        <v>4748</v>
      </c>
      <c r="C1373" s="11" t="s">
        <v>4758</v>
      </c>
      <c r="D1373" s="11" t="s">
        <v>64</v>
      </c>
      <c r="E1373" s="11" t="s">
        <v>4761</v>
      </c>
      <c r="F1373" s="11" t="s">
        <v>4762</v>
      </c>
      <c r="G1373" s="11" t="s">
        <v>126</v>
      </c>
      <c r="H1373" s="11" t="s">
        <v>25</v>
      </c>
    </row>
    <row r="1374" s="1" customFormat="1" ht="30" customHeight="1" spans="1:8">
      <c r="A1374" s="11">
        <v>1372</v>
      </c>
      <c r="B1374" s="11" t="s">
        <v>4748</v>
      </c>
      <c r="C1374" s="11" t="s">
        <v>4758</v>
      </c>
      <c r="D1374" s="11" t="s">
        <v>64</v>
      </c>
      <c r="E1374" s="11" t="s">
        <v>4761</v>
      </c>
      <c r="F1374" s="11" t="s">
        <v>4763</v>
      </c>
      <c r="G1374" s="11" t="s">
        <v>126</v>
      </c>
      <c r="H1374" s="11" t="s">
        <v>25</v>
      </c>
    </row>
    <row r="1375" s="1" customFormat="1" ht="30" customHeight="1" spans="1:8">
      <c r="A1375" s="11">
        <v>1373</v>
      </c>
      <c r="B1375" s="11" t="s">
        <v>4748</v>
      </c>
      <c r="C1375" s="11" t="s">
        <v>4764</v>
      </c>
      <c r="D1375" s="11" t="s">
        <v>64</v>
      </c>
      <c r="E1375" s="11" t="s">
        <v>4761</v>
      </c>
      <c r="F1375" s="11" t="s">
        <v>4765</v>
      </c>
      <c r="G1375" s="11" t="s">
        <v>126</v>
      </c>
      <c r="H1375" s="11" t="s">
        <v>25</v>
      </c>
    </row>
    <row r="1376" s="1" customFormat="1" ht="30" customHeight="1" spans="1:8">
      <c r="A1376" s="11">
        <v>1374</v>
      </c>
      <c r="B1376" s="11" t="s">
        <v>4748</v>
      </c>
      <c r="C1376" s="11" t="s">
        <v>4766</v>
      </c>
      <c r="D1376" s="11" t="s">
        <v>64</v>
      </c>
      <c r="E1376" s="11" t="s">
        <v>4759</v>
      </c>
      <c r="F1376" s="11" t="s">
        <v>4767</v>
      </c>
      <c r="G1376" s="11" t="s">
        <v>126</v>
      </c>
      <c r="H1376" s="11" t="s">
        <v>25</v>
      </c>
    </row>
    <row r="1377" s="1" customFormat="1" ht="30" customHeight="1" spans="1:8">
      <c r="A1377" s="11">
        <v>1375</v>
      </c>
      <c r="B1377" s="11" t="s">
        <v>4748</v>
      </c>
      <c r="C1377" s="11" t="s">
        <v>4771</v>
      </c>
      <c r="D1377" s="11" t="s">
        <v>64</v>
      </c>
      <c r="E1377" s="11" t="s">
        <v>4759</v>
      </c>
      <c r="F1377" s="11" t="s">
        <v>4772</v>
      </c>
      <c r="G1377" s="11" t="s">
        <v>126</v>
      </c>
      <c r="H1377" s="11" t="s">
        <v>25</v>
      </c>
    </row>
    <row r="1378" s="1" customFormat="1" ht="30" customHeight="1" spans="1:8">
      <c r="A1378" s="11">
        <v>1376</v>
      </c>
      <c r="B1378" s="11" t="s">
        <v>4748</v>
      </c>
      <c r="C1378" s="11" t="s">
        <v>4773</v>
      </c>
      <c r="D1378" s="11" t="s">
        <v>64</v>
      </c>
      <c r="E1378" s="11" t="s">
        <v>4759</v>
      </c>
      <c r="F1378" s="11" t="s">
        <v>4774</v>
      </c>
      <c r="G1378" s="11" t="s">
        <v>126</v>
      </c>
      <c r="H1378" s="11" t="s">
        <v>25</v>
      </c>
    </row>
    <row r="1379" s="1" customFormat="1" ht="30" customHeight="1" spans="1:8">
      <c r="A1379" s="11">
        <v>1377</v>
      </c>
      <c r="B1379" s="11" t="s">
        <v>4748</v>
      </c>
      <c r="C1379" s="11" t="s">
        <v>4775</v>
      </c>
      <c r="D1379" s="11" t="s">
        <v>64</v>
      </c>
      <c r="E1379" s="11" t="s">
        <v>4759</v>
      </c>
      <c r="F1379" s="11" t="s">
        <v>4776</v>
      </c>
      <c r="G1379" s="11" t="s">
        <v>126</v>
      </c>
      <c r="H1379" s="11" t="s">
        <v>25</v>
      </c>
    </row>
    <row r="1380" s="1" customFormat="1" ht="30" customHeight="1" spans="1:8">
      <c r="A1380" s="11">
        <v>1378</v>
      </c>
      <c r="B1380" s="11" t="s">
        <v>4748</v>
      </c>
      <c r="C1380" s="11" t="s">
        <v>4777</v>
      </c>
      <c r="D1380" s="11" t="s">
        <v>64</v>
      </c>
      <c r="E1380" s="11" t="s">
        <v>4759</v>
      </c>
      <c r="F1380" s="11" t="s">
        <v>4778</v>
      </c>
      <c r="G1380" s="11" t="s">
        <v>126</v>
      </c>
      <c r="H1380" s="11" t="s">
        <v>25</v>
      </c>
    </row>
    <row r="1381" s="1" customFormat="1" ht="30" customHeight="1" spans="1:8">
      <c r="A1381" s="11">
        <v>1379</v>
      </c>
      <c r="B1381" s="23" t="s">
        <v>4748</v>
      </c>
      <c r="C1381" s="11" t="s">
        <v>4779</v>
      </c>
      <c r="D1381" s="23" t="s">
        <v>64</v>
      </c>
      <c r="E1381" s="23" t="s">
        <v>4759</v>
      </c>
      <c r="F1381" s="23" t="s">
        <v>4779</v>
      </c>
      <c r="G1381" s="23" t="s">
        <v>126</v>
      </c>
      <c r="H1381" s="11" t="s">
        <v>25</v>
      </c>
    </row>
    <row r="1382" s="1" customFormat="1" ht="30" customHeight="1" spans="1:8">
      <c r="A1382" s="11">
        <v>1380</v>
      </c>
      <c r="B1382" s="23" t="s">
        <v>4748</v>
      </c>
      <c r="C1382" s="11" t="s">
        <v>4780</v>
      </c>
      <c r="D1382" s="23" t="s">
        <v>64</v>
      </c>
      <c r="E1382" s="23" t="s">
        <v>4759</v>
      </c>
      <c r="F1382" s="23" t="s">
        <v>4781</v>
      </c>
      <c r="G1382" s="23" t="s">
        <v>126</v>
      </c>
      <c r="H1382" s="11" t="s">
        <v>25</v>
      </c>
    </row>
    <row r="1383" s="1" customFormat="1" ht="30" customHeight="1" spans="1:8">
      <c r="A1383" s="11">
        <v>1381</v>
      </c>
      <c r="B1383" s="23" t="s">
        <v>4748</v>
      </c>
      <c r="C1383" s="11" t="s">
        <v>4782</v>
      </c>
      <c r="D1383" s="23" t="s">
        <v>64</v>
      </c>
      <c r="E1383" s="23" t="s">
        <v>4759</v>
      </c>
      <c r="F1383" s="23" t="s">
        <v>4782</v>
      </c>
      <c r="G1383" s="23" t="s">
        <v>126</v>
      </c>
      <c r="H1383" s="11" t="s">
        <v>25</v>
      </c>
    </row>
    <row r="1384" s="1" customFormat="1" ht="30" customHeight="1" spans="1:8">
      <c r="A1384" s="11">
        <v>1382</v>
      </c>
      <c r="B1384" s="23" t="s">
        <v>4748</v>
      </c>
      <c r="C1384" s="11" t="s">
        <v>4783</v>
      </c>
      <c r="D1384" s="23" t="s">
        <v>64</v>
      </c>
      <c r="E1384" s="23" t="s">
        <v>4759</v>
      </c>
      <c r="F1384" s="23" t="s">
        <v>4784</v>
      </c>
      <c r="G1384" s="23" t="s">
        <v>126</v>
      </c>
      <c r="H1384" s="11" t="s">
        <v>25</v>
      </c>
    </row>
    <row r="1385" s="1" customFormat="1" ht="30" customHeight="1" spans="1:8">
      <c r="A1385" s="11">
        <v>1383</v>
      </c>
      <c r="B1385" s="23" t="s">
        <v>4748</v>
      </c>
      <c r="C1385" s="11" t="s">
        <v>4783</v>
      </c>
      <c r="D1385" s="23" t="s">
        <v>64</v>
      </c>
      <c r="E1385" s="23" t="s">
        <v>4759</v>
      </c>
      <c r="F1385" s="23" t="s">
        <v>4785</v>
      </c>
      <c r="G1385" s="23" t="s">
        <v>126</v>
      </c>
      <c r="H1385" s="11" t="s">
        <v>25</v>
      </c>
    </row>
    <row r="1386" s="1" customFormat="1" ht="30" customHeight="1" spans="1:8">
      <c r="A1386" s="11">
        <v>1384</v>
      </c>
      <c r="B1386" s="23" t="s">
        <v>4748</v>
      </c>
      <c r="C1386" s="11" t="s">
        <v>4783</v>
      </c>
      <c r="D1386" s="23" t="s">
        <v>64</v>
      </c>
      <c r="E1386" s="23" t="s">
        <v>4759</v>
      </c>
      <c r="F1386" s="23" t="s">
        <v>4786</v>
      </c>
      <c r="G1386" s="23" t="s">
        <v>126</v>
      </c>
      <c r="H1386" s="11" t="s">
        <v>25</v>
      </c>
    </row>
    <row r="1387" s="1" customFormat="1" ht="30" customHeight="1" spans="1:8">
      <c r="A1387" s="11">
        <v>1385</v>
      </c>
      <c r="B1387" s="23" t="s">
        <v>4748</v>
      </c>
      <c r="C1387" s="11" t="s">
        <v>4783</v>
      </c>
      <c r="D1387" s="23" t="s">
        <v>64</v>
      </c>
      <c r="E1387" s="23" t="s">
        <v>4759</v>
      </c>
      <c r="F1387" s="23" t="s">
        <v>4787</v>
      </c>
      <c r="G1387" s="23" t="s">
        <v>126</v>
      </c>
      <c r="H1387" s="11" t="s">
        <v>25</v>
      </c>
    </row>
    <row r="1388" s="1" customFormat="1" ht="30" customHeight="1" spans="1:8">
      <c r="A1388" s="11">
        <v>1386</v>
      </c>
      <c r="B1388" s="23" t="s">
        <v>4748</v>
      </c>
      <c r="C1388" s="11" t="s">
        <v>4783</v>
      </c>
      <c r="D1388" s="23" t="s">
        <v>64</v>
      </c>
      <c r="E1388" s="23" t="s">
        <v>4759</v>
      </c>
      <c r="F1388" s="23" t="s">
        <v>4788</v>
      </c>
      <c r="G1388" s="23" t="s">
        <v>126</v>
      </c>
      <c r="H1388" s="11" t="s">
        <v>25</v>
      </c>
    </row>
    <row r="1389" s="1" customFormat="1" ht="30" customHeight="1" spans="1:8">
      <c r="A1389" s="11">
        <v>1387</v>
      </c>
      <c r="B1389" s="11" t="s">
        <v>4789</v>
      </c>
      <c r="C1389" s="11" t="s">
        <v>4790</v>
      </c>
      <c r="D1389" s="11" t="s">
        <v>64</v>
      </c>
      <c r="E1389" s="11" t="s">
        <v>4791</v>
      </c>
      <c r="F1389" s="11" t="s">
        <v>4792</v>
      </c>
      <c r="G1389" s="11" t="s">
        <v>126</v>
      </c>
      <c r="H1389" s="11" t="s">
        <v>25</v>
      </c>
    </row>
    <row r="1390" s="1" customFormat="1" ht="30" customHeight="1" spans="1:8">
      <c r="A1390" s="11">
        <v>1388</v>
      </c>
      <c r="B1390" s="11" t="s">
        <v>4789</v>
      </c>
      <c r="C1390" s="11" t="s">
        <v>4790</v>
      </c>
      <c r="D1390" s="11" t="s">
        <v>64</v>
      </c>
      <c r="E1390" s="11" t="s">
        <v>4791</v>
      </c>
      <c r="F1390" s="11" t="s">
        <v>4793</v>
      </c>
      <c r="G1390" s="11" t="s">
        <v>126</v>
      </c>
      <c r="H1390" s="11" t="s">
        <v>25</v>
      </c>
    </row>
    <row r="1391" s="1" customFormat="1" ht="30" customHeight="1" spans="1:8">
      <c r="A1391" s="11">
        <v>1389</v>
      </c>
      <c r="B1391" s="11" t="s">
        <v>4789</v>
      </c>
      <c r="C1391" s="11" t="s">
        <v>4790</v>
      </c>
      <c r="D1391" s="11" t="s">
        <v>64</v>
      </c>
      <c r="E1391" s="11" t="s">
        <v>4791</v>
      </c>
      <c r="F1391" s="11" t="s">
        <v>4794</v>
      </c>
      <c r="G1391" s="11" t="s">
        <v>126</v>
      </c>
      <c r="H1391" s="11" t="s">
        <v>25</v>
      </c>
    </row>
    <row r="1392" s="1" customFormat="1" ht="30" customHeight="1" spans="1:8">
      <c r="A1392" s="11">
        <v>1390</v>
      </c>
      <c r="B1392" s="11" t="s">
        <v>4789</v>
      </c>
      <c r="C1392" s="11" t="s">
        <v>4795</v>
      </c>
      <c r="D1392" s="11" t="s">
        <v>64</v>
      </c>
      <c r="E1392" s="11" t="s">
        <v>4791</v>
      </c>
      <c r="F1392" s="11" t="s">
        <v>4796</v>
      </c>
      <c r="G1392" s="11" t="s">
        <v>126</v>
      </c>
      <c r="H1392" s="11" t="s">
        <v>25</v>
      </c>
    </row>
    <row r="1393" s="1" customFormat="1" ht="30" customHeight="1" spans="1:8">
      <c r="A1393" s="11">
        <v>1391</v>
      </c>
      <c r="B1393" s="11" t="s">
        <v>4789</v>
      </c>
      <c r="C1393" s="11" t="s">
        <v>4797</v>
      </c>
      <c r="D1393" s="11" t="s">
        <v>64</v>
      </c>
      <c r="E1393" s="11" t="s">
        <v>4791</v>
      </c>
      <c r="F1393" s="11" t="s">
        <v>4798</v>
      </c>
      <c r="G1393" s="11" t="s">
        <v>126</v>
      </c>
      <c r="H1393" s="11" t="s">
        <v>25</v>
      </c>
    </row>
    <row r="1394" s="1" customFormat="1" ht="30" customHeight="1" spans="1:8">
      <c r="A1394" s="11">
        <v>1392</v>
      </c>
      <c r="B1394" s="11" t="s">
        <v>4789</v>
      </c>
      <c r="C1394" s="11" t="s">
        <v>4795</v>
      </c>
      <c r="D1394" s="11" t="s">
        <v>64</v>
      </c>
      <c r="E1394" s="11" t="s">
        <v>4791</v>
      </c>
      <c r="F1394" s="11" t="s">
        <v>4799</v>
      </c>
      <c r="G1394" s="11" t="s">
        <v>126</v>
      </c>
      <c r="H1394" s="11" t="s">
        <v>25</v>
      </c>
    </row>
    <row r="1395" s="1" customFormat="1" ht="30" customHeight="1" spans="1:8">
      <c r="A1395" s="11">
        <v>1393</v>
      </c>
      <c r="B1395" s="11" t="s">
        <v>4789</v>
      </c>
      <c r="C1395" s="11" t="s">
        <v>4800</v>
      </c>
      <c r="D1395" s="11" t="s">
        <v>64</v>
      </c>
      <c r="E1395" s="11" t="s">
        <v>4801</v>
      </c>
      <c r="F1395" s="11" t="s">
        <v>4802</v>
      </c>
      <c r="G1395" s="11" t="s">
        <v>126</v>
      </c>
      <c r="H1395" s="11" t="s">
        <v>25</v>
      </c>
    </row>
    <row r="1396" s="1" customFormat="1" ht="30" customHeight="1" spans="1:8">
      <c r="A1396" s="11">
        <v>1394</v>
      </c>
      <c r="B1396" s="11" t="s">
        <v>4789</v>
      </c>
      <c r="C1396" s="11" t="s">
        <v>4805</v>
      </c>
      <c r="D1396" s="11" t="s">
        <v>64</v>
      </c>
      <c r="E1396" s="11" t="s">
        <v>4791</v>
      </c>
      <c r="F1396" s="11" t="s">
        <v>4806</v>
      </c>
      <c r="G1396" s="11" t="s">
        <v>126</v>
      </c>
      <c r="H1396" s="11" t="s">
        <v>25</v>
      </c>
    </row>
    <row r="1397" s="1" customFormat="1" ht="30" customHeight="1" spans="1:8">
      <c r="A1397" s="11">
        <v>1395</v>
      </c>
      <c r="B1397" s="11" t="s">
        <v>4789</v>
      </c>
      <c r="C1397" s="11" t="s">
        <v>4807</v>
      </c>
      <c r="D1397" s="11" t="s">
        <v>64</v>
      </c>
      <c r="E1397" s="11" t="s">
        <v>4791</v>
      </c>
      <c r="F1397" s="11" t="s">
        <v>4808</v>
      </c>
      <c r="G1397" s="11" t="s">
        <v>126</v>
      </c>
      <c r="H1397" s="11" t="s">
        <v>25</v>
      </c>
    </row>
    <row r="1398" s="1" customFormat="1" ht="30" customHeight="1" spans="1:8">
      <c r="A1398" s="11">
        <v>1396</v>
      </c>
      <c r="B1398" s="11" t="s">
        <v>4789</v>
      </c>
      <c r="C1398" s="11" t="s">
        <v>4809</v>
      </c>
      <c r="D1398" s="11" t="s">
        <v>64</v>
      </c>
      <c r="E1398" s="11" t="s">
        <v>4791</v>
      </c>
      <c r="F1398" s="11" t="s">
        <v>4810</v>
      </c>
      <c r="G1398" s="11" t="s">
        <v>126</v>
      </c>
      <c r="H1398" s="11" t="s">
        <v>25</v>
      </c>
    </row>
    <row r="1399" s="1" customFormat="1" ht="30" customHeight="1" spans="1:8">
      <c r="A1399" s="11">
        <v>1397</v>
      </c>
      <c r="B1399" s="11" t="s">
        <v>4789</v>
      </c>
      <c r="C1399" s="11" t="s">
        <v>4811</v>
      </c>
      <c r="D1399" s="11" t="s">
        <v>64</v>
      </c>
      <c r="E1399" s="11" t="s">
        <v>4791</v>
      </c>
      <c r="F1399" s="11" t="s">
        <v>4812</v>
      </c>
      <c r="G1399" s="11" t="s">
        <v>126</v>
      </c>
      <c r="H1399" s="11" t="s">
        <v>25</v>
      </c>
    </row>
    <row r="1400" s="1" customFormat="1" ht="30" customHeight="1" spans="1:8">
      <c r="A1400" s="11">
        <v>1398</v>
      </c>
      <c r="B1400" s="11" t="s">
        <v>4789</v>
      </c>
      <c r="C1400" s="11" t="s">
        <v>4813</v>
      </c>
      <c r="D1400" s="11" t="s">
        <v>64</v>
      </c>
      <c r="E1400" s="11" t="s">
        <v>4791</v>
      </c>
      <c r="F1400" s="11" t="s">
        <v>4814</v>
      </c>
      <c r="G1400" s="11" t="s">
        <v>126</v>
      </c>
      <c r="H1400" s="11" t="s">
        <v>25</v>
      </c>
    </row>
    <row r="1401" s="1" customFormat="1" ht="30" customHeight="1" spans="1:8">
      <c r="A1401" s="11">
        <v>1399</v>
      </c>
      <c r="B1401" s="11" t="s">
        <v>4789</v>
      </c>
      <c r="C1401" s="11" t="s">
        <v>4815</v>
      </c>
      <c r="D1401" s="11" t="s">
        <v>64</v>
      </c>
      <c r="E1401" s="11" t="s">
        <v>4791</v>
      </c>
      <c r="F1401" s="11" t="s">
        <v>4816</v>
      </c>
      <c r="G1401" s="11" t="s">
        <v>126</v>
      </c>
      <c r="H1401" s="11" t="s">
        <v>25</v>
      </c>
    </row>
    <row r="1402" s="1" customFormat="1" ht="30" customHeight="1" spans="1:8">
      <c r="A1402" s="11">
        <v>1400</v>
      </c>
      <c r="B1402" s="11" t="s">
        <v>4789</v>
      </c>
      <c r="C1402" s="11" t="s">
        <v>4817</v>
      </c>
      <c r="D1402" s="11" t="s">
        <v>64</v>
      </c>
      <c r="E1402" s="11" t="s">
        <v>4791</v>
      </c>
      <c r="F1402" s="11" t="s">
        <v>4818</v>
      </c>
      <c r="G1402" s="11" t="s">
        <v>126</v>
      </c>
      <c r="H1402" s="11" t="s">
        <v>25</v>
      </c>
    </row>
    <row r="1403" s="1" customFormat="1" ht="30" customHeight="1" spans="1:8">
      <c r="A1403" s="11">
        <v>1401</v>
      </c>
      <c r="B1403" s="23" t="s">
        <v>4789</v>
      </c>
      <c r="C1403" s="11" t="s">
        <v>4819</v>
      </c>
      <c r="D1403" s="23" t="s">
        <v>64</v>
      </c>
      <c r="E1403" s="23" t="s">
        <v>4791</v>
      </c>
      <c r="F1403" s="23" t="s">
        <v>4819</v>
      </c>
      <c r="G1403" s="23" t="s">
        <v>126</v>
      </c>
      <c r="H1403" s="11" t="s">
        <v>25</v>
      </c>
    </row>
    <row r="1404" s="1" customFormat="1" ht="30" customHeight="1" spans="1:8">
      <c r="A1404" s="11">
        <v>1402</v>
      </c>
      <c r="B1404" s="11" t="s">
        <v>4820</v>
      </c>
      <c r="C1404" s="11" t="s">
        <v>4820</v>
      </c>
      <c r="D1404" s="11" t="s">
        <v>64</v>
      </c>
      <c r="E1404" s="11" t="s">
        <v>4821</v>
      </c>
      <c r="F1404" s="11" t="s">
        <v>4820</v>
      </c>
      <c r="G1404" s="11" t="s">
        <v>126</v>
      </c>
      <c r="H1404" s="11" t="s">
        <v>25</v>
      </c>
    </row>
    <row r="1405" s="1" customFormat="1" ht="30" customHeight="1" spans="1:8">
      <c r="A1405" s="11">
        <v>1403</v>
      </c>
      <c r="B1405" s="11" t="s">
        <v>4820</v>
      </c>
      <c r="C1405" s="11" t="s">
        <v>4820</v>
      </c>
      <c r="D1405" s="11" t="s">
        <v>64</v>
      </c>
      <c r="E1405" s="11" t="s">
        <v>4821</v>
      </c>
      <c r="F1405" s="11" t="s">
        <v>4822</v>
      </c>
      <c r="G1405" s="11" t="s">
        <v>126</v>
      </c>
      <c r="H1405" s="11" t="s">
        <v>25</v>
      </c>
    </row>
    <row r="1406" s="1" customFormat="1" ht="30" customHeight="1" spans="1:8">
      <c r="A1406" s="11">
        <v>1404</v>
      </c>
      <c r="B1406" s="11" t="s">
        <v>4820</v>
      </c>
      <c r="C1406" s="11" t="s">
        <v>4820</v>
      </c>
      <c r="D1406" s="11" t="s">
        <v>64</v>
      </c>
      <c r="E1406" s="11" t="s">
        <v>4821</v>
      </c>
      <c r="F1406" s="11" t="s">
        <v>4823</v>
      </c>
      <c r="G1406" s="11" t="s">
        <v>126</v>
      </c>
      <c r="H1406" s="11" t="s">
        <v>25</v>
      </c>
    </row>
    <row r="1407" s="1" customFormat="1" ht="30" customHeight="1" spans="1:8">
      <c r="A1407" s="11">
        <v>1405</v>
      </c>
      <c r="B1407" s="11" t="s">
        <v>4820</v>
      </c>
      <c r="C1407" s="11" t="s">
        <v>4820</v>
      </c>
      <c r="D1407" s="11" t="s">
        <v>64</v>
      </c>
      <c r="E1407" s="11" t="s">
        <v>4821</v>
      </c>
      <c r="F1407" s="11" t="s">
        <v>4824</v>
      </c>
      <c r="G1407" s="11" t="s">
        <v>126</v>
      </c>
      <c r="H1407" s="11" t="s">
        <v>25</v>
      </c>
    </row>
    <row r="1408" s="1" customFormat="1" ht="30" customHeight="1" spans="1:8">
      <c r="A1408" s="11">
        <v>1406</v>
      </c>
      <c r="B1408" s="11" t="s">
        <v>4832</v>
      </c>
      <c r="C1408" s="11" t="s">
        <v>4832</v>
      </c>
      <c r="D1408" s="11" t="s">
        <v>64</v>
      </c>
      <c r="E1408" s="11" t="s">
        <v>4828</v>
      </c>
      <c r="F1408" s="11" t="s">
        <v>4832</v>
      </c>
      <c r="G1408" s="11" t="s">
        <v>126</v>
      </c>
      <c r="H1408" s="11" t="s">
        <v>25</v>
      </c>
    </row>
    <row r="1409" s="1" customFormat="1" ht="30" customHeight="1" spans="1:8">
      <c r="A1409" s="11">
        <v>1407</v>
      </c>
      <c r="B1409" s="11" t="s">
        <v>4835</v>
      </c>
      <c r="C1409" s="11" t="s">
        <v>4835</v>
      </c>
      <c r="D1409" s="11" t="s">
        <v>87</v>
      </c>
      <c r="E1409" s="11" t="s">
        <v>4834</v>
      </c>
      <c r="F1409" s="11" t="s">
        <v>4835</v>
      </c>
      <c r="G1409" s="11" t="s">
        <v>126</v>
      </c>
      <c r="H1409" s="11" t="s">
        <v>25</v>
      </c>
    </row>
    <row r="1410" s="1" customFormat="1" ht="30" customHeight="1" spans="1:8">
      <c r="A1410" s="11">
        <v>1408</v>
      </c>
      <c r="B1410" s="11" t="s">
        <v>4836</v>
      </c>
      <c r="C1410" s="11" t="s">
        <v>4836</v>
      </c>
      <c r="D1410" s="11" t="s">
        <v>87</v>
      </c>
      <c r="E1410" s="11" t="s">
        <v>4837</v>
      </c>
      <c r="F1410" s="11" t="s">
        <v>4838</v>
      </c>
      <c r="G1410" s="11" t="s">
        <v>126</v>
      </c>
      <c r="H1410" s="11" t="s">
        <v>25</v>
      </c>
    </row>
    <row r="1411" s="1" customFormat="1" ht="30" customHeight="1" spans="1:8">
      <c r="A1411" s="11">
        <v>1409</v>
      </c>
      <c r="B1411" s="11" t="s">
        <v>4836</v>
      </c>
      <c r="C1411" s="11" t="s">
        <v>4836</v>
      </c>
      <c r="D1411" s="11" t="s">
        <v>87</v>
      </c>
      <c r="E1411" s="11" t="s">
        <v>4837</v>
      </c>
      <c r="F1411" s="11" t="s">
        <v>4839</v>
      </c>
      <c r="G1411" s="11" t="s">
        <v>126</v>
      </c>
      <c r="H1411" s="11" t="s">
        <v>25</v>
      </c>
    </row>
    <row r="1412" s="1" customFormat="1" ht="30" customHeight="1" spans="1:8">
      <c r="A1412" s="11">
        <v>1410</v>
      </c>
      <c r="B1412" s="11" t="s">
        <v>4960</v>
      </c>
      <c r="C1412" s="11" t="s">
        <v>4960</v>
      </c>
      <c r="D1412" s="11" t="s">
        <v>64</v>
      </c>
      <c r="E1412" s="11" t="s">
        <v>4961</v>
      </c>
      <c r="F1412" s="11" t="s">
        <v>4973</v>
      </c>
      <c r="G1412" s="11" t="s">
        <v>487</v>
      </c>
      <c r="H1412" s="11" t="s">
        <v>29</v>
      </c>
    </row>
    <row r="1413" s="1" customFormat="1" ht="30" customHeight="1" spans="1:8">
      <c r="A1413" s="11">
        <v>1411</v>
      </c>
      <c r="B1413" s="11" t="s">
        <v>4960</v>
      </c>
      <c r="C1413" s="11" t="s">
        <v>4960</v>
      </c>
      <c r="D1413" s="11" t="s">
        <v>64</v>
      </c>
      <c r="E1413" s="11" t="s">
        <v>4961</v>
      </c>
      <c r="F1413" s="11" t="s">
        <v>4974</v>
      </c>
      <c r="G1413" s="11" t="s">
        <v>487</v>
      </c>
      <c r="H1413" s="11" t="s">
        <v>29</v>
      </c>
    </row>
    <row r="1414" s="1" customFormat="1" ht="30" customHeight="1" spans="1:8">
      <c r="A1414" s="11">
        <v>1412</v>
      </c>
      <c r="B1414" s="11" t="s">
        <v>4981</v>
      </c>
      <c r="C1414" s="11" t="s">
        <v>4981</v>
      </c>
      <c r="D1414" s="11" t="s">
        <v>64</v>
      </c>
      <c r="E1414" s="11" t="s">
        <v>4982</v>
      </c>
      <c r="F1414" s="11" t="s">
        <v>4996</v>
      </c>
      <c r="G1414" s="11" t="s">
        <v>487</v>
      </c>
      <c r="H1414" s="11" t="s">
        <v>29</v>
      </c>
    </row>
    <row r="1415" s="1" customFormat="1" ht="30" customHeight="1" spans="1:8">
      <c r="A1415" s="11">
        <v>1413</v>
      </c>
      <c r="B1415" s="11" t="s">
        <v>4981</v>
      </c>
      <c r="C1415" s="11" t="s">
        <v>4981</v>
      </c>
      <c r="D1415" s="11" t="s">
        <v>64</v>
      </c>
      <c r="E1415" s="11" t="s">
        <v>4982</v>
      </c>
      <c r="F1415" s="11" t="s">
        <v>4997</v>
      </c>
      <c r="G1415" s="11" t="s">
        <v>487</v>
      </c>
      <c r="H1415" s="11" t="s">
        <v>29</v>
      </c>
    </row>
    <row r="1416" s="1" customFormat="1" ht="30" customHeight="1" spans="1:8">
      <c r="A1416" s="11">
        <v>1414</v>
      </c>
      <c r="B1416" s="11" t="s">
        <v>5061</v>
      </c>
      <c r="C1416" s="11" t="s">
        <v>5061</v>
      </c>
      <c r="D1416" s="11" t="s">
        <v>64</v>
      </c>
      <c r="E1416" s="11" t="s">
        <v>5062</v>
      </c>
      <c r="F1416" s="11" t="s">
        <v>5063</v>
      </c>
      <c r="G1416" s="11" t="s">
        <v>78</v>
      </c>
      <c r="H1416" s="11" t="s">
        <v>29</v>
      </c>
    </row>
    <row r="1417" s="1" customFormat="1" ht="30" customHeight="1" spans="1:8">
      <c r="A1417" s="11">
        <v>1415</v>
      </c>
      <c r="B1417" s="11" t="s">
        <v>5061</v>
      </c>
      <c r="C1417" s="11" t="s">
        <v>5061</v>
      </c>
      <c r="D1417" s="11" t="s">
        <v>64</v>
      </c>
      <c r="E1417" s="11" t="s">
        <v>5062</v>
      </c>
      <c r="F1417" s="11" t="s">
        <v>5064</v>
      </c>
      <c r="G1417" s="11" t="s">
        <v>78</v>
      </c>
      <c r="H1417" s="11" t="s">
        <v>29</v>
      </c>
    </row>
    <row r="1418" s="1" customFormat="1" ht="30" customHeight="1" spans="1:8">
      <c r="A1418" s="11">
        <v>1416</v>
      </c>
      <c r="B1418" s="11" t="s">
        <v>5061</v>
      </c>
      <c r="C1418" s="11" t="s">
        <v>5061</v>
      </c>
      <c r="D1418" s="11" t="s">
        <v>64</v>
      </c>
      <c r="E1418" s="11" t="s">
        <v>5062</v>
      </c>
      <c r="F1418" s="11" t="s">
        <v>5065</v>
      </c>
      <c r="G1418" s="11" t="s">
        <v>78</v>
      </c>
      <c r="H1418" s="11" t="s">
        <v>29</v>
      </c>
    </row>
    <row r="1419" s="1" customFormat="1" ht="30" customHeight="1" spans="1:8">
      <c r="A1419" s="11">
        <v>1417</v>
      </c>
      <c r="B1419" s="11" t="s">
        <v>5061</v>
      </c>
      <c r="C1419" s="11" t="s">
        <v>5061</v>
      </c>
      <c r="D1419" s="11" t="s">
        <v>64</v>
      </c>
      <c r="E1419" s="11" t="s">
        <v>5062</v>
      </c>
      <c r="F1419" s="11" t="s">
        <v>5066</v>
      </c>
      <c r="G1419" s="11" t="s">
        <v>78</v>
      </c>
      <c r="H1419" s="11" t="s">
        <v>29</v>
      </c>
    </row>
    <row r="1420" s="1" customFormat="1" ht="30" customHeight="1" spans="1:8">
      <c r="A1420" s="11">
        <v>1418</v>
      </c>
      <c r="B1420" s="11" t="s">
        <v>5061</v>
      </c>
      <c r="C1420" s="11" t="s">
        <v>5061</v>
      </c>
      <c r="D1420" s="11" t="s">
        <v>64</v>
      </c>
      <c r="E1420" s="11" t="s">
        <v>5062</v>
      </c>
      <c r="F1420" s="11" t="s">
        <v>5067</v>
      </c>
      <c r="G1420" s="11" t="s">
        <v>78</v>
      </c>
      <c r="H1420" s="11" t="s">
        <v>29</v>
      </c>
    </row>
    <row r="1421" s="1" customFormat="1" ht="30" customHeight="1" spans="1:8">
      <c r="A1421" s="11">
        <v>1419</v>
      </c>
      <c r="B1421" s="11" t="s">
        <v>5061</v>
      </c>
      <c r="C1421" s="11" t="s">
        <v>5061</v>
      </c>
      <c r="D1421" s="11" t="s">
        <v>64</v>
      </c>
      <c r="E1421" s="11" t="s">
        <v>5062</v>
      </c>
      <c r="F1421" s="11" t="s">
        <v>5068</v>
      </c>
      <c r="G1421" s="11" t="s">
        <v>78</v>
      </c>
      <c r="H1421" s="11" t="s">
        <v>29</v>
      </c>
    </row>
    <row r="1422" s="1" customFormat="1" ht="30" customHeight="1" spans="1:8">
      <c r="A1422" s="11">
        <v>1420</v>
      </c>
      <c r="B1422" s="11" t="s">
        <v>5061</v>
      </c>
      <c r="C1422" s="11" t="s">
        <v>5061</v>
      </c>
      <c r="D1422" s="11" t="s">
        <v>64</v>
      </c>
      <c r="E1422" s="11" t="s">
        <v>5062</v>
      </c>
      <c r="F1422" s="11" t="s">
        <v>5069</v>
      </c>
      <c r="G1422" s="11" t="s">
        <v>78</v>
      </c>
      <c r="H1422" s="11" t="s">
        <v>29</v>
      </c>
    </row>
    <row r="1423" s="1" customFormat="1" ht="30" customHeight="1" spans="1:8">
      <c r="A1423" s="11">
        <v>1421</v>
      </c>
      <c r="B1423" s="11" t="s">
        <v>5061</v>
      </c>
      <c r="C1423" s="11" t="s">
        <v>5061</v>
      </c>
      <c r="D1423" s="11" t="s">
        <v>64</v>
      </c>
      <c r="E1423" s="11" t="s">
        <v>5062</v>
      </c>
      <c r="F1423" s="11" t="s">
        <v>5070</v>
      </c>
      <c r="G1423" s="11" t="s">
        <v>78</v>
      </c>
      <c r="H1423" s="11" t="s">
        <v>29</v>
      </c>
    </row>
    <row r="1424" s="1" customFormat="1" ht="30" customHeight="1" spans="1:8">
      <c r="A1424" s="11">
        <v>1422</v>
      </c>
      <c r="B1424" s="11" t="s">
        <v>5061</v>
      </c>
      <c r="C1424" s="11" t="s">
        <v>5061</v>
      </c>
      <c r="D1424" s="11" t="s">
        <v>64</v>
      </c>
      <c r="E1424" s="11" t="s">
        <v>5062</v>
      </c>
      <c r="F1424" s="11" t="s">
        <v>5071</v>
      </c>
      <c r="G1424" s="11" t="s">
        <v>78</v>
      </c>
      <c r="H1424" s="11" t="s">
        <v>29</v>
      </c>
    </row>
    <row r="1425" s="1" customFormat="1" ht="30" customHeight="1" spans="1:8">
      <c r="A1425" s="11">
        <v>1423</v>
      </c>
      <c r="B1425" s="11" t="s">
        <v>5061</v>
      </c>
      <c r="C1425" s="11" t="s">
        <v>5061</v>
      </c>
      <c r="D1425" s="11" t="s">
        <v>64</v>
      </c>
      <c r="E1425" s="11" t="s">
        <v>5062</v>
      </c>
      <c r="F1425" s="11" t="s">
        <v>5072</v>
      </c>
      <c r="G1425" s="11" t="s">
        <v>78</v>
      </c>
      <c r="H1425" s="11" t="s">
        <v>29</v>
      </c>
    </row>
    <row r="1426" s="1" customFormat="1" ht="30" customHeight="1" spans="1:8">
      <c r="A1426" s="11">
        <v>1424</v>
      </c>
      <c r="B1426" s="11" t="s">
        <v>5061</v>
      </c>
      <c r="C1426" s="11" t="s">
        <v>5061</v>
      </c>
      <c r="D1426" s="11" t="s">
        <v>64</v>
      </c>
      <c r="E1426" s="11" t="s">
        <v>5062</v>
      </c>
      <c r="F1426" s="11" t="s">
        <v>5073</v>
      </c>
      <c r="G1426" s="11" t="s">
        <v>78</v>
      </c>
      <c r="H1426" s="11" t="s">
        <v>29</v>
      </c>
    </row>
    <row r="1427" s="1" customFormat="1" ht="30" customHeight="1" spans="1:8">
      <c r="A1427" s="11">
        <v>1425</v>
      </c>
      <c r="B1427" s="11" t="s">
        <v>5061</v>
      </c>
      <c r="C1427" s="11" t="s">
        <v>5061</v>
      </c>
      <c r="D1427" s="11" t="s">
        <v>64</v>
      </c>
      <c r="E1427" s="11" t="s">
        <v>5062</v>
      </c>
      <c r="F1427" s="11" t="s">
        <v>5074</v>
      </c>
      <c r="G1427" s="11" t="s">
        <v>78</v>
      </c>
      <c r="H1427" s="11" t="s">
        <v>29</v>
      </c>
    </row>
    <row r="1428" s="1" customFormat="1" ht="30" customHeight="1" spans="1:8">
      <c r="A1428" s="11">
        <v>1426</v>
      </c>
      <c r="B1428" s="11" t="s">
        <v>5075</v>
      </c>
      <c r="C1428" s="11" t="s">
        <v>5075</v>
      </c>
      <c r="D1428" s="11" t="s">
        <v>64</v>
      </c>
      <c r="E1428" s="11" t="s">
        <v>5011</v>
      </c>
      <c r="F1428" s="11" t="s">
        <v>5076</v>
      </c>
      <c r="G1428" s="11" t="s">
        <v>78</v>
      </c>
      <c r="H1428" s="11" t="s">
        <v>29</v>
      </c>
    </row>
    <row r="1429" s="1" customFormat="1" ht="30" customHeight="1" spans="1:8">
      <c r="A1429" s="11">
        <v>1427</v>
      </c>
      <c r="B1429" s="11" t="s">
        <v>5075</v>
      </c>
      <c r="C1429" s="11" t="s">
        <v>5075</v>
      </c>
      <c r="D1429" s="11" t="s">
        <v>64</v>
      </c>
      <c r="E1429" s="11" t="s">
        <v>5011</v>
      </c>
      <c r="F1429" s="11" t="s">
        <v>5077</v>
      </c>
      <c r="G1429" s="11" t="s">
        <v>78</v>
      </c>
      <c r="H1429" s="11" t="s">
        <v>29</v>
      </c>
    </row>
    <row r="1430" s="1" customFormat="1" ht="30" customHeight="1" spans="1:8">
      <c r="A1430" s="11">
        <v>1428</v>
      </c>
      <c r="B1430" s="11" t="s">
        <v>5075</v>
      </c>
      <c r="C1430" s="11" t="s">
        <v>5075</v>
      </c>
      <c r="D1430" s="11" t="s">
        <v>64</v>
      </c>
      <c r="E1430" s="11" t="s">
        <v>5078</v>
      </c>
      <c r="F1430" s="11" t="s">
        <v>5079</v>
      </c>
      <c r="G1430" s="11" t="s">
        <v>78</v>
      </c>
      <c r="H1430" s="11" t="s">
        <v>29</v>
      </c>
    </row>
    <row r="1431" s="1" customFormat="1" ht="30" customHeight="1" spans="1:8">
      <c r="A1431" s="11">
        <v>1429</v>
      </c>
      <c r="B1431" s="11" t="s">
        <v>5075</v>
      </c>
      <c r="C1431" s="11" t="s">
        <v>5075</v>
      </c>
      <c r="D1431" s="11" t="s">
        <v>64</v>
      </c>
      <c r="E1431" s="11" t="s">
        <v>5078</v>
      </c>
      <c r="F1431" s="11" t="s">
        <v>5080</v>
      </c>
      <c r="G1431" s="11" t="s">
        <v>78</v>
      </c>
      <c r="H1431" s="11" t="s">
        <v>29</v>
      </c>
    </row>
    <row r="1432" s="1" customFormat="1" ht="30" customHeight="1" spans="1:8">
      <c r="A1432" s="11">
        <v>1430</v>
      </c>
      <c r="B1432" s="11" t="s">
        <v>5075</v>
      </c>
      <c r="C1432" s="11" t="s">
        <v>5075</v>
      </c>
      <c r="D1432" s="11" t="s">
        <v>64</v>
      </c>
      <c r="E1432" s="11" t="s">
        <v>5078</v>
      </c>
      <c r="F1432" s="11" t="s">
        <v>5081</v>
      </c>
      <c r="G1432" s="11" t="s">
        <v>78</v>
      </c>
      <c r="H1432" s="11" t="s">
        <v>29</v>
      </c>
    </row>
    <row r="1433" s="1" customFormat="1" ht="30" customHeight="1" spans="1:8">
      <c r="A1433" s="11">
        <v>1431</v>
      </c>
      <c r="B1433" s="11" t="s">
        <v>5075</v>
      </c>
      <c r="C1433" s="11" t="s">
        <v>5075</v>
      </c>
      <c r="D1433" s="11" t="s">
        <v>64</v>
      </c>
      <c r="E1433" s="11" t="s">
        <v>5078</v>
      </c>
      <c r="F1433" s="11" t="s">
        <v>5082</v>
      </c>
      <c r="G1433" s="11" t="s">
        <v>78</v>
      </c>
      <c r="H1433" s="11" t="s">
        <v>29</v>
      </c>
    </row>
    <row r="1434" s="1" customFormat="1" ht="30" customHeight="1" spans="1:8">
      <c r="A1434" s="11">
        <v>1432</v>
      </c>
      <c r="B1434" s="11" t="s">
        <v>5075</v>
      </c>
      <c r="C1434" s="11" t="s">
        <v>5075</v>
      </c>
      <c r="D1434" s="11" t="s">
        <v>64</v>
      </c>
      <c r="E1434" s="11" t="s">
        <v>5078</v>
      </c>
      <c r="F1434" s="11" t="s">
        <v>5083</v>
      </c>
      <c r="G1434" s="11" t="s">
        <v>78</v>
      </c>
      <c r="H1434" s="11" t="s">
        <v>29</v>
      </c>
    </row>
    <row r="1435" s="1" customFormat="1" ht="30" customHeight="1" spans="1:8">
      <c r="A1435" s="11">
        <v>1433</v>
      </c>
      <c r="B1435" s="11" t="s">
        <v>5075</v>
      </c>
      <c r="C1435" s="11" t="s">
        <v>5075</v>
      </c>
      <c r="D1435" s="11" t="s">
        <v>64</v>
      </c>
      <c r="E1435" s="11" t="s">
        <v>5078</v>
      </c>
      <c r="F1435" s="11" t="s">
        <v>5084</v>
      </c>
      <c r="G1435" s="11" t="s">
        <v>78</v>
      </c>
      <c r="H1435" s="11" t="s">
        <v>29</v>
      </c>
    </row>
    <row r="1436" s="1" customFormat="1" ht="30" customHeight="1" spans="1:8">
      <c r="A1436" s="11">
        <v>1434</v>
      </c>
      <c r="B1436" s="11" t="s">
        <v>5075</v>
      </c>
      <c r="C1436" s="11" t="s">
        <v>5075</v>
      </c>
      <c r="D1436" s="11" t="s">
        <v>64</v>
      </c>
      <c r="E1436" s="11" t="s">
        <v>5078</v>
      </c>
      <c r="F1436" s="11" t="s">
        <v>5085</v>
      </c>
      <c r="G1436" s="11" t="s">
        <v>78</v>
      </c>
      <c r="H1436" s="11" t="s">
        <v>29</v>
      </c>
    </row>
    <row r="1437" s="1" customFormat="1" ht="30" customHeight="1" spans="1:8">
      <c r="A1437" s="11">
        <v>1435</v>
      </c>
      <c r="B1437" s="11" t="s">
        <v>5075</v>
      </c>
      <c r="C1437" s="11" t="s">
        <v>5075</v>
      </c>
      <c r="D1437" s="11" t="s">
        <v>64</v>
      </c>
      <c r="E1437" s="11" t="s">
        <v>5078</v>
      </c>
      <c r="F1437" s="11" t="s">
        <v>5086</v>
      </c>
      <c r="G1437" s="11" t="s">
        <v>78</v>
      </c>
      <c r="H1437" s="11" t="s">
        <v>29</v>
      </c>
    </row>
    <row r="1438" s="1" customFormat="1" ht="30" customHeight="1" spans="1:8">
      <c r="A1438" s="11">
        <v>1436</v>
      </c>
      <c r="B1438" s="11" t="s">
        <v>5075</v>
      </c>
      <c r="C1438" s="11" t="s">
        <v>5075</v>
      </c>
      <c r="D1438" s="11" t="s">
        <v>64</v>
      </c>
      <c r="E1438" s="11" t="s">
        <v>5078</v>
      </c>
      <c r="F1438" s="11" t="s">
        <v>5087</v>
      </c>
      <c r="G1438" s="11" t="s">
        <v>78</v>
      </c>
      <c r="H1438" s="11" t="s">
        <v>29</v>
      </c>
    </row>
    <row r="1439" s="1" customFormat="1" ht="30" customHeight="1" spans="1:8">
      <c r="A1439" s="11">
        <v>1437</v>
      </c>
      <c r="B1439" s="11" t="s">
        <v>5075</v>
      </c>
      <c r="C1439" s="11" t="s">
        <v>5075</v>
      </c>
      <c r="D1439" s="11" t="s">
        <v>64</v>
      </c>
      <c r="E1439" s="11" t="s">
        <v>5078</v>
      </c>
      <c r="F1439" s="11" t="s">
        <v>5088</v>
      </c>
      <c r="G1439" s="11" t="s">
        <v>78</v>
      </c>
      <c r="H1439" s="11" t="s">
        <v>29</v>
      </c>
    </row>
    <row r="1440" s="1" customFormat="1" ht="30" customHeight="1" spans="1:8">
      <c r="A1440" s="11">
        <v>1438</v>
      </c>
      <c r="B1440" s="11" t="s">
        <v>5075</v>
      </c>
      <c r="C1440" s="11" t="s">
        <v>5075</v>
      </c>
      <c r="D1440" s="11" t="s">
        <v>64</v>
      </c>
      <c r="E1440" s="11" t="s">
        <v>5078</v>
      </c>
      <c r="F1440" s="11" t="s">
        <v>5089</v>
      </c>
      <c r="G1440" s="11" t="s">
        <v>78</v>
      </c>
      <c r="H1440" s="11" t="s">
        <v>29</v>
      </c>
    </row>
    <row r="1441" s="1" customFormat="1" ht="30" customHeight="1" spans="1:8">
      <c r="A1441" s="11">
        <v>1439</v>
      </c>
      <c r="B1441" s="11" t="s">
        <v>5075</v>
      </c>
      <c r="C1441" s="11" t="s">
        <v>5075</v>
      </c>
      <c r="D1441" s="11" t="s">
        <v>64</v>
      </c>
      <c r="E1441" s="11" t="s">
        <v>5078</v>
      </c>
      <c r="F1441" s="11" t="s">
        <v>5090</v>
      </c>
      <c r="G1441" s="11" t="s">
        <v>78</v>
      </c>
      <c r="H1441" s="11" t="s">
        <v>29</v>
      </c>
    </row>
    <row r="1442" s="1" customFormat="1" ht="30" customHeight="1" spans="1:8">
      <c r="A1442" s="11">
        <v>1440</v>
      </c>
      <c r="B1442" s="11" t="s">
        <v>5075</v>
      </c>
      <c r="C1442" s="11" t="s">
        <v>5075</v>
      </c>
      <c r="D1442" s="11" t="s">
        <v>64</v>
      </c>
      <c r="E1442" s="11" t="s">
        <v>5078</v>
      </c>
      <c r="F1442" s="11" t="s">
        <v>5091</v>
      </c>
      <c r="G1442" s="11" t="s">
        <v>78</v>
      </c>
      <c r="H1442" s="11" t="s">
        <v>29</v>
      </c>
    </row>
    <row r="1443" s="1" customFormat="1" ht="30" customHeight="1" spans="1:8">
      <c r="A1443" s="11">
        <v>1441</v>
      </c>
      <c r="B1443" s="11" t="s">
        <v>5075</v>
      </c>
      <c r="C1443" s="11" t="s">
        <v>5075</v>
      </c>
      <c r="D1443" s="11" t="s">
        <v>64</v>
      </c>
      <c r="E1443" s="11" t="s">
        <v>5078</v>
      </c>
      <c r="F1443" s="11" t="s">
        <v>5092</v>
      </c>
      <c r="G1443" s="11" t="s">
        <v>78</v>
      </c>
      <c r="H1443" s="11" t="s">
        <v>29</v>
      </c>
    </row>
    <row r="1444" s="1" customFormat="1" ht="30" customHeight="1" spans="1:8">
      <c r="A1444" s="11">
        <v>1442</v>
      </c>
      <c r="B1444" s="11" t="s">
        <v>5075</v>
      </c>
      <c r="C1444" s="11" t="s">
        <v>5075</v>
      </c>
      <c r="D1444" s="11" t="s">
        <v>64</v>
      </c>
      <c r="E1444" s="11" t="s">
        <v>5078</v>
      </c>
      <c r="F1444" s="11" t="s">
        <v>5093</v>
      </c>
      <c r="G1444" s="11" t="s">
        <v>78</v>
      </c>
      <c r="H1444" s="11" t="s">
        <v>29</v>
      </c>
    </row>
    <row r="1445" s="1" customFormat="1" ht="30" customHeight="1" spans="1:8">
      <c r="A1445" s="11">
        <v>1443</v>
      </c>
      <c r="B1445" s="11" t="s">
        <v>5075</v>
      </c>
      <c r="C1445" s="11" t="s">
        <v>5075</v>
      </c>
      <c r="D1445" s="11" t="s">
        <v>64</v>
      </c>
      <c r="E1445" s="11" t="s">
        <v>5078</v>
      </c>
      <c r="F1445" s="11" t="s">
        <v>5094</v>
      </c>
      <c r="G1445" s="11" t="s">
        <v>78</v>
      </c>
      <c r="H1445" s="11" t="s">
        <v>29</v>
      </c>
    </row>
    <row r="1446" s="1" customFormat="1" ht="30" customHeight="1" spans="1:8">
      <c r="A1446" s="11">
        <v>1444</v>
      </c>
      <c r="B1446" s="11" t="s">
        <v>5075</v>
      </c>
      <c r="C1446" s="11" t="s">
        <v>5075</v>
      </c>
      <c r="D1446" s="11" t="s">
        <v>64</v>
      </c>
      <c r="E1446" s="11" t="s">
        <v>5078</v>
      </c>
      <c r="F1446" s="11" t="s">
        <v>5095</v>
      </c>
      <c r="G1446" s="11" t="s">
        <v>78</v>
      </c>
      <c r="H1446" s="11" t="s">
        <v>29</v>
      </c>
    </row>
    <row r="1447" s="1" customFormat="1" ht="30" customHeight="1" spans="1:8">
      <c r="A1447" s="11">
        <v>1445</v>
      </c>
      <c r="B1447" s="11" t="s">
        <v>5075</v>
      </c>
      <c r="C1447" s="11" t="s">
        <v>5075</v>
      </c>
      <c r="D1447" s="11" t="s">
        <v>64</v>
      </c>
      <c r="E1447" s="11" t="s">
        <v>5078</v>
      </c>
      <c r="F1447" s="11" t="s">
        <v>5096</v>
      </c>
      <c r="G1447" s="11" t="s">
        <v>78</v>
      </c>
      <c r="H1447" s="11" t="s">
        <v>29</v>
      </c>
    </row>
    <row r="1448" s="1" customFormat="1" ht="30" customHeight="1" spans="1:8">
      <c r="A1448" s="11">
        <v>1446</v>
      </c>
      <c r="B1448" s="11" t="s">
        <v>5075</v>
      </c>
      <c r="C1448" s="11" t="s">
        <v>5075</v>
      </c>
      <c r="D1448" s="11" t="s">
        <v>64</v>
      </c>
      <c r="E1448" s="11" t="s">
        <v>5078</v>
      </c>
      <c r="F1448" s="11" t="s">
        <v>5097</v>
      </c>
      <c r="G1448" s="11" t="s">
        <v>78</v>
      </c>
      <c r="H1448" s="11" t="s">
        <v>29</v>
      </c>
    </row>
    <row r="1449" s="1" customFormat="1" ht="30" customHeight="1" spans="1:8">
      <c r="A1449" s="11">
        <v>1447</v>
      </c>
      <c r="B1449" s="11" t="s">
        <v>5075</v>
      </c>
      <c r="C1449" s="11" t="s">
        <v>5075</v>
      </c>
      <c r="D1449" s="11" t="s">
        <v>64</v>
      </c>
      <c r="E1449" s="11" t="s">
        <v>5078</v>
      </c>
      <c r="F1449" s="11" t="s">
        <v>5098</v>
      </c>
      <c r="G1449" s="11" t="s">
        <v>78</v>
      </c>
      <c r="H1449" s="11" t="s">
        <v>29</v>
      </c>
    </row>
    <row r="1450" s="1" customFormat="1" ht="30" customHeight="1" spans="1:8">
      <c r="A1450" s="11">
        <v>1448</v>
      </c>
      <c r="B1450" s="11" t="s">
        <v>5075</v>
      </c>
      <c r="C1450" s="11" t="s">
        <v>5075</v>
      </c>
      <c r="D1450" s="11" t="s">
        <v>64</v>
      </c>
      <c r="E1450" s="11" t="s">
        <v>5078</v>
      </c>
      <c r="F1450" s="11" t="s">
        <v>5099</v>
      </c>
      <c r="G1450" s="11" t="s">
        <v>78</v>
      </c>
      <c r="H1450" s="11" t="s">
        <v>29</v>
      </c>
    </row>
    <row r="1451" s="1" customFormat="1" ht="30" customHeight="1" spans="1:8">
      <c r="A1451" s="11">
        <v>1449</v>
      </c>
      <c r="B1451" s="11" t="s">
        <v>5075</v>
      </c>
      <c r="C1451" s="11" t="s">
        <v>5075</v>
      </c>
      <c r="D1451" s="11" t="s">
        <v>64</v>
      </c>
      <c r="E1451" s="11" t="s">
        <v>5078</v>
      </c>
      <c r="F1451" s="11" t="s">
        <v>5100</v>
      </c>
      <c r="G1451" s="11" t="s">
        <v>78</v>
      </c>
      <c r="H1451" s="11" t="s">
        <v>29</v>
      </c>
    </row>
    <row r="1452" s="1" customFormat="1" ht="30" customHeight="1" spans="1:8">
      <c r="A1452" s="11">
        <v>1450</v>
      </c>
      <c r="B1452" s="11" t="s">
        <v>5075</v>
      </c>
      <c r="C1452" s="11" t="s">
        <v>5075</v>
      </c>
      <c r="D1452" s="11" t="s">
        <v>64</v>
      </c>
      <c r="E1452" s="11" t="s">
        <v>5078</v>
      </c>
      <c r="F1452" s="11" t="s">
        <v>5101</v>
      </c>
      <c r="G1452" s="11" t="s">
        <v>78</v>
      </c>
      <c r="H1452" s="11" t="s">
        <v>29</v>
      </c>
    </row>
    <row r="1453" s="1" customFormat="1" ht="30" customHeight="1" spans="1:8">
      <c r="A1453" s="11">
        <v>1451</v>
      </c>
      <c r="B1453" s="11" t="s">
        <v>5075</v>
      </c>
      <c r="C1453" s="11" t="s">
        <v>5075</v>
      </c>
      <c r="D1453" s="11" t="s">
        <v>64</v>
      </c>
      <c r="E1453" s="11" t="s">
        <v>5078</v>
      </c>
      <c r="F1453" s="11" t="s">
        <v>5102</v>
      </c>
      <c r="G1453" s="11" t="s">
        <v>78</v>
      </c>
      <c r="H1453" s="11" t="s">
        <v>29</v>
      </c>
    </row>
    <row r="1454" s="1" customFormat="1" ht="30" customHeight="1" spans="1:8">
      <c r="A1454" s="11">
        <v>1452</v>
      </c>
      <c r="B1454" s="11" t="s">
        <v>5075</v>
      </c>
      <c r="C1454" s="11" t="s">
        <v>5075</v>
      </c>
      <c r="D1454" s="11" t="s">
        <v>64</v>
      </c>
      <c r="E1454" s="11" t="s">
        <v>5078</v>
      </c>
      <c r="F1454" s="11" t="s">
        <v>5103</v>
      </c>
      <c r="G1454" s="11" t="s">
        <v>78</v>
      </c>
      <c r="H1454" s="11" t="s">
        <v>29</v>
      </c>
    </row>
    <row r="1455" s="1" customFormat="1" ht="30" customHeight="1" spans="1:8">
      <c r="A1455" s="11">
        <v>1453</v>
      </c>
      <c r="B1455" s="11" t="s">
        <v>5075</v>
      </c>
      <c r="C1455" s="11" t="s">
        <v>5075</v>
      </c>
      <c r="D1455" s="11" t="s">
        <v>64</v>
      </c>
      <c r="E1455" s="11" t="s">
        <v>5078</v>
      </c>
      <c r="F1455" s="11" t="s">
        <v>5104</v>
      </c>
      <c r="G1455" s="11" t="s">
        <v>78</v>
      </c>
      <c r="H1455" s="11" t="s">
        <v>29</v>
      </c>
    </row>
    <row r="1456" s="1" customFormat="1" ht="30" customHeight="1" spans="1:8">
      <c r="A1456" s="11">
        <v>1454</v>
      </c>
      <c r="B1456" s="11" t="s">
        <v>5075</v>
      </c>
      <c r="C1456" s="11" t="s">
        <v>5075</v>
      </c>
      <c r="D1456" s="11" t="s">
        <v>64</v>
      </c>
      <c r="E1456" s="11" t="s">
        <v>5078</v>
      </c>
      <c r="F1456" s="11" t="s">
        <v>5105</v>
      </c>
      <c r="G1456" s="11" t="s">
        <v>78</v>
      </c>
      <c r="H1456" s="11" t="s">
        <v>29</v>
      </c>
    </row>
    <row r="1457" s="1" customFormat="1" ht="30" customHeight="1" spans="1:8">
      <c r="A1457" s="11">
        <v>1455</v>
      </c>
      <c r="B1457" s="11" t="s">
        <v>5075</v>
      </c>
      <c r="C1457" s="11" t="s">
        <v>5075</v>
      </c>
      <c r="D1457" s="11" t="s">
        <v>64</v>
      </c>
      <c r="E1457" s="11" t="s">
        <v>5078</v>
      </c>
      <c r="F1457" s="11" t="s">
        <v>5106</v>
      </c>
      <c r="G1457" s="11" t="s">
        <v>78</v>
      </c>
      <c r="H1457" s="11" t="s">
        <v>29</v>
      </c>
    </row>
    <row r="1458" s="1" customFormat="1" ht="30" customHeight="1" spans="1:8">
      <c r="A1458" s="11">
        <v>1456</v>
      </c>
      <c r="B1458" s="11" t="s">
        <v>5075</v>
      </c>
      <c r="C1458" s="11" t="s">
        <v>5075</v>
      </c>
      <c r="D1458" s="11" t="s">
        <v>64</v>
      </c>
      <c r="E1458" s="11" t="s">
        <v>5078</v>
      </c>
      <c r="F1458" s="11" t="s">
        <v>5107</v>
      </c>
      <c r="G1458" s="11" t="s">
        <v>78</v>
      </c>
      <c r="H1458" s="11" t="s">
        <v>29</v>
      </c>
    </row>
    <row r="1459" s="1" customFormat="1" ht="30" customHeight="1" spans="1:8">
      <c r="A1459" s="11">
        <v>1457</v>
      </c>
      <c r="B1459" s="11" t="s">
        <v>5108</v>
      </c>
      <c r="C1459" s="11" t="s">
        <v>5108</v>
      </c>
      <c r="D1459" s="11" t="s">
        <v>64</v>
      </c>
      <c r="E1459" s="11" t="s">
        <v>5109</v>
      </c>
      <c r="F1459" s="11" t="s">
        <v>5108</v>
      </c>
      <c r="G1459" s="11" t="s">
        <v>78</v>
      </c>
      <c r="H1459" s="11" t="s">
        <v>29</v>
      </c>
    </row>
    <row r="1460" s="1" customFormat="1" ht="30" customHeight="1" spans="1:8">
      <c r="A1460" s="11">
        <v>1458</v>
      </c>
      <c r="B1460" s="11" t="s">
        <v>5108</v>
      </c>
      <c r="C1460" s="11" t="s">
        <v>5108</v>
      </c>
      <c r="D1460" s="11" t="s">
        <v>64</v>
      </c>
      <c r="E1460" s="11" t="s">
        <v>5109</v>
      </c>
      <c r="F1460" s="11" t="s">
        <v>5110</v>
      </c>
      <c r="G1460" s="11" t="s">
        <v>78</v>
      </c>
      <c r="H1460" s="11" t="s">
        <v>29</v>
      </c>
    </row>
    <row r="1461" s="1" customFormat="1" ht="30" customHeight="1" spans="1:8">
      <c r="A1461" s="11">
        <v>1459</v>
      </c>
      <c r="B1461" s="11" t="s">
        <v>5108</v>
      </c>
      <c r="C1461" s="11" t="s">
        <v>5108</v>
      </c>
      <c r="D1461" s="11" t="s">
        <v>64</v>
      </c>
      <c r="E1461" s="11" t="s">
        <v>5109</v>
      </c>
      <c r="F1461" s="11" t="s">
        <v>5111</v>
      </c>
      <c r="G1461" s="11" t="s">
        <v>78</v>
      </c>
      <c r="H1461" s="11" t="s">
        <v>29</v>
      </c>
    </row>
    <row r="1462" s="1" customFormat="1" ht="30" customHeight="1" spans="1:8">
      <c r="A1462" s="11">
        <v>1460</v>
      </c>
      <c r="B1462" s="11" t="s">
        <v>5108</v>
      </c>
      <c r="C1462" s="11" t="s">
        <v>5108</v>
      </c>
      <c r="D1462" s="11" t="s">
        <v>64</v>
      </c>
      <c r="E1462" s="11" t="s">
        <v>5112</v>
      </c>
      <c r="F1462" s="11" t="s">
        <v>5113</v>
      </c>
      <c r="G1462" s="11" t="s">
        <v>78</v>
      </c>
      <c r="H1462" s="11" t="s">
        <v>29</v>
      </c>
    </row>
    <row r="1463" s="1" customFormat="1" ht="30" customHeight="1" spans="1:8">
      <c r="A1463" s="11">
        <v>1461</v>
      </c>
      <c r="B1463" s="11" t="s">
        <v>5108</v>
      </c>
      <c r="C1463" s="11" t="s">
        <v>5108</v>
      </c>
      <c r="D1463" s="11" t="s">
        <v>64</v>
      </c>
      <c r="E1463" s="11" t="s">
        <v>5112</v>
      </c>
      <c r="F1463" s="11" t="s">
        <v>5114</v>
      </c>
      <c r="G1463" s="11" t="s">
        <v>78</v>
      </c>
      <c r="H1463" s="11" t="s">
        <v>29</v>
      </c>
    </row>
    <row r="1464" s="1" customFormat="1" ht="30" customHeight="1" spans="1:8">
      <c r="A1464" s="11">
        <v>1462</v>
      </c>
      <c r="B1464" s="11" t="s">
        <v>5108</v>
      </c>
      <c r="C1464" s="11" t="s">
        <v>5108</v>
      </c>
      <c r="D1464" s="11" t="s">
        <v>64</v>
      </c>
      <c r="E1464" s="11" t="s">
        <v>5112</v>
      </c>
      <c r="F1464" s="11" t="s">
        <v>5115</v>
      </c>
      <c r="G1464" s="11" t="s">
        <v>78</v>
      </c>
      <c r="H1464" s="11" t="s">
        <v>29</v>
      </c>
    </row>
    <row r="1465" s="1" customFormat="1" ht="30" customHeight="1" spans="1:8">
      <c r="A1465" s="11">
        <v>1463</v>
      </c>
      <c r="B1465" s="11" t="s">
        <v>5108</v>
      </c>
      <c r="C1465" s="11" t="s">
        <v>5108</v>
      </c>
      <c r="D1465" s="11" t="s">
        <v>64</v>
      </c>
      <c r="E1465" s="11" t="s">
        <v>5109</v>
      </c>
      <c r="F1465" s="11" t="s">
        <v>5116</v>
      </c>
      <c r="G1465" s="11" t="s">
        <v>78</v>
      </c>
      <c r="H1465" s="11" t="s">
        <v>29</v>
      </c>
    </row>
    <row r="1466" s="1" customFormat="1" ht="30" customHeight="1" spans="1:8">
      <c r="A1466" s="11">
        <v>1464</v>
      </c>
      <c r="B1466" s="11" t="s">
        <v>5108</v>
      </c>
      <c r="C1466" s="11" t="s">
        <v>5108</v>
      </c>
      <c r="D1466" s="11" t="s">
        <v>64</v>
      </c>
      <c r="E1466" s="11" t="s">
        <v>5112</v>
      </c>
      <c r="F1466" s="11" t="s">
        <v>5117</v>
      </c>
      <c r="G1466" s="11" t="s">
        <v>78</v>
      </c>
      <c r="H1466" s="11" t="s">
        <v>29</v>
      </c>
    </row>
    <row r="1467" s="1" customFormat="1" ht="30" customHeight="1" spans="1:8">
      <c r="A1467" s="11">
        <v>1465</v>
      </c>
      <c r="B1467" s="11" t="s">
        <v>5108</v>
      </c>
      <c r="C1467" s="11" t="s">
        <v>5108</v>
      </c>
      <c r="D1467" s="11" t="s">
        <v>64</v>
      </c>
      <c r="E1467" s="11" t="s">
        <v>5112</v>
      </c>
      <c r="F1467" s="11" t="s">
        <v>5118</v>
      </c>
      <c r="G1467" s="11" t="s">
        <v>78</v>
      </c>
      <c r="H1467" s="11" t="s">
        <v>29</v>
      </c>
    </row>
    <row r="1468" s="1" customFormat="1" ht="30" customHeight="1" spans="1:8">
      <c r="A1468" s="11">
        <v>1466</v>
      </c>
      <c r="B1468" s="11" t="s">
        <v>5108</v>
      </c>
      <c r="C1468" s="11" t="s">
        <v>5108</v>
      </c>
      <c r="D1468" s="11" t="s">
        <v>64</v>
      </c>
      <c r="E1468" s="11" t="s">
        <v>5112</v>
      </c>
      <c r="F1468" s="11" t="s">
        <v>5119</v>
      </c>
      <c r="G1468" s="11" t="s">
        <v>78</v>
      </c>
      <c r="H1468" s="11" t="s">
        <v>29</v>
      </c>
    </row>
    <row r="1469" s="1" customFormat="1" ht="30" customHeight="1" spans="1:8">
      <c r="A1469" s="11">
        <v>1467</v>
      </c>
      <c r="B1469" s="11" t="s">
        <v>5108</v>
      </c>
      <c r="C1469" s="11" t="s">
        <v>5108</v>
      </c>
      <c r="D1469" s="11" t="s">
        <v>64</v>
      </c>
      <c r="E1469" s="11" t="s">
        <v>5112</v>
      </c>
      <c r="F1469" s="11" t="s">
        <v>5120</v>
      </c>
      <c r="G1469" s="11" t="s">
        <v>78</v>
      </c>
      <c r="H1469" s="11" t="s">
        <v>29</v>
      </c>
    </row>
    <row r="1470" s="1" customFormat="1" ht="30" customHeight="1" spans="1:8">
      <c r="A1470" s="11">
        <v>1468</v>
      </c>
      <c r="B1470" s="11" t="s">
        <v>5108</v>
      </c>
      <c r="C1470" s="11" t="s">
        <v>5108</v>
      </c>
      <c r="D1470" s="11" t="s">
        <v>64</v>
      </c>
      <c r="E1470" s="11" t="s">
        <v>5112</v>
      </c>
      <c r="F1470" s="11" t="s">
        <v>5121</v>
      </c>
      <c r="G1470" s="11" t="s">
        <v>78</v>
      </c>
      <c r="H1470" s="11" t="s">
        <v>29</v>
      </c>
    </row>
    <row r="1471" s="1" customFormat="1" ht="30" customHeight="1" spans="1:8">
      <c r="A1471" s="11">
        <v>1469</v>
      </c>
      <c r="B1471" s="11" t="s">
        <v>5108</v>
      </c>
      <c r="C1471" s="11" t="s">
        <v>5108</v>
      </c>
      <c r="D1471" s="11" t="s">
        <v>64</v>
      </c>
      <c r="E1471" s="11" t="s">
        <v>5109</v>
      </c>
      <c r="F1471" s="11" t="s">
        <v>5122</v>
      </c>
      <c r="G1471" s="11" t="s">
        <v>78</v>
      </c>
      <c r="H1471" s="11" t="s">
        <v>29</v>
      </c>
    </row>
    <row r="1472" s="1" customFormat="1" ht="30" customHeight="1" spans="1:8">
      <c r="A1472" s="11">
        <v>1470</v>
      </c>
      <c r="B1472" s="11" t="s">
        <v>5108</v>
      </c>
      <c r="C1472" s="11" t="s">
        <v>5108</v>
      </c>
      <c r="D1472" s="11" t="s">
        <v>64</v>
      </c>
      <c r="E1472" s="11" t="s">
        <v>5109</v>
      </c>
      <c r="F1472" s="11" t="s">
        <v>5123</v>
      </c>
      <c r="G1472" s="11" t="s">
        <v>78</v>
      </c>
      <c r="H1472" s="11" t="s">
        <v>29</v>
      </c>
    </row>
    <row r="1473" s="1" customFormat="1" ht="30" customHeight="1" spans="1:8">
      <c r="A1473" s="11">
        <v>1471</v>
      </c>
      <c r="B1473" s="11" t="s">
        <v>5108</v>
      </c>
      <c r="C1473" s="11" t="s">
        <v>5108</v>
      </c>
      <c r="D1473" s="11" t="s">
        <v>64</v>
      </c>
      <c r="E1473" s="11" t="s">
        <v>5109</v>
      </c>
      <c r="F1473" s="11" t="s">
        <v>5124</v>
      </c>
      <c r="G1473" s="11" t="s">
        <v>78</v>
      </c>
      <c r="H1473" s="11" t="s">
        <v>29</v>
      </c>
    </row>
    <row r="1474" s="1" customFormat="1" ht="30" customHeight="1" spans="1:8">
      <c r="A1474" s="11">
        <v>1472</v>
      </c>
      <c r="B1474" s="11" t="s">
        <v>5108</v>
      </c>
      <c r="C1474" s="11" t="s">
        <v>5108</v>
      </c>
      <c r="D1474" s="11" t="s">
        <v>64</v>
      </c>
      <c r="E1474" s="11" t="s">
        <v>5109</v>
      </c>
      <c r="F1474" s="11" t="s">
        <v>5125</v>
      </c>
      <c r="G1474" s="11" t="s">
        <v>78</v>
      </c>
      <c r="H1474" s="11" t="s">
        <v>29</v>
      </c>
    </row>
    <row r="1475" s="1" customFormat="1" ht="30" customHeight="1" spans="1:8">
      <c r="A1475" s="11">
        <v>1473</v>
      </c>
      <c r="B1475" s="11" t="s">
        <v>5108</v>
      </c>
      <c r="C1475" s="11" t="s">
        <v>5108</v>
      </c>
      <c r="D1475" s="11" t="s">
        <v>64</v>
      </c>
      <c r="E1475" s="11" t="s">
        <v>5109</v>
      </c>
      <c r="F1475" s="11" t="s">
        <v>5126</v>
      </c>
      <c r="G1475" s="11" t="s">
        <v>78</v>
      </c>
      <c r="H1475" s="11" t="s">
        <v>29</v>
      </c>
    </row>
    <row r="1476" s="1" customFormat="1" ht="30" customHeight="1" spans="1:8">
      <c r="A1476" s="11">
        <v>1474</v>
      </c>
      <c r="B1476" s="11" t="s">
        <v>5108</v>
      </c>
      <c r="C1476" s="11" t="s">
        <v>5108</v>
      </c>
      <c r="D1476" s="11" t="s">
        <v>64</v>
      </c>
      <c r="E1476" s="11" t="s">
        <v>5109</v>
      </c>
      <c r="F1476" s="11" t="s">
        <v>5127</v>
      </c>
      <c r="G1476" s="11" t="s">
        <v>78</v>
      </c>
      <c r="H1476" s="11" t="s">
        <v>29</v>
      </c>
    </row>
    <row r="1477" s="1" customFormat="1" ht="30" customHeight="1" spans="1:8">
      <c r="A1477" s="11">
        <v>1475</v>
      </c>
      <c r="B1477" s="11" t="s">
        <v>5234</v>
      </c>
      <c r="C1477" s="11" t="s">
        <v>5234</v>
      </c>
      <c r="D1477" s="11" t="s">
        <v>64</v>
      </c>
      <c r="E1477" s="11" t="s">
        <v>5235</v>
      </c>
      <c r="F1477" s="11" t="s">
        <v>5236</v>
      </c>
      <c r="G1477" s="11" t="s">
        <v>78</v>
      </c>
      <c r="H1477" s="11" t="s">
        <v>29</v>
      </c>
    </row>
    <row r="1478" s="1" customFormat="1" ht="30" customHeight="1" spans="1:8">
      <c r="A1478" s="11">
        <v>1476</v>
      </c>
      <c r="B1478" s="11" t="s">
        <v>5234</v>
      </c>
      <c r="C1478" s="11" t="s">
        <v>5234</v>
      </c>
      <c r="D1478" s="11" t="s">
        <v>64</v>
      </c>
      <c r="E1478" s="11" t="s">
        <v>5235</v>
      </c>
      <c r="F1478" s="11" t="s">
        <v>5237</v>
      </c>
      <c r="G1478" s="11" t="s">
        <v>78</v>
      </c>
      <c r="H1478" s="11" t="s">
        <v>29</v>
      </c>
    </row>
    <row r="1479" s="1" customFormat="1" ht="30" customHeight="1" spans="1:8">
      <c r="A1479" s="11">
        <v>1477</v>
      </c>
      <c r="B1479" s="11" t="s">
        <v>5234</v>
      </c>
      <c r="C1479" s="11" t="s">
        <v>5234</v>
      </c>
      <c r="D1479" s="11" t="s">
        <v>64</v>
      </c>
      <c r="E1479" s="11" t="s">
        <v>5235</v>
      </c>
      <c r="F1479" s="11" t="s">
        <v>5238</v>
      </c>
      <c r="G1479" s="11" t="s">
        <v>78</v>
      </c>
      <c r="H1479" s="11" t="s">
        <v>29</v>
      </c>
    </row>
    <row r="1480" s="1" customFormat="1" ht="30" customHeight="1" spans="1:8">
      <c r="A1480" s="11">
        <v>1478</v>
      </c>
      <c r="B1480" s="11" t="s">
        <v>5234</v>
      </c>
      <c r="C1480" s="11" t="s">
        <v>5234</v>
      </c>
      <c r="D1480" s="11" t="s">
        <v>64</v>
      </c>
      <c r="E1480" s="11" t="s">
        <v>5239</v>
      </c>
      <c r="F1480" s="11" t="s">
        <v>5240</v>
      </c>
      <c r="G1480" s="11" t="s">
        <v>78</v>
      </c>
      <c r="H1480" s="11" t="s">
        <v>29</v>
      </c>
    </row>
    <row r="1481" s="1" customFormat="1" ht="30" customHeight="1" spans="1:8">
      <c r="A1481" s="11">
        <v>1479</v>
      </c>
      <c r="B1481" s="11" t="s">
        <v>5234</v>
      </c>
      <c r="C1481" s="11" t="s">
        <v>5234</v>
      </c>
      <c r="D1481" s="11" t="s">
        <v>64</v>
      </c>
      <c r="E1481" s="11" t="s">
        <v>5239</v>
      </c>
      <c r="F1481" s="11" t="s">
        <v>5241</v>
      </c>
      <c r="G1481" s="11" t="s">
        <v>78</v>
      </c>
      <c r="H1481" s="11" t="s">
        <v>29</v>
      </c>
    </row>
    <row r="1482" s="1" customFormat="1" ht="30" customHeight="1" spans="1:8">
      <c r="A1482" s="11">
        <v>1480</v>
      </c>
      <c r="B1482" s="11" t="s">
        <v>5234</v>
      </c>
      <c r="C1482" s="11" t="s">
        <v>5234</v>
      </c>
      <c r="D1482" s="11" t="s">
        <v>64</v>
      </c>
      <c r="E1482" s="11" t="s">
        <v>5239</v>
      </c>
      <c r="F1482" s="11" t="s">
        <v>5242</v>
      </c>
      <c r="G1482" s="11" t="s">
        <v>78</v>
      </c>
      <c r="H1482" s="11" t="s">
        <v>29</v>
      </c>
    </row>
    <row r="1483" s="1" customFormat="1" ht="30" customHeight="1" spans="1:8">
      <c r="A1483" s="11">
        <v>1481</v>
      </c>
      <c r="B1483" s="11" t="s">
        <v>5234</v>
      </c>
      <c r="C1483" s="11" t="s">
        <v>5234</v>
      </c>
      <c r="D1483" s="11" t="s">
        <v>64</v>
      </c>
      <c r="E1483" s="11" t="s">
        <v>5239</v>
      </c>
      <c r="F1483" s="11" t="s">
        <v>5243</v>
      </c>
      <c r="G1483" s="11" t="s">
        <v>78</v>
      </c>
      <c r="H1483" s="11" t="s">
        <v>29</v>
      </c>
    </row>
    <row r="1484" s="1" customFormat="1" ht="30" customHeight="1" spans="1:8">
      <c r="A1484" s="11">
        <v>1482</v>
      </c>
      <c r="B1484" s="11" t="s">
        <v>5234</v>
      </c>
      <c r="C1484" s="11" t="s">
        <v>5234</v>
      </c>
      <c r="D1484" s="11" t="s">
        <v>64</v>
      </c>
      <c r="E1484" s="11" t="s">
        <v>5239</v>
      </c>
      <c r="F1484" s="11" t="s">
        <v>5244</v>
      </c>
      <c r="G1484" s="11" t="s">
        <v>78</v>
      </c>
      <c r="H1484" s="11" t="s">
        <v>29</v>
      </c>
    </row>
    <row r="1485" s="1" customFormat="1" ht="30" customHeight="1" spans="1:8">
      <c r="A1485" s="11">
        <v>1483</v>
      </c>
      <c r="B1485" s="11" t="s">
        <v>5234</v>
      </c>
      <c r="C1485" s="11" t="s">
        <v>5234</v>
      </c>
      <c r="D1485" s="11" t="s">
        <v>64</v>
      </c>
      <c r="E1485" s="11" t="s">
        <v>5239</v>
      </c>
      <c r="F1485" s="11" t="s">
        <v>5245</v>
      </c>
      <c r="G1485" s="11" t="s">
        <v>78</v>
      </c>
      <c r="H1485" s="11" t="s">
        <v>29</v>
      </c>
    </row>
    <row r="1486" s="1" customFormat="1" ht="30" customHeight="1" spans="1:8">
      <c r="A1486" s="11">
        <v>1484</v>
      </c>
      <c r="B1486" s="11" t="s">
        <v>5234</v>
      </c>
      <c r="C1486" s="11" t="s">
        <v>5234</v>
      </c>
      <c r="D1486" s="11" t="s">
        <v>64</v>
      </c>
      <c r="E1486" s="11" t="s">
        <v>5239</v>
      </c>
      <c r="F1486" s="11" t="s">
        <v>5246</v>
      </c>
      <c r="G1486" s="11" t="s">
        <v>78</v>
      </c>
      <c r="H1486" s="11" t="s">
        <v>29</v>
      </c>
    </row>
    <row r="1487" s="1" customFormat="1" ht="30" customHeight="1" spans="1:8">
      <c r="A1487" s="11">
        <v>1485</v>
      </c>
      <c r="B1487" s="11" t="s">
        <v>5234</v>
      </c>
      <c r="C1487" s="11" t="s">
        <v>5234</v>
      </c>
      <c r="D1487" s="11" t="s">
        <v>64</v>
      </c>
      <c r="E1487" s="11" t="s">
        <v>5239</v>
      </c>
      <c r="F1487" s="11" t="s">
        <v>5247</v>
      </c>
      <c r="G1487" s="11" t="s">
        <v>78</v>
      </c>
      <c r="H1487" s="11" t="s">
        <v>29</v>
      </c>
    </row>
    <row r="1488" s="1" customFormat="1" ht="30" customHeight="1" spans="1:8">
      <c r="A1488" s="11">
        <v>1486</v>
      </c>
      <c r="B1488" s="11" t="s">
        <v>5313</v>
      </c>
      <c r="C1488" s="11" t="s">
        <v>5313</v>
      </c>
      <c r="D1488" s="11" t="s">
        <v>114</v>
      </c>
      <c r="E1488" s="11" t="s">
        <v>5314</v>
      </c>
      <c r="F1488" s="11" t="s">
        <v>5315</v>
      </c>
      <c r="G1488" s="11" t="s">
        <v>78</v>
      </c>
      <c r="H1488" s="11" t="s">
        <v>29</v>
      </c>
    </row>
    <row r="1489" s="1" customFormat="1" ht="30" customHeight="1" spans="1:8">
      <c r="A1489" s="11">
        <v>1487</v>
      </c>
      <c r="B1489" s="11" t="s">
        <v>5313</v>
      </c>
      <c r="C1489" s="11" t="s">
        <v>5313</v>
      </c>
      <c r="D1489" s="11" t="s">
        <v>114</v>
      </c>
      <c r="E1489" s="11" t="s">
        <v>5314</v>
      </c>
      <c r="F1489" s="11" t="s">
        <v>5316</v>
      </c>
      <c r="G1489" s="11" t="s">
        <v>78</v>
      </c>
      <c r="H1489" s="11" t="s">
        <v>29</v>
      </c>
    </row>
    <row r="1490" s="1" customFormat="1" ht="30" customHeight="1" spans="1:8">
      <c r="A1490" s="11">
        <v>1488</v>
      </c>
      <c r="B1490" s="11" t="s">
        <v>5313</v>
      </c>
      <c r="C1490" s="11" t="s">
        <v>5313</v>
      </c>
      <c r="D1490" s="11" t="s">
        <v>114</v>
      </c>
      <c r="E1490" s="11" t="s">
        <v>5314</v>
      </c>
      <c r="F1490" s="11" t="s">
        <v>5317</v>
      </c>
      <c r="G1490" s="11" t="s">
        <v>78</v>
      </c>
      <c r="H1490" s="11" t="s">
        <v>29</v>
      </c>
    </row>
    <row r="1491" s="1" customFormat="1" ht="30" customHeight="1" spans="1:8">
      <c r="A1491" s="11">
        <v>1489</v>
      </c>
      <c r="B1491" s="11" t="s">
        <v>5313</v>
      </c>
      <c r="C1491" s="11" t="s">
        <v>5313</v>
      </c>
      <c r="D1491" s="11" t="s">
        <v>114</v>
      </c>
      <c r="E1491" s="11" t="s">
        <v>5314</v>
      </c>
      <c r="F1491" s="11" t="s">
        <v>5318</v>
      </c>
      <c r="G1491" s="11" t="s">
        <v>78</v>
      </c>
      <c r="H1491" s="11" t="s">
        <v>29</v>
      </c>
    </row>
    <row r="1492" s="1" customFormat="1" ht="30" customHeight="1" spans="1:8">
      <c r="A1492" s="11">
        <v>1490</v>
      </c>
      <c r="B1492" s="11" t="s">
        <v>5319</v>
      </c>
      <c r="C1492" s="11" t="s">
        <v>5319</v>
      </c>
      <c r="D1492" s="11" t="s">
        <v>114</v>
      </c>
      <c r="E1492" s="11" t="s">
        <v>5320</v>
      </c>
      <c r="F1492" s="11" t="s">
        <v>5321</v>
      </c>
      <c r="G1492" s="11" t="s">
        <v>78</v>
      </c>
      <c r="H1492" s="11" t="s">
        <v>29</v>
      </c>
    </row>
    <row r="1493" s="1" customFormat="1" ht="30" customHeight="1" spans="1:8">
      <c r="A1493" s="11">
        <v>1491</v>
      </c>
      <c r="B1493" s="11" t="s">
        <v>5319</v>
      </c>
      <c r="C1493" s="11" t="s">
        <v>5319</v>
      </c>
      <c r="D1493" s="11" t="s">
        <v>114</v>
      </c>
      <c r="E1493" s="11" t="s">
        <v>5322</v>
      </c>
      <c r="F1493" s="11" t="s">
        <v>5323</v>
      </c>
      <c r="G1493" s="11" t="s">
        <v>78</v>
      </c>
      <c r="H1493" s="11" t="s">
        <v>29</v>
      </c>
    </row>
    <row r="1494" s="1" customFormat="1" ht="30" customHeight="1" spans="1:8">
      <c r="A1494" s="11">
        <v>1492</v>
      </c>
      <c r="B1494" s="11" t="s">
        <v>5319</v>
      </c>
      <c r="C1494" s="11" t="s">
        <v>5319</v>
      </c>
      <c r="D1494" s="11" t="s">
        <v>114</v>
      </c>
      <c r="E1494" s="11" t="s">
        <v>5324</v>
      </c>
      <c r="F1494" s="11" t="s">
        <v>5325</v>
      </c>
      <c r="G1494" s="11" t="s">
        <v>78</v>
      </c>
      <c r="H1494" s="11" t="s">
        <v>29</v>
      </c>
    </row>
    <row r="1495" s="1" customFormat="1" ht="30" customHeight="1" spans="1:8">
      <c r="A1495" s="11">
        <v>1493</v>
      </c>
      <c r="B1495" s="11" t="s">
        <v>5319</v>
      </c>
      <c r="C1495" s="11" t="s">
        <v>5319</v>
      </c>
      <c r="D1495" s="11" t="s">
        <v>114</v>
      </c>
      <c r="E1495" s="11" t="s">
        <v>5324</v>
      </c>
      <c r="F1495" s="11" t="s">
        <v>5326</v>
      </c>
      <c r="G1495" s="11" t="s">
        <v>78</v>
      </c>
      <c r="H1495" s="11" t="s">
        <v>29</v>
      </c>
    </row>
    <row r="1496" s="1" customFormat="1" ht="30" customHeight="1" spans="1:8">
      <c r="A1496" s="11">
        <v>1494</v>
      </c>
      <c r="B1496" s="11" t="s">
        <v>5327</v>
      </c>
      <c r="C1496" s="11" t="s">
        <v>5327</v>
      </c>
      <c r="D1496" s="11" t="s">
        <v>114</v>
      </c>
      <c r="E1496" s="11" t="s">
        <v>5328</v>
      </c>
      <c r="F1496" s="11" t="s">
        <v>5329</v>
      </c>
      <c r="G1496" s="11" t="s">
        <v>78</v>
      </c>
      <c r="H1496" s="11" t="s">
        <v>29</v>
      </c>
    </row>
    <row r="1497" s="1" customFormat="1" ht="30" customHeight="1" spans="1:8">
      <c r="A1497" s="11">
        <v>1495</v>
      </c>
      <c r="B1497" s="11" t="s">
        <v>5327</v>
      </c>
      <c r="C1497" s="11" t="s">
        <v>5327</v>
      </c>
      <c r="D1497" s="11" t="s">
        <v>114</v>
      </c>
      <c r="E1497" s="11" t="s">
        <v>5328</v>
      </c>
      <c r="F1497" s="11" t="s">
        <v>5330</v>
      </c>
      <c r="G1497" s="11" t="s">
        <v>78</v>
      </c>
      <c r="H1497" s="11" t="s">
        <v>29</v>
      </c>
    </row>
    <row r="1498" s="1" customFormat="1" ht="30" customHeight="1" spans="1:8">
      <c r="A1498" s="11">
        <v>1496</v>
      </c>
      <c r="B1498" s="11" t="s">
        <v>5327</v>
      </c>
      <c r="C1498" s="11" t="s">
        <v>5327</v>
      </c>
      <c r="D1498" s="11" t="s">
        <v>114</v>
      </c>
      <c r="E1498" s="11" t="s">
        <v>5328</v>
      </c>
      <c r="F1498" s="11" t="s">
        <v>5331</v>
      </c>
      <c r="G1498" s="11" t="s">
        <v>78</v>
      </c>
      <c r="H1498" s="11" t="s">
        <v>29</v>
      </c>
    </row>
    <row r="1499" s="1" customFormat="1" ht="30" customHeight="1" spans="1:8">
      <c r="A1499" s="11">
        <v>1497</v>
      </c>
      <c r="B1499" s="11" t="s">
        <v>5327</v>
      </c>
      <c r="C1499" s="11" t="s">
        <v>5327</v>
      </c>
      <c r="D1499" s="11" t="s">
        <v>114</v>
      </c>
      <c r="E1499" s="11" t="s">
        <v>5328</v>
      </c>
      <c r="F1499" s="11" t="s">
        <v>5332</v>
      </c>
      <c r="G1499" s="11" t="s">
        <v>78</v>
      </c>
      <c r="H1499" s="11" t="s">
        <v>29</v>
      </c>
    </row>
    <row r="1500" s="1" customFormat="1" ht="30" customHeight="1" spans="1:8">
      <c r="A1500" s="11">
        <v>1498</v>
      </c>
      <c r="B1500" s="11" t="s">
        <v>5333</v>
      </c>
      <c r="C1500" s="11" t="s">
        <v>5333</v>
      </c>
      <c r="D1500" s="11" t="s">
        <v>114</v>
      </c>
      <c r="E1500" s="11" t="s">
        <v>5328</v>
      </c>
      <c r="F1500" s="11" t="s">
        <v>5334</v>
      </c>
      <c r="G1500" s="11" t="s">
        <v>78</v>
      </c>
      <c r="H1500" s="11" t="s">
        <v>29</v>
      </c>
    </row>
    <row r="1501" s="1" customFormat="1" ht="30" customHeight="1" spans="1:8">
      <c r="A1501" s="11">
        <v>1499</v>
      </c>
      <c r="B1501" s="11" t="s">
        <v>5333</v>
      </c>
      <c r="C1501" s="11" t="s">
        <v>5333</v>
      </c>
      <c r="D1501" s="11" t="s">
        <v>114</v>
      </c>
      <c r="E1501" s="11" t="s">
        <v>5328</v>
      </c>
      <c r="F1501" s="11" t="s">
        <v>5335</v>
      </c>
      <c r="G1501" s="11" t="s">
        <v>78</v>
      </c>
      <c r="H1501" s="11" t="s">
        <v>29</v>
      </c>
    </row>
    <row r="1502" s="1" customFormat="1" ht="30" customHeight="1" spans="1:8">
      <c r="A1502" s="11">
        <v>1500</v>
      </c>
      <c r="B1502" s="11" t="s">
        <v>5333</v>
      </c>
      <c r="C1502" s="11" t="s">
        <v>5333</v>
      </c>
      <c r="D1502" s="11" t="s">
        <v>114</v>
      </c>
      <c r="E1502" s="11" t="s">
        <v>5328</v>
      </c>
      <c r="F1502" s="11" t="s">
        <v>5336</v>
      </c>
      <c r="G1502" s="11" t="s">
        <v>78</v>
      </c>
      <c r="H1502" s="11" t="s">
        <v>29</v>
      </c>
    </row>
    <row r="1503" s="1" customFormat="1" ht="30" customHeight="1" spans="1:8">
      <c r="A1503" s="11">
        <v>1501</v>
      </c>
      <c r="B1503" s="11" t="s">
        <v>5333</v>
      </c>
      <c r="C1503" s="11" t="s">
        <v>5333</v>
      </c>
      <c r="D1503" s="11" t="s">
        <v>114</v>
      </c>
      <c r="E1503" s="11" t="s">
        <v>5328</v>
      </c>
      <c r="F1503" s="11" t="s">
        <v>5337</v>
      </c>
      <c r="G1503" s="11" t="s">
        <v>78</v>
      </c>
      <c r="H1503" s="11" t="s">
        <v>29</v>
      </c>
    </row>
    <row r="1504" s="1" customFormat="1" ht="30" customHeight="1" spans="1:8">
      <c r="A1504" s="11">
        <v>1502</v>
      </c>
      <c r="B1504" s="11" t="s">
        <v>5338</v>
      </c>
      <c r="C1504" s="11" t="s">
        <v>5338</v>
      </c>
      <c r="D1504" s="11" t="s">
        <v>611</v>
      </c>
      <c r="E1504" s="11" t="s">
        <v>5339</v>
      </c>
      <c r="F1504" s="11" t="s">
        <v>5338</v>
      </c>
      <c r="G1504" s="11" t="s">
        <v>126</v>
      </c>
      <c r="H1504" s="11" t="s">
        <v>29</v>
      </c>
    </row>
    <row r="1505" s="1" customFormat="1" ht="30" customHeight="1" spans="1:8">
      <c r="A1505" s="11">
        <v>1503</v>
      </c>
      <c r="B1505" s="11" t="s">
        <v>5345</v>
      </c>
      <c r="C1505" s="11" t="s">
        <v>5345</v>
      </c>
      <c r="D1505" s="11" t="s">
        <v>87</v>
      </c>
      <c r="E1505" s="11" t="s">
        <v>5346</v>
      </c>
      <c r="F1505" s="11" t="s">
        <v>5348</v>
      </c>
      <c r="G1505" s="11" t="s">
        <v>78</v>
      </c>
      <c r="H1505" s="11" t="s">
        <v>29</v>
      </c>
    </row>
    <row r="1506" s="1" customFormat="1" ht="30" customHeight="1" spans="1:8">
      <c r="A1506" s="11">
        <v>1504</v>
      </c>
      <c r="B1506" s="11" t="s">
        <v>5345</v>
      </c>
      <c r="C1506" s="11" t="s">
        <v>5345</v>
      </c>
      <c r="D1506" s="11" t="s">
        <v>87</v>
      </c>
      <c r="E1506" s="11" t="s">
        <v>5346</v>
      </c>
      <c r="F1506" s="11" t="s">
        <v>5349</v>
      </c>
      <c r="G1506" s="11" t="s">
        <v>78</v>
      </c>
      <c r="H1506" s="11" t="s">
        <v>29</v>
      </c>
    </row>
    <row r="1507" s="1" customFormat="1" ht="30" customHeight="1" spans="1:8">
      <c r="A1507" s="11">
        <v>1505</v>
      </c>
      <c r="B1507" s="11" t="s">
        <v>5359</v>
      </c>
      <c r="C1507" s="11" t="s">
        <v>5359</v>
      </c>
      <c r="D1507" s="11" t="s">
        <v>87</v>
      </c>
      <c r="E1507" s="11" t="s">
        <v>5361</v>
      </c>
      <c r="F1507" s="11" t="s">
        <v>5362</v>
      </c>
      <c r="G1507" s="11" t="s">
        <v>78</v>
      </c>
      <c r="H1507" s="11" t="s">
        <v>29</v>
      </c>
    </row>
    <row r="1508" s="1" customFormat="1" ht="30" customHeight="1" spans="1:8">
      <c r="A1508" s="11">
        <v>1506</v>
      </c>
      <c r="B1508" s="11" t="s">
        <v>5359</v>
      </c>
      <c r="C1508" s="11" t="s">
        <v>5359</v>
      </c>
      <c r="D1508" s="11" t="s">
        <v>87</v>
      </c>
      <c r="E1508" s="11" t="s">
        <v>5361</v>
      </c>
      <c r="F1508" s="11" t="s">
        <v>5363</v>
      </c>
      <c r="G1508" s="11" t="s">
        <v>78</v>
      </c>
      <c r="H1508" s="11" t="s">
        <v>29</v>
      </c>
    </row>
    <row r="1509" s="1" customFormat="1" ht="30" customHeight="1" spans="1:8">
      <c r="A1509" s="11">
        <v>1507</v>
      </c>
      <c r="B1509" s="11" t="s">
        <v>5364</v>
      </c>
      <c r="C1509" s="11" t="s">
        <v>5364</v>
      </c>
      <c r="D1509" s="11" t="s">
        <v>87</v>
      </c>
      <c r="E1509" s="11" t="s">
        <v>5361</v>
      </c>
      <c r="F1509" s="11" t="s">
        <v>5366</v>
      </c>
      <c r="G1509" s="11" t="s">
        <v>78</v>
      </c>
      <c r="H1509" s="11" t="s">
        <v>29</v>
      </c>
    </row>
    <row r="1510" s="1" customFormat="1" ht="30" customHeight="1" spans="1:8">
      <c r="A1510" s="11">
        <v>1508</v>
      </c>
      <c r="B1510" s="11" t="s">
        <v>5364</v>
      </c>
      <c r="C1510" s="11" t="s">
        <v>5364</v>
      </c>
      <c r="D1510" s="11" t="s">
        <v>87</v>
      </c>
      <c r="E1510" s="11" t="s">
        <v>5361</v>
      </c>
      <c r="F1510" s="11" t="s">
        <v>5367</v>
      </c>
      <c r="G1510" s="11" t="s">
        <v>78</v>
      </c>
      <c r="H1510" s="11" t="s">
        <v>29</v>
      </c>
    </row>
    <row r="1511" s="1" customFormat="1" ht="30" customHeight="1" spans="1:8">
      <c r="A1511" s="11">
        <v>1509</v>
      </c>
      <c r="B1511" s="11" t="s">
        <v>5368</v>
      </c>
      <c r="C1511" s="11" t="s">
        <v>5368</v>
      </c>
      <c r="D1511" s="11" t="s">
        <v>611</v>
      </c>
      <c r="E1511" s="11" t="s">
        <v>5369</v>
      </c>
      <c r="F1511" s="11" t="s">
        <v>5370</v>
      </c>
      <c r="G1511" s="11" t="s">
        <v>89</v>
      </c>
      <c r="H1511" s="11" t="s">
        <v>29</v>
      </c>
    </row>
    <row r="1512" s="1" customFormat="1" ht="30" customHeight="1" spans="1:8">
      <c r="A1512" s="11">
        <v>1510</v>
      </c>
      <c r="B1512" s="11" t="s">
        <v>5371</v>
      </c>
      <c r="C1512" s="11" t="s">
        <v>5371</v>
      </c>
      <c r="D1512" s="11" t="s">
        <v>114</v>
      </c>
      <c r="E1512" s="11" t="s">
        <v>5372</v>
      </c>
      <c r="F1512" s="11" t="s">
        <v>5371</v>
      </c>
      <c r="G1512" s="11" t="s">
        <v>89</v>
      </c>
      <c r="H1512" s="11" t="s">
        <v>29</v>
      </c>
    </row>
    <row r="1513" s="1" customFormat="1" ht="30" customHeight="1" spans="1:8">
      <c r="A1513" s="11">
        <v>1511</v>
      </c>
      <c r="B1513" s="11" t="s">
        <v>5378</v>
      </c>
      <c r="C1513" s="11" t="s">
        <v>5378</v>
      </c>
      <c r="D1513" s="11" t="s">
        <v>611</v>
      </c>
      <c r="E1513" s="11" t="s">
        <v>5379</v>
      </c>
      <c r="F1513" s="11" t="s">
        <v>5378</v>
      </c>
      <c r="G1513" s="11" t="s">
        <v>89</v>
      </c>
      <c r="H1513" s="11" t="s">
        <v>29</v>
      </c>
    </row>
    <row r="1514" s="1" customFormat="1" ht="30" customHeight="1" spans="1:8">
      <c r="A1514" s="11">
        <v>1512</v>
      </c>
      <c r="B1514" s="11" t="s">
        <v>5380</v>
      </c>
      <c r="C1514" s="11" t="s">
        <v>5380</v>
      </c>
      <c r="D1514" s="11" t="s">
        <v>611</v>
      </c>
      <c r="E1514" s="11" t="s">
        <v>5381</v>
      </c>
      <c r="F1514" s="11" t="s">
        <v>5380</v>
      </c>
      <c r="G1514" s="11" t="s">
        <v>89</v>
      </c>
      <c r="H1514" s="11" t="s">
        <v>29</v>
      </c>
    </row>
    <row r="1515" s="1" customFormat="1" ht="30" customHeight="1" spans="1:8">
      <c r="A1515" s="11">
        <v>1513</v>
      </c>
      <c r="B1515" s="11" t="s">
        <v>5398</v>
      </c>
      <c r="C1515" s="11" t="s">
        <v>5398</v>
      </c>
      <c r="D1515" s="11" t="s">
        <v>87</v>
      </c>
      <c r="E1515" s="11" t="s">
        <v>5399</v>
      </c>
      <c r="F1515" s="11" t="s">
        <v>5400</v>
      </c>
      <c r="G1515" s="11" t="s">
        <v>78</v>
      </c>
      <c r="H1515" s="11" t="s">
        <v>29</v>
      </c>
    </row>
    <row r="1516" s="1" customFormat="1" ht="30" customHeight="1" spans="1:8">
      <c r="A1516" s="11">
        <v>1514</v>
      </c>
      <c r="B1516" s="11" t="s">
        <v>5398</v>
      </c>
      <c r="C1516" s="11" t="s">
        <v>5398</v>
      </c>
      <c r="D1516" s="11" t="s">
        <v>87</v>
      </c>
      <c r="E1516" s="11" t="s">
        <v>5399</v>
      </c>
      <c r="F1516" s="11" t="s">
        <v>5401</v>
      </c>
      <c r="G1516" s="11" t="s">
        <v>78</v>
      </c>
      <c r="H1516" s="11" t="s">
        <v>29</v>
      </c>
    </row>
    <row r="1517" s="1" customFormat="1" ht="30" customHeight="1" spans="1:8">
      <c r="A1517" s="11">
        <v>1515</v>
      </c>
      <c r="B1517" s="11" t="s">
        <v>5402</v>
      </c>
      <c r="C1517" s="11" t="s">
        <v>5402</v>
      </c>
      <c r="D1517" s="11" t="s">
        <v>87</v>
      </c>
      <c r="E1517" s="11" t="s">
        <v>5403</v>
      </c>
      <c r="F1517" s="11" t="s">
        <v>5404</v>
      </c>
      <c r="G1517" s="11" t="s">
        <v>78</v>
      </c>
      <c r="H1517" s="11" t="s">
        <v>29</v>
      </c>
    </row>
    <row r="1518" s="1" customFormat="1" ht="30" customHeight="1" spans="1:8">
      <c r="A1518" s="11">
        <v>1516</v>
      </c>
      <c r="B1518" s="11" t="s">
        <v>5402</v>
      </c>
      <c r="C1518" s="11" t="s">
        <v>5402</v>
      </c>
      <c r="D1518" s="11" t="s">
        <v>87</v>
      </c>
      <c r="E1518" s="11" t="s">
        <v>5403</v>
      </c>
      <c r="F1518" s="11" t="s">
        <v>5405</v>
      </c>
      <c r="G1518" s="11" t="s">
        <v>78</v>
      </c>
      <c r="H1518" s="11" t="s">
        <v>29</v>
      </c>
    </row>
    <row r="1519" s="1" customFormat="1" ht="30" customHeight="1" spans="1:8">
      <c r="A1519" s="11">
        <v>1517</v>
      </c>
      <c r="B1519" s="11" t="s">
        <v>5406</v>
      </c>
      <c r="C1519" s="11" t="s">
        <v>5406</v>
      </c>
      <c r="D1519" s="11" t="s">
        <v>87</v>
      </c>
      <c r="E1519" s="11" t="s">
        <v>5407</v>
      </c>
      <c r="F1519" s="11" t="s">
        <v>5408</v>
      </c>
      <c r="G1519" s="11" t="s">
        <v>78</v>
      </c>
      <c r="H1519" s="11" t="s">
        <v>29</v>
      </c>
    </row>
    <row r="1520" s="1" customFormat="1" ht="30" customHeight="1" spans="1:8">
      <c r="A1520" s="11">
        <v>1518</v>
      </c>
      <c r="B1520" s="11" t="s">
        <v>5406</v>
      </c>
      <c r="C1520" s="11" t="s">
        <v>5406</v>
      </c>
      <c r="D1520" s="11" t="s">
        <v>87</v>
      </c>
      <c r="E1520" s="11" t="s">
        <v>5407</v>
      </c>
      <c r="F1520" s="11" t="s">
        <v>5409</v>
      </c>
      <c r="G1520" s="11" t="s">
        <v>78</v>
      </c>
      <c r="H1520" s="11" t="s">
        <v>29</v>
      </c>
    </row>
    <row r="1521" s="1" customFormat="1" ht="30" customHeight="1" spans="1:8">
      <c r="A1521" s="11">
        <v>1519</v>
      </c>
      <c r="B1521" s="11" t="s">
        <v>5410</v>
      </c>
      <c r="C1521" s="11" t="s">
        <v>5410</v>
      </c>
      <c r="D1521" s="11" t="s">
        <v>87</v>
      </c>
      <c r="E1521" s="11" t="s">
        <v>5411</v>
      </c>
      <c r="F1521" s="11" t="s">
        <v>5412</v>
      </c>
      <c r="G1521" s="11" t="s">
        <v>78</v>
      </c>
      <c r="H1521" s="11" t="s">
        <v>29</v>
      </c>
    </row>
    <row r="1522" s="1" customFormat="1" ht="30" customHeight="1" spans="1:8">
      <c r="A1522" s="11">
        <v>1520</v>
      </c>
      <c r="B1522" s="11" t="s">
        <v>5410</v>
      </c>
      <c r="C1522" s="11" t="s">
        <v>5410</v>
      </c>
      <c r="D1522" s="11" t="s">
        <v>87</v>
      </c>
      <c r="E1522" s="11" t="s">
        <v>5411</v>
      </c>
      <c r="F1522" s="11" t="s">
        <v>5413</v>
      </c>
      <c r="G1522" s="11" t="s">
        <v>78</v>
      </c>
      <c r="H1522" s="11" t="s">
        <v>29</v>
      </c>
    </row>
    <row r="1523" s="1" customFormat="1" ht="30" customHeight="1" spans="1:8">
      <c r="A1523" s="11">
        <v>1521</v>
      </c>
      <c r="B1523" s="11" t="s">
        <v>5414</v>
      </c>
      <c r="C1523" s="11" t="s">
        <v>5414</v>
      </c>
      <c r="D1523" s="11" t="s">
        <v>87</v>
      </c>
      <c r="E1523" s="11" t="s">
        <v>5415</v>
      </c>
      <c r="F1523" s="11" t="s">
        <v>5416</v>
      </c>
      <c r="G1523" s="11" t="s">
        <v>78</v>
      </c>
      <c r="H1523" s="11" t="s">
        <v>29</v>
      </c>
    </row>
    <row r="1524" s="1" customFormat="1" ht="30" customHeight="1" spans="1:8">
      <c r="A1524" s="11">
        <v>1522</v>
      </c>
      <c r="B1524" s="11" t="s">
        <v>5414</v>
      </c>
      <c r="C1524" s="11" t="s">
        <v>5414</v>
      </c>
      <c r="D1524" s="11" t="s">
        <v>87</v>
      </c>
      <c r="E1524" s="11" t="s">
        <v>5417</v>
      </c>
      <c r="F1524" s="11" t="s">
        <v>5418</v>
      </c>
      <c r="G1524" s="11" t="s">
        <v>78</v>
      </c>
      <c r="H1524" s="11" t="s">
        <v>29</v>
      </c>
    </row>
    <row r="1525" s="1" customFormat="1" ht="30" customHeight="1" spans="1:8">
      <c r="A1525" s="11">
        <v>1523</v>
      </c>
      <c r="B1525" s="11" t="s">
        <v>5414</v>
      </c>
      <c r="C1525" s="11" t="s">
        <v>5414</v>
      </c>
      <c r="D1525" s="11" t="s">
        <v>87</v>
      </c>
      <c r="E1525" s="11" t="s">
        <v>5417</v>
      </c>
      <c r="F1525" s="11" t="s">
        <v>5419</v>
      </c>
      <c r="G1525" s="11" t="s">
        <v>78</v>
      </c>
      <c r="H1525" s="11" t="s">
        <v>29</v>
      </c>
    </row>
    <row r="1526" s="1" customFormat="1" ht="30" customHeight="1" spans="1:8">
      <c r="A1526" s="11">
        <v>1524</v>
      </c>
      <c r="B1526" s="11" t="s">
        <v>5420</v>
      </c>
      <c r="C1526" s="11" t="s">
        <v>5420</v>
      </c>
      <c r="D1526" s="11" t="s">
        <v>87</v>
      </c>
      <c r="E1526" s="11" t="s">
        <v>5421</v>
      </c>
      <c r="F1526" s="11" t="s">
        <v>5420</v>
      </c>
      <c r="G1526" s="11" t="s">
        <v>78</v>
      </c>
      <c r="H1526" s="11" t="s">
        <v>29</v>
      </c>
    </row>
    <row r="1527" s="1" customFormat="1" ht="30" customHeight="1" spans="1:8">
      <c r="A1527" s="11">
        <v>1525</v>
      </c>
      <c r="B1527" s="11" t="s">
        <v>5540</v>
      </c>
      <c r="C1527" s="24" t="s">
        <v>5540</v>
      </c>
      <c r="D1527" s="11" t="s">
        <v>87</v>
      </c>
      <c r="E1527" s="11" t="s">
        <v>5541</v>
      </c>
      <c r="F1527" s="11" t="s">
        <v>5540</v>
      </c>
      <c r="G1527" s="11" t="s">
        <v>126</v>
      </c>
      <c r="H1527" s="11" t="s">
        <v>26</v>
      </c>
    </row>
    <row r="1528" s="1" customFormat="1" ht="30" customHeight="1" spans="1:8">
      <c r="A1528" s="11">
        <v>1526</v>
      </c>
      <c r="B1528" s="11" t="s">
        <v>5542</v>
      </c>
      <c r="C1528" s="24" t="s">
        <v>5542</v>
      </c>
      <c r="D1528" s="11" t="s">
        <v>98</v>
      </c>
      <c r="E1528" s="11" t="s">
        <v>5543</v>
      </c>
      <c r="F1528" s="11" t="s">
        <v>5542</v>
      </c>
      <c r="G1528" s="11" t="s">
        <v>126</v>
      </c>
      <c r="H1528" s="11" t="s">
        <v>26</v>
      </c>
    </row>
    <row r="1529" s="1" customFormat="1" ht="30" customHeight="1" spans="1:8">
      <c r="A1529" s="11">
        <v>1527</v>
      </c>
      <c r="B1529" s="11" t="s">
        <v>5544</v>
      </c>
      <c r="C1529" s="24" t="s">
        <v>5544</v>
      </c>
      <c r="D1529" s="11" t="s">
        <v>98</v>
      </c>
      <c r="E1529" s="11" t="s">
        <v>5545</v>
      </c>
      <c r="F1529" s="11" t="s">
        <v>5544</v>
      </c>
      <c r="G1529" s="11" t="s">
        <v>126</v>
      </c>
      <c r="H1529" s="11" t="s">
        <v>26</v>
      </c>
    </row>
    <row r="1530" s="1" customFormat="1" ht="30" customHeight="1" spans="1:8">
      <c r="A1530" s="11">
        <v>1528</v>
      </c>
      <c r="B1530" s="11" t="s">
        <v>5546</v>
      </c>
      <c r="C1530" s="24" t="s">
        <v>5546</v>
      </c>
      <c r="D1530" s="11" t="s">
        <v>98</v>
      </c>
      <c r="E1530" s="11" t="s">
        <v>5547</v>
      </c>
      <c r="F1530" s="11" t="s">
        <v>5546</v>
      </c>
      <c r="G1530" s="11" t="s">
        <v>126</v>
      </c>
      <c r="H1530" s="11" t="s">
        <v>26</v>
      </c>
    </row>
    <row r="1531" s="1" customFormat="1" ht="30" customHeight="1" spans="1:8">
      <c r="A1531" s="11">
        <v>1529</v>
      </c>
      <c r="B1531" s="11" t="s">
        <v>5548</v>
      </c>
      <c r="C1531" s="24" t="s">
        <v>5548</v>
      </c>
      <c r="D1531" s="11" t="s">
        <v>98</v>
      </c>
      <c r="E1531" s="11" t="s">
        <v>5549</v>
      </c>
      <c r="F1531" s="11" t="s">
        <v>5548</v>
      </c>
      <c r="G1531" s="11" t="s">
        <v>126</v>
      </c>
      <c r="H1531" s="11" t="s">
        <v>26</v>
      </c>
    </row>
    <row r="1532" s="1" customFormat="1" ht="30" customHeight="1" spans="1:8">
      <c r="A1532" s="11">
        <v>1530</v>
      </c>
      <c r="B1532" s="11" t="s">
        <v>5550</v>
      </c>
      <c r="C1532" s="24" t="s">
        <v>5551</v>
      </c>
      <c r="D1532" s="11" t="s">
        <v>114</v>
      </c>
      <c r="E1532" s="11" t="s">
        <v>5552</v>
      </c>
      <c r="F1532" s="11" t="s">
        <v>5551</v>
      </c>
      <c r="G1532" s="11" t="s">
        <v>126</v>
      </c>
      <c r="H1532" s="11" t="s">
        <v>26</v>
      </c>
    </row>
    <row r="1533" s="1" customFormat="1" ht="30" customHeight="1" spans="1:8">
      <c r="A1533" s="11">
        <v>1531</v>
      </c>
      <c r="B1533" s="11" t="s">
        <v>5550</v>
      </c>
      <c r="C1533" s="24" t="s">
        <v>5553</v>
      </c>
      <c r="D1533" s="11" t="s">
        <v>114</v>
      </c>
      <c r="E1533" s="11" t="s">
        <v>5554</v>
      </c>
      <c r="F1533" s="11" t="s">
        <v>5553</v>
      </c>
      <c r="G1533" s="11" t="s">
        <v>126</v>
      </c>
      <c r="H1533" s="11" t="s">
        <v>26</v>
      </c>
    </row>
    <row r="1534" s="1" customFormat="1" ht="30" customHeight="1" spans="1:8">
      <c r="A1534" s="11">
        <v>1532</v>
      </c>
      <c r="B1534" s="11" t="s">
        <v>5555</v>
      </c>
      <c r="C1534" s="24" t="s">
        <v>5555</v>
      </c>
      <c r="D1534" s="11" t="s">
        <v>114</v>
      </c>
      <c r="E1534" s="11" t="s">
        <v>5556</v>
      </c>
      <c r="F1534" s="11" t="s">
        <v>5555</v>
      </c>
      <c r="G1534" s="11" t="s">
        <v>126</v>
      </c>
      <c r="H1534" s="11" t="s">
        <v>26</v>
      </c>
    </row>
    <row r="1535" s="1" customFormat="1" ht="30" customHeight="1" spans="1:8">
      <c r="A1535" s="11">
        <v>1533</v>
      </c>
      <c r="B1535" s="11" t="s">
        <v>5557</v>
      </c>
      <c r="C1535" s="24" t="s">
        <v>5558</v>
      </c>
      <c r="D1535" s="11" t="s">
        <v>114</v>
      </c>
      <c r="E1535" s="11" t="s">
        <v>5559</v>
      </c>
      <c r="F1535" s="11" t="s">
        <v>5558</v>
      </c>
      <c r="G1535" s="11" t="s">
        <v>126</v>
      </c>
      <c r="H1535" s="11" t="s">
        <v>26</v>
      </c>
    </row>
    <row r="1536" s="1" customFormat="1" ht="30" customHeight="1" spans="1:8">
      <c r="A1536" s="11">
        <v>1534</v>
      </c>
      <c r="B1536" s="11" t="s">
        <v>5560</v>
      </c>
      <c r="C1536" s="11" t="s">
        <v>5561</v>
      </c>
      <c r="D1536" s="11" t="s">
        <v>114</v>
      </c>
      <c r="E1536" s="11" t="s">
        <v>5562</v>
      </c>
      <c r="F1536" s="11" t="s">
        <v>5561</v>
      </c>
      <c r="G1536" s="11" t="s">
        <v>126</v>
      </c>
      <c r="H1536" s="11" t="s">
        <v>26</v>
      </c>
    </row>
    <row r="1537" s="1" customFormat="1" ht="30" customHeight="1" spans="1:8">
      <c r="A1537" s="11">
        <v>1535</v>
      </c>
      <c r="B1537" s="11" t="s">
        <v>5560</v>
      </c>
      <c r="C1537" s="11" t="s">
        <v>5563</v>
      </c>
      <c r="D1537" s="11" t="s">
        <v>114</v>
      </c>
      <c r="E1537" s="11" t="s">
        <v>5564</v>
      </c>
      <c r="F1537" s="11" t="s">
        <v>5563</v>
      </c>
      <c r="G1537" s="11" t="s">
        <v>126</v>
      </c>
      <c r="H1537" s="11" t="s">
        <v>26</v>
      </c>
    </row>
    <row r="1538" s="1" customFormat="1" ht="30" customHeight="1" spans="1:8">
      <c r="A1538" s="11">
        <v>1536</v>
      </c>
      <c r="B1538" s="11" t="s">
        <v>5565</v>
      </c>
      <c r="C1538" s="24" t="s">
        <v>5566</v>
      </c>
      <c r="D1538" s="11" t="s">
        <v>114</v>
      </c>
      <c r="E1538" s="11" t="s">
        <v>5567</v>
      </c>
      <c r="F1538" s="11" t="s">
        <v>5566</v>
      </c>
      <c r="G1538" s="11" t="s">
        <v>126</v>
      </c>
      <c r="H1538" s="11" t="s">
        <v>26</v>
      </c>
    </row>
    <row r="1539" s="1" customFormat="1" ht="30" customHeight="1" spans="1:8">
      <c r="A1539" s="11">
        <v>1537</v>
      </c>
      <c r="B1539" s="11" t="s">
        <v>5565</v>
      </c>
      <c r="C1539" s="24" t="s">
        <v>5568</v>
      </c>
      <c r="D1539" s="11" t="s">
        <v>114</v>
      </c>
      <c r="E1539" s="11" t="s">
        <v>5569</v>
      </c>
      <c r="F1539" s="11" t="s">
        <v>5568</v>
      </c>
      <c r="G1539" s="11" t="s">
        <v>126</v>
      </c>
      <c r="H1539" s="11" t="s">
        <v>26</v>
      </c>
    </row>
    <row r="1540" s="1" customFormat="1" ht="30" customHeight="1" spans="1:8">
      <c r="A1540" s="11">
        <v>1538</v>
      </c>
      <c r="B1540" s="11" t="s">
        <v>5570</v>
      </c>
      <c r="C1540" s="24" t="s">
        <v>5570</v>
      </c>
      <c r="D1540" s="11" t="s">
        <v>114</v>
      </c>
      <c r="E1540" s="11" t="s">
        <v>5571</v>
      </c>
      <c r="F1540" s="11" t="s">
        <v>5570</v>
      </c>
      <c r="G1540" s="11" t="s">
        <v>126</v>
      </c>
      <c r="H1540" s="11" t="s">
        <v>26</v>
      </c>
    </row>
    <row r="1541" s="1" customFormat="1" ht="30" customHeight="1" spans="1:8">
      <c r="A1541" s="11">
        <v>1539</v>
      </c>
      <c r="B1541" s="11" t="s">
        <v>5572</v>
      </c>
      <c r="C1541" s="24" t="s">
        <v>5573</v>
      </c>
      <c r="D1541" s="11" t="s">
        <v>114</v>
      </c>
      <c r="E1541" s="11" t="s">
        <v>5574</v>
      </c>
      <c r="F1541" s="11" t="s">
        <v>5573</v>
      </c>
      <c r="G1541" s="11" t="s">
        <v>126</v>
      </c>
      <c r="H1541" s="11" t="s">
        <v>26</v>
      </c>
    </row>
    <row r="1542" s="1" customFormat="1" ht="30" customHeight="1" spans="1:8">
      <c r="A1542" s="11">
        <v>1540</v>
      </c>
      <c r="B1542" s="11" t="s">
        <v>5572</v>
      </c>
      <c r="C1542" s="24" t="s">
        <v>5575</v>
      </c>
      <c r="D1542" s="11" t="s">
        <v>114</v>
      </c>
      <c r="E1542" s="11" t="s">
        <v>5574</v>
      </c>
      <c r="F1542" s="11" t="s">
        <v>5575</v>
      </c>
      <c r="G1542" s="11" t="s">
        <v>126</v>
      </c>
      <c r="H1542" s="11" t="s">
        <v>26</v>
      </c>
    </row>
    <row r="1543" s="1" customFormat="1" ht="30" customHeight="1" spans="1:8">
      <c r="A1543" s="11">
        <v>1541</v>
      </c>
      <c r="B1543" s="11" t="s">
        <v>5576</v>
      </c>
      <c r="C1543" s="24" t="s">
        <v>5576</v>
      </c>
      <c r="D1543" s="11" t="s">
        <v>114</v>
      </c>
      <c r="E1543" s="11" t="s">
        <v>5577</v>
      </c>
      <c r="F1543" s="11" t="s">
        <v>5576</v>
      </c>
      <c r="G1543" s="11" t="s">
        <v>126</v>
      </c>
      <c r="H1543" s="11" t="s">
        <v>26</v>
      </c>
    </row>
    <row r="1544" s="1" customFormat="1" ht="30" customHeight="1" spans="1:8">
      <c r="A1544" s="11">
        <v>1542</v>
      </c>
      <c r="B1544" s="11" t="s">
        <v>5578</v>
      </c>
      <c r="C1544" s="24" t="s">
        <v>5578</v>
      </c>
      <c r="D1544" s="11" t="s">
        <v>114</v>
      </c>
      <c r="E1544" s="11" t="s">
        <v>5579</v>
      </c>
      <c r="F1544" s="11" t="s">
        <v>5578</v>
      </c>
      <c r="G1544" s="11" t="s">
        <v>126</v>
      </c>
      <c r="H1544" s="11" t="s">
        <v>26</v>
      </c>
    </row>
    <row r="1545" s="1" customFormat="1" ht="30" customHeight="1" spans="1:8">
      <c r="A1545" s="11">
        <v>1543</v>
      </c>
      <c r="B1545" s="11" t="s">
        <v>5580</v>
      </c>
      <c r="C1545" s="24" t="s">
        <v>5580</v>
      </c>
      <c r="D1545" s="11" t="s">
        <v>114</v>
      </c>
      <c r="E1545" s="11" t="s">
        <v>5549</v>
      </c>
      <c r="F1545" s="11" t="s">
        <v>5580</v>
      </c>
      <c r="G1545" s="11" t="s">
        <v>126</v>
      </c>
      <c r="H1545" s="11" t="s">
        <v>26</v>
      </c>
    </row>
    <row r="1546" s="1" customFormat="1" ht="30" customHeight="1" spans="1:8">
      <c r="A1546" s="11">
        <v>1544</v>
      </c>
      <c r="B1546" s="11" t="s">
        <v>5581</v>
      </c>
      <c r="C1546" s="24" t="s">
        <v>5581</v>
      </c>
      <c r="D1546" s="11" t="s">
        <v>114</v>
      </c>
      <c r="E1546" s="11" t="s">
        <v>5582</v>
      </c>
      <c r="F1546" s="11" t="s">
        <v>5581</v>
      </c>
      <c r="G1546" s="11" t="s">
        <v>126</v>
      </c>
      <c r="H1546" s="11" t="s">
        <v>26</v>
      </c>
    </row>
    <row r="1547" s="1" customFormat="1" ht="30" customHeight="1" spans="1:8">
      <c r="A1547" s="11">
        <v>1545</v>
      </c>
      <c r="B1547" s="11" t="s">
        <v>5583</v>
      </c>
      <c r="C1547" s="24" t="s">
        <v>5583</v>
      </c>
      <c r="D1547" s="11" t="s">
        <v>114</v>
      </c>
      <c r="E1547" s="11" t="s">
        <v>5584</v>
      </c>
      <c r="F1547" s="11" t="s">
        <v>5583</v>
      </c>
      <c r="G1547" s="11" t="s">
        <v>126</v>
      </c>
      <c r="H1547" s="11" t="s">
        <v>26</v>
      </c>
    </row>
    <row r="1548" s="1" customFormat="1" ht="30" customHeight="1" spans="1:8">
      <c r="A1548" s="11">
        <v>1546</v>
      </c>
      <c r="B1548" s="11" t="s">
        <v>5585</v>
      </c>
      <c r="C1548" s="24" t="s">
        <v>5585</v>
      </c>
      <c r="D1548" s="11" t="s">
        <v>114</v>
      </c>
      <c r="E1548" s="11" t="s">
        <v>5586</v>
      </c>
      <c r="F1548" s="11" t="s">
        <v>5585</v>
      </c>
      <c r="G1548" s="11" t="s">
        <v>126</v>
      </c>
      <c r="H1548" s="11" t="s">
        <v>26</v>
      </c>
    </row>
    <row r="1549" s="1" customFormat="1" ht="30" customHeight="1" spans="1:8">
      <c r="A1549" s="11">
        <v>1547</v>
      </c>
      <c r="B1549" s="11" t="s">
        <v>5587</v>
      </c>
      <c r="C1549" s="24" t="s">
        <v>5587</v>
      </c>
      <c r="D1549" s="11" t="s">
        <v>114</v>
      </c>
      <c r="E1549" s="11" t="s">
        <v>5588</v>
      </c>
      <c r="F1549" s="11" t="s">
        <v>5587</v>
      </c>
      <c r="G1549" s="11" t="s">
        <v>126</v>
      </c>
      <c r="H1549" s="11" t="s">
        <v>26</v>
      </c>
    </row>
    <row r="1550" s="1" customFormat="1" ht="30" customHeight="1" spans="1:8">
      <c r="A1550" s="11">
        <v>1548</v>
      </c>
      <c r="B1550" s="11" t="s">
        <v>5589</v>
      </c>
      <c r="C1550" s="24" t="s">
        <v>5589</v>
      </c>
      <c r="D1550" s="11" t="s">
        <v>114</v>
      </c>
      <c r="E1550" s="11" t="s">
        <v>5590</v>
      </c>
      <c r="F1550" s="11" t="s">
        <v>5589</v>
      </c>
      <c r="G1550" s="11" t="s">
        <v>126</v>
      </c>
      <c r="H1550" s="11" t="s">
        <v>26</v>
      </c>
    </row>
    <row r="1551" s="1" customFormat="1" ht="30" customHeight="1" spans="1:8">
      <c r="A1551" s="11">
        <v>1549</v>
      </c>
      <c r="B1551" s="11" t="s">
        <v>5591</v>
      </c>
      <c r="C1551" s="24" t="s">
        <v>5591</v>
      </c>
      <c r="D1551" s="11" t="s">
        <v>114</v>
      </c>
      <c r="E1551" s="25" t="s">
        <v>5592</v>
      </c>
      <c r="F1551" s="11" t="s">
        <v>5591</v>
      </c>
      <c r="G1551" s="11" t="s">
        <v>126</v>
      </c>
      <c r="H1551" s="11" t="s">
        <v>26</v>
      </c>
    </row>
    <row r="1552" s="1" customFormat="1" ht="30" customHeight="1" spans="1:8">
      <c r="A1552" s="11">
        <v>1550</v>
      </c>
      <c r="B1552" s="11" t="s">
        <v>5593</v>
      </c>
      <c r="C1552" s="24" t="s">
        <v>5593</v>
      </c>
      <c r="D1552" s="11" t="s">
        <v>114</v>
      </c>
      <c r="E1552" s="11" t="s">
        <v>5594</v>
      </c>
      <c r="F1552" s="11" t="s">
        <v>5593</v>
      </c>
      <c r="G1552" s="11" t="s">
        <v>126</v>
      </c>
      <c r="H1552" s="11" t="s">
        <v>26</v>
      </c>
    </row>
    <row r="1553" s="1" customFormat="1" ht="30" customHeight="1" spans="1:8">
      <c r="A1553" s="11">
        <v>1551</v>
      </c>
      <c r="B1553" s="11" t="s">
        <v>5596</v>
      </c>
      <c r="C1553" s="11" t="s">
        <v>5597</v>
      </c>
      <c r="D1553" s="11" t="s">
        <v>114</v>
      </c>
      <c r="E1553" s="11" t="s">
        <v>210</v>
      </c>
      <c r="F1553" s="11" t="s">
        <v>5597</v>
      </c>
      <c r="G1553" s="11" t="s">
        <v>89</v>
      </c>
      <c r="H1553" s="11" t="s">
        <v>30</v>
      </c>
    </row>
    <row r="1554" s="1" customFormat="1" ht="30" customHeight="1" spans="1:8">
      <c r="A1554" s="11">
        <v>1552</v>
      </c>
      <c r="B1554" s="11" t="s">
        <v>5596</v>
      </c>
      <c r="C1554" s="11" t="s">
        <v>5597</v>
      </c>
      <c r="D1554" s="11" t="s">
        <v>114</v>
      </c>
      <c r="E1554" s="11" t="s">
        <v>210</v>
      </c>
      <c r="F1554" s="11" t="s">
        <v>5598</v>
      </c>
      <c r="G1554" s="11" t="s">
        <v>89</v>
      </c>
      <c r="H1554" s="11" t="s">
        <v>30</v>
      </c>
    </row>
    <row r="1555" s="1" customFormat="1" ht="30" customHeight="1" spans="1:8">
      <c r="A1555" s="11">
        <v>1553</v>
      </c>
      <c r="B1555" s="11" t="s">
        <v>5596</v>
      </c>
      <c r="C1555" s="11" t="s">
        <v>5599</v>
      </c>
      <c r="D1555" s="11" t="s">
        <v>114</v>
      </c>
      <c r="E1555" s="11" t="s">
        <v>210</v>
      </c>
      <c r="F1555" s="11" t="s">
        <v>5600</v>
      </c>
      <c r="G1555" s="11" t="s">
        <v>89</v>
      </c>
      <c r="H1555" s="11" t="s">
        <v>30</v>
      </c>
    </row>
    <row r="1556" s="1" customFormat="1" ht="30" customHeight="1" spans="1:8">
      <c r="A1556" s="11">
        <v>1554</v>
      </c>
      <c r="B1556" s="11" t="s">
        <v>5596</v>
      </c>
      <c r="C1556" s="11" t="s">
        <v>5599</v>
      </c>
      <c r="D1556" s="11" t="s">
        <v>114</v>
      </c>
      <c r="E1556" s="11" t="s">
        <v>210</v>
      </c>
      <c r="F1556" s="11" t="s">
        <v>5601</v>
      </c>
      <c r="G1556" s="11" t="s">
        <v>89</v>
      </c>
      <c r="H1556" s="11" t="s">
        <v>30</v>
      </c>
    </row>
    <row r="1557" s="1" customFormat="1" ht="30" customHeight="1" spans="1:8">
      <c r="A1557" s="11">
        <v>1555</v>
      </c>
      <c r="B1557" s="11" t="s">
        <v>5596</v>
      </c>
      <c r="C1557" s="11" t="s">
        <v>5599</v>
      </c>
      <c r="D1557" s="11" t="s">
        <v>114</v>
      </c>
      <c r="E1557" s="11" t="s">
        <v>210</v>
      </c>
      <c r="F1557" s="11" t="s">
        <v>5602</v>
      </c>
      <c r="G1557" s="11" t="s">
        <v>89</v>
      </c>
      <c r="H1557" s="11" t="s">
        <v>30</v>
      </c>
    </row>
    <row r="1558" s="1" customFormat="1" ht="30" customHeight="1" spans="1:8">
      <c r="A1558" s="11">
        <v>1556</v>
      </c>
      <c r="B1558" s="11" t="s">
        <v>5596</v>
      </c>
      <c r="C1558" s="11" t="s">
        <v>5603</v>
      </c>
      <c r="D1558" s="11" t="s">
        <v>114</v>
      </c>
      <c r="E1558" s="11" t="s">
        <v>210</v>
      </c>
      <c r="F1558" s="11" t="s">
        <v>5603</v>
      </c>
      <c r="G1558" s="11" t="s">
        <v>126</v>
      </c>
      <c r="H1558" s="11" t="s">
        <v>30</v>
      </c>
    </row>
    <row r="1559" s="1" customFormat="1" ht="30" customHeight="1" spans="1:8">
      <c r="A1559" s="11">
        <v>1557</v>
      </c>
      <c r="B1559" s="11" t="s">
        <v>5596</v>
      </c>
      <c r="C1559" s="11" t="s">
        <v>5604</v>
      </c>
      <c r="D1559" s="11" t="s">
        <v>114</v>
      </c>
      <c r="E1559" s="11" t="s">
        <v>210</v>
      </c>
      <c r="F1559" s="26" t="s">
        <v>5605</v>
      </c>
      <c r="G1559" s="11" t="s">
        <v>89</v>
      </c>
      <c r="H1559" s="11" t="s">
        <v>30</v>
      </c>
    </row>
    <row r="1560" s="1" customFormat="1" ht="30" customHeight="1" spans="1:8">
      <c r="A1560" s="11">
        <v>1558</v>
      </c>
      <c r="B1560" s="11" t="s">
        <v>5596</v>
      </c>
      <c r="C1560" s="11" t="s">
        <v>5604</v>
      </c>
      <c r="D1560" s="11" t="s">
        <v>114</v>
      </c>
      <c r="E1560" s="11" t="s">
        <v>210</v>
      </c>
      <c r="F1560" s="11" t="s">
        <v>5606</v>
      </c>
      <c r="G1560" s="11" t="s">
        <v>89</v>
      </c>
      <c r="H1560" s="11" t="s">
        <v>30</v>
      </c>
    </row>
    <row r="1561" s="1" customFormat="1" ht="30" customHeight="1" spans="1:8">
      <c r="A1561" s="11">
        <v>1559</v>
      </c>
      <c r="B1561" s="11" t="s">
        <v>5596</v>
      </c>
      <c r="C1561" s="11" t="s">
        <v>5604</v>
      </c>
      <c r="D1561" s="11" t="s">
        <v>114</v>
      </c>
      <c r="E1561" s="11" t="s">
        <v>210</v>
      </c>
      <c r="F1561" s="11" t="s">
        <v>5607</v>
      </c>
      <c r="G1561" s="11" t="s">
        <v>89</v>
      </c>
      <c r="H1561" s="11" t="s">
        <v>30</v>
      </c>
    </row>
    <row r="1562" s="1" customFormat="1" ht="30" customHeight="1" spans="1:8">
      <c r="A1562" s="11">
        <v>1560</v>
      </c>
      <c r="B1562" s="11" t="s">
        <v>5596</v>
      </c>
      <c r="C1562" s="11" t="s">
        <v>116</v>
      </c>
      <c r="D1562" s="11" t="s">
        <v>114</v>
      </c>
      <c r="E1562" s="11" t="s">
        <v>210</v>
      </c>
      <c r="F1562" s="11" t="s">
        <v>5608</v>
      </c>
      <c r="G1562" s="11" t="s">
        <v>89</v>
      </c>
      <c r="H1562" s="11" t="s">
        <v>30</v>
      </c>
    </row>
    <row r="1563" s="1" customFormat="1" ht="30" customHeight="1" spans="1:8">
      <c r="A1563" s="11">
        <v>1561</v>
      </c>
      <c r="B1563" s="11" t="s">
        <v>5596</v>
      </c>
      <c r="C1563" s="11" t="s">
        <v>116</v>
      </c>
      <c r="D1563" s="11" t="s">
        <v>114</v>
      </c>
      <c r="E1563" s="11" t="s">
        <v>210</v>
      </c>
      <c r="F1563" s="11" t="s">
        <v>5609</v>
      </c>
      <c r="G1563" s="11" t="s">
        <v>89</v>
      </c>
      <c r="H1563" s="11" t="s">
        <v>30</v>
      </c>
    </row>
    <row r="1564" s="1" customFormat="1" ht="30" customHeight="1" spans="1:8">
      <c r="A1564" s="11">
        <v>1562</v>
      </c>
      <c r="B1564" s="11" t="s">
        <v>5596</v>
      </c>
      <c r="C1564" s="11" t="s">
        <v>116</v>
      </c>
      <c r="D1564" s="11" t="s">
        <v>114</v>
      </c>
      <c r="E1564" s="11" t="s">
        <v>210</v>
      </c>
      <c r="F1564" s="11" t="s">
        <v>5610</v>
      </c>
      <c r="G1564" s="11" t="s">
        <v>89</v>
      </c>
      <c r="H1564" s="11" t="s">
        <v>30</v>
      </c>
    </row>
    <row r="1565" s="1" customFormat="1" ht="30" customHeight="1" spans="1:8">
      <c r="A1565" s="11">
        <v>1563</v>
      </c>
      <c r="B1565" s="11" t="s">
        <v>5596</v>
      </c>
      <c r="C1565" s="11" t="s">
        <v>116</v>
      </c>
      <c r="D1565" s="11" t="s">
        <v>114</v>
      </c>
      <c r="E1565" s="11" t="s">
        <v>210</v>
      </c>
      <c r="F1565" s="11" t="s">
        <v>5611</v>
      </c>
      <c r="G1565" s="11" t="s">
        <v>89</v>
      </c>
      <c r="H1565" s="11" t="s">
        <v>30</v>
      </c>
    </row>
    <row r="1566" s="1" customFormat="1" ht="30" customHeight="1" spans="1:8">
      <c r="A1566" s="11">
        <v>1564</v>
      </c>
      <c r="B1566" s="11" t="s">
        <v>5596</v>
      </c>
      <c r="C1566" s="11" t="s">
        <v>116</v>
      </c>
      <c r="D1566" s="11" t="s">
        <v>114</v>
      </c>
      <c r="E1566" s="11" t="s">
        <v>210</v>
      </c>
      <c r="F1566" s="11" t="s">
        <v>5612</v>
      </c>
      <c r="G1566" s="11" t="s">
        <v>89</v>
      </c>
      <c r="H1566" s="11" t="s">
        <v>30</v>
      </c>
    </row>
    <row r="1567" s="1" customFormat="1" ht="30" customHeight="1" spans="1:8">
      <c r="A1567" s="11">
        <v>1565</v>
      </c>
      <c r="B1567" s="11" t="s">
        <v>5596</v>
      </c>
      <c r="C1567" s="11" t="s">
        <v>116</v>
      </c>
      <c r="D1567" s="11" t="s">
        <v>114</v>
      </c>
      <c r="E1567" s="11" t="s">
        <v>210</v>
      </c>
      <c r="F1567" s="11" t="s">
        <v>5613</v>
      </c>
      <c r="G1567" s="11" t="s">
        <v>89</v>
      </c>
      <c r="H1567" s="11" t="s">
        <v>30</v>
      </c>
    </row>
    <row r="1568" s="1" customFormat="1" ht="30" customHeight="1" spans="1:8">
      <c r="A1568" s="11">
        <v>1566</v>
      </c>
      <c r="B1568" s="11" t="s">
        <v>5596</v>
      </c>
      <c r="C1568" s="11" t="s">
        <v>116</v>
      </c>
      <c r="D1568" s="11" t="s">
        <v>114</v>
      </c>
      <c r="E1568" s="11" t="s">
        <v>210</v>
      </c>
      <c r="F1568" s="11" t="s">
        <v>5614</v>
      </c>
      <c r="G1568" s="11" t="s">
        <v>89</v>
      </c>
      <c r="H1568" s="11" t="s">
        <v>30</v>
      </c>
    </row>
    <row r="1569" s="1" customFormat="1" ht="30" customHeight="1" spans="1:8">
      <c r="A1569" s="11">
        <v>1567</v>
      </c>
      <c r="B1569" s="11" t="s">
        <v>5596</v>
      </c>
      <c r="C1569" s="11" t="s">
        <v>116</v>
      </c>
      <c r="D1569" s="11" t="s">
        <v>114</v>
      </c>
      <c r="E1569" s="11" t="s">
        <v>210</v>
      </c>
      <c r="F1569" s="11" t="s">
        <v>5615</v>
      </c>
      <c r="G1569" s="11" t="s">
        <v>89</v>
      </c>
      <c r="H1569" s="11" t="s">
        <v>30</v>
      </c>
    </row>
    <row r="1570" s="1" customFormat="1" ht="30" customHeight="1" spans="1:8">
      <c r="A1570" s="11">
        <v>1568</v>
      </c>
      <c r="B1570" s="11" t="s">
        <v>5596</v>
      </c>
      <c r="C1570" s="11" t="s">
        <v>116</v>
      </c>
      <c r="D1570" s="11" t="s">
        <v>114</v>
      </c>
      <c r="E1570" s="11" t="s">
        <v>210</v>
      </c>
      <c r="F1570" s="11" t="s">
        <v>5616</v>
      </c>
      <c r="G1570" s="11" t="s">
        <v>89</v>
      </c>
      <c r="H1570" s="11" t="s">
        <v>30</v>
      </c>
    </row>
    <row r="1571" s="1" customFormat="1" ht="30" customHeight="1" spans="1:8">
      <c r="A1571" s="11">
        <v>1569</v>
      </c>
      <c r="B1571" s="11" t="s">
        <v>5596</v>
      </c>
      <c r="C1571" s="11" t="s">
        <v>116</v>
      </c>
      <c r="D1571" s="11" t="s">
        <v>114</v>
      </c>
      <c r="E1571" s="11" t="s">
        <v>210</v>
      </c>
      <c r="F1571" s="11" t="s">
        <v>5617</v>
      </c>
      <c r="G1571" s="11" t="s">
        <v>89</v>
      </c>
      <c r="H1571" s="11" t="s">
        <v>30</v>
      </c>
    </row>
    <row r="1572" s="1" customFormat="1" ht="30" customHeight="1" spans="1:8">
      <c r="A1572" s="11">
        <v>1570</v>
      </c>
      <c r="B1572" s="11" t="s">
        <v>5596</v>
      </c>
      <c r="C1572" s="11" t="s">
        <v>116</v>
      </c>
      <c r="D1572" s="11" t="s">
        <v>114</v>
      </c>
      <c r="E1572" s="11" t="s">
        <v>210</v>
      </c>
      <c r="F1572" s="11" t="s">
        <v>5618</v>
      </c>
      <c r="G1572" s="11" t="s">
        <v>89</v>
      </c>
      <c r="H1572" s="11" t="s">
        <v>30</v>
      </c>
    </row>
    <row r="1573" s="1" customFormat="1" ht="30" customHeight="1" spans="1:8">
      <c r="A1573" s="11">
        <v>1571</v>
      </c>
      <c r="B1573" s="11" t="s">
        <v>5596</v>
      </c>
      <c r="C1573" s="11" t="s">
        <v>116</v>
      </c>
      <c r="D1573" s="11" t="s">
        <v>114</v>
      </c>
      <c r="E1573" s="11" t="s">
        <v>210</v>
      </c>
      <c r="F1573" s="11" t="s">
        <v>5619</v>
      </c>
      <c r="G1573" s="11" t="s">
        <v>89</v>
      </c>
      <c r="H1573" s="11" t="s">
        <v>30</v>
      </c>
    </row>
    <row r="1574" s="1" customFormat="1" ht="30" customHeight="1" spans="1:8">
      <c r="A1574" s="11">
        <v>1572</v>
      </c>
      <c r="B1574" s="11" t="s">
        <v>5596</v>
      </c>
      <c r="C1574" s="11" t="s">
        <v>116</v>
      </c>
      <c r="D1574" s="11" t="s">
        <v>114</v>
      </c>
      <c r="E1574" s="11" t="s">
        <v>210</v>
      </c>
      <c r="F1574" s="11" t="s">
        <v>5620</v>
      </c>
      <c r="G1574" s="11" t="s">
        <v>89</v>
      </c>
      <c r="H1574" s="11" t="s">
        <v>30</v>
      </c>
    </row>
    <row r="1575" s="1" customFormat="1" ht="30" customHeight="1" spans="1:8">
      <c r="A1575" s="11">
        <v>1573</v>
      </c>
      <c r="B1575" s="11" t="s">
        <v>5596</v>
      </c>
      <c r="C1575" s="11" t="s">
        <v>5621</v>
      </c>
      <c r="D1575" s="11" t="s">
        <v>114</v>
      </c>
      <c r="E1575" s="11" t="s">
        <v>210</v>
      </c>
      <c r="F1575" s="11" t="s">
        <v>5621</v>
      </c>
      <c r="G1575" s="11" t="s">
        <v>78</v>
      </c>
      <c r="H1575" s="11" t="s">
        <v>30</v>
      </c>
    </row>
    <row r="1576" s="1" customFormat="1" ht="30" customHeight="1" spans="1:8">
      <c r="A1576" s="11">
        <v>1574</v>
      </c>
      <c r="B1576" s="11" t="s">
        <v>5622</v>
      </c>
      <c r="C1576" s="11" t="s">
        <v>5623</v>
      </c>
      <c r="D1576" s="11" t="s">
        <v>114</v>
      </c>
      <c r="E1576" s="11" t="s">
        <v>210</v>
      </c>
      <c r="F1576" s="26" t="s">
        <v>5624</v>
      </c>
      <c r="G1576" s="11" t="s">
        <v>89</v>
      </c>
      <c r="H1576" s="11" t="s">
        <v>30</v>
      </c>
    </row>
    <row r="1577" s="1" customFormat="1" ht="30" customHeight="1" spans="1:8">
      <c r="A1577" s="11">
        <v>1575</v>
      </c>
      <c r="B1577" s="11" t="s">
        <v>5622</v>
      </c>
      <c r="C1577" s="11" t="s">
        <v>5623</v>
      </c>
      <c r="D1577" s="11" t="s">
        <v>114</v>
      </c>
      <c r="E1577" s="11" t="s">
        <v>210</v>
      </c>
      <c r="F1577" s="26" t="s">
        <v>5625</v>
      </c>
      <c r="G1577" s="11" t="s">
        <v>89</v>
      </c>
      <c r="H1577" s="11" t="s">
        <v>30</v>
      </c>
    </row>
    <row r="1578" s="1" customFormat="1" ht="30" customHeight="1" spans="1:8">
      <c r="A1578" s="11">
        <v>1576</v>
      </c>
      <c r="B1578" s="11" t="s">
        <v>5622</v>
      </c>
      <c r="C1578" s="11" t="s">
        <v>5623</v>
      </c>
      <c r="D1578" s="11" t="s">
        <v>114</v>
      </c>
      <c r="E1578" s="11" t="s">
        <v>210</v>
      </c>
      <c r="F1578" s="11" t="s">
        <v>5626</v>
      </c>
      <c r="G1578" s="11" t="s">
        <v>89</v>
      </c>
      <c r="H1578" s="11" t="s">
        <v>30</v>
      </c>
    </row>
    <row r="1579" s="1" customFormat="1" ht="30" customHeight="1" spans="1:8">
      <c r="A1579" s="11">
        <v>1577</v>
      </c>
      <c r="B1579" s="11" t="s">
        <v>5622</v>
      </c>
      <c r="C1579" s="11" t="s">
        <v>5623</v>
      </c>
      <c r="D1579" s="11" t="s">
        <v>114</v>
      </c>
      <c r="E1579" s="11" t="s">
        <v>210</v>
      </c>
      <c r="F1579" s="11" t="s">
        <v>5627</v>
      </c>
      <c r="G1579" s="11" t="s">
        <v>89</v>
      </c>
      <c r="H1579" s="11" t="s">
        <v>30</v>
      </c>
    </row>
    <row r="1580" s="1" customFormat="1" ht="30" customHeight="1" spans="1:8">
      <c r="A1580" s="11">
        <v>1578</v>
      </c>
      <c r="B1580" s="11" t="s">
        <v>5622</v>
      </c>
      <c r="C1580" s="11" t="s">
        <v>5628</v>
      </c>
      <c r="D1580" s="11" t="s">
        <v>114</v>
      </c>
      <c r="E1580" s="11" t="s">
        <v>210</v>
      </c>
      <c r="F1580" s="26" t="s">
        <v>5629</v>
      </c>
      <c r="G1580" s="11" t="s">
        <v>89</v>
      </c>
      <c r="H1580" s="11" t="s">
        <v>30</v>
      </c>
    </row>
    <row r="1581" s="1" customFormat="1" ht="30" customHeight="1" spans="1:8">
      <c r="A1581" s="11">
        <v>1579</v>
      </c>
      <c r="B1581" s="11" t="s">
        <v>5622</v>
      </c>
      <c r="C1581" s="11" t="s">
        <v>5628</v>
      </c>
      <c r="D1581" s="11" t="s">
        <v>114</v>
      </c>
      <c r="E1581" s="11" t="s">
        <v>210</v>
      </c>
      <c r="F1581" s="26" t="s">
        <v>5630</v>
      </c>
      <c r="G1581" s="11" t="s">
        <v>89</v>
      </c>
      <c r="H1581" s="11" t="s">
        <v>30</v>
      </c>
    </row>
    <row r="1582" s="1" customFormat="1" ht="30" customHeight="1" spans="1:8">
      <c r="A1582" s="11">
        <v>1580</v>
      </c>
      <c r="B1582" s="11" t="s">
        <v>5622</v>
      </c>
      <c r="C1582" s="11" t="s">
        <v>5628</v>
      </c>
      <c r="D1582" s="11" t="s">
        <v>114</v>
      </c>
      <c r="E1582" s="11" t="s">
        <v>210</v>
      </c>
      <c r="F1582" s="11" t="s">
        <v>5631</v>
      </c>
      <c r="G1582" s="11" t="s">
        <v>89</v>
      </c>
      <c r="H1582" s="11" t="s">
        <v>30</v>
      </c>
    </row>
    <row r="1583" s="1" customFormat="1" ht="30" customHeight="1" spans="1:8">
      <c r="A1583" s="11">
        <v>1581</v>
      </c>
      <c r="B1583" s="11" t="s">
        <v>5622</v>
      </c>
      <c r="C1583" s="11" t="s">
        <v>5628</v>
      </c>
      <c r="D1583" s="11" t="s">
        <v>114</v>
      </c>
      <c r="E1583" s="11" t="s">
        <v>210</v>
      </c>
      <c r="F1583" s="11" t="s">
        <v>5632</v>
      </c>
      <c r="G1583" s="11" t="s">
        <v>89</v>
      </c>
      <c r="H1583" s="11" t="s">
        <v>30</v>
      </c>
    </row>
    <row r="1584" s="1" customFormat="1" ht="30" customHeight="1" spans="1:8">
      <c r="A1584" s="11">
        <v>1582</v>
      </c>
      <c r="B1584" s="11" t="s">
        <v>5622</v>
      </c>
      <c r="C1584" s="11" t="s">
        <v>5628</v>
      </c>
      <c r="D1584" s="11" t="s">
        <v>114</v>
      </c>
      <c r="E1584" s="11" t="s">
        <v>210</v>
      </c>
      <c r="F1584" s="11" t="s">
        <v>5633</v>
      </c>
      <c r="G1584" s="11" t="s">
        <v>89</v>
      </c>
      <c r="H1584" s="11" t="s">
        <v>30</v>
      </c>
    </row>
    <row r="1585" s="1" customFormat="1" ht="30" customHeight="1" spans="1:8">
      <c r="A1585" s="11">
        <v>1583</v>
      </c>
      <c r="B1585" s="11" t="s">
        <v>5622</v>
      </c>
      <c r="C1585" s="11" t="s">
        <v>5628</v>
      </c>
      <c r="D1585" s="11" t="s">
        <v>114</v>
      </c>
      <c r="E1585" s="11" t="s">
        <v>210</v>
      </c>
      <c r="F1585" s="11" t="s">
        <v>5634</v>
      </c>
      <c r="G1585" s="11" t="s">
        <v>89</v>
      </c>
      <c r="H1585" s="11" t="s">
        <v>30</v>
      </c>
    </row>
    <row r="1586" s="1" customFormat="1" ht="30" customHeight="1" spans="1:8">
      <c r="A1586" s="11">
        <v>1584</v>
      </c>
      <c r="B1586" s="11" t="s">
        <v>5622</v>
      </c>
      <c r="C1586" s="11" t="s">
        <v>5628</v>
      </c>
      <c r="D1586" s="11" t="s">
        <v>114</v>
      </c>
      <c r="E1586" s="11" t="s">
        <v>210</v>
      </c>
      <c r="F1586" s="11" t="s">
        <v>5635</v>
      </c>
      <c r="G1586" s="11" t="s">
        <v>89</v>
      </c>
      <c r="H1586" s="11" t="s">
        <v>30</v>
      </c>
    </row>
    <row r="1587" s="1" customFormat="1" ht="30" customHeight="1" spans="1:8">
      <c r="A1587" s="11">
        <v>1585</v>
      </c>
      <c r="B1587" s="11" t="s">
        <v>5622</v>
      </c>
      <c r="C1587" s="11" t="s">
        <v>5628</v>
      </c>
      <c r="D1587" s="11" t="s">
        <v>114</v>
      </c>
      <c r="E1587" s="11" t="s">
        <v>210</v>
      </c>
      <c r="F1587" s="11" t="s">
        <v>5636</v>
      </c>
      <c r="G1587" s="11" t="s">
        <v>89</v>
      </c>
      <c r="H1587" s="11" t="s">
        <v>30</v>
      </c>
    </row>
    <row r="1588" s="1" customFormat="1" ht="30" customHeight="1" spans="1:8">
      <c r="A1588" s="11">
        <v>1586</v>
      </c>
      <c r="B1588" s="11" t="s">
        <v>5622</v>
      </c>
      <c r="C1588" s="11" t="s">
        <v>5628</v>
      </c>
      <c r="D1588" s="11" t="s">
        <v>114</v>
      </c>
      <c r="E1588" s="11" t="s">
        <v>210</v>
      </c>
      <c r="F1588" s="11" t="s">
        <v>5637</v>
      </c>
      <c r="G1588" s="11" t="s">
        <v>89</v>
      </c>
      <c r="H1588" s="11" t="s">
        <v>30</v>
      </c>
    </row>
    <row r="1589" s="1" customFormat="1" ht="30" customHeight="1" spans="1:8">
      <c r="A1589" s="11">
        <v>1587</v>
      </c>
      <c r="B1589" s="11" t="s">
        <v>5622</v>
      </c>
      <c r="C1589" s="11" t="s">
        <v>5628</v>
      </c>
      <c r="D1589" s="11" t="s">
        <v>114</v>
      </c>
      <c r="E1589" s="11" t="s">
        <v>210</v>
      </c>
      <c r="F1589" s="11" t="s">
        <v>5638</v>
      </c>
      <c r="G1589" s="11" t="s">
        <v>89</v>
      </c>
      <c r="H1589" s="11" t="s">
        <v>30</v>
      </c>
    </row>
    <row r="1590" s="1" customFormat="1" ht="30" customHeight="1" spans="1:8">
      <c r="A1590" s="11">
        <v>1588</v>
      </c>
      <c r="B1590" s="11" t="s">
        <v>5622</v>
      </c>
      <c r="C1590" s="11" t="s">
        <v>5639</v>
      </c>
      <c r="D1590" s="11" t="s">
        <v>114</v>
      </c>
      <c r="E1590" s="11" t="s">
        <v>210</v>
      </c>
      <c r="F1590" s="11" t="s">
        <v>5640</v>
      </c>
      <c r="G1590" s="11" t="s">
        <v>89</v>
      </c>
      <c r="H1590" s="11" t="s">
        <v>30</v>
      </c>
    </row>
    <row r="1591" s="1" customFormat="1" ht="30" customHeight="1" spans="1:8">
      <c r="A1591" s="11">
        <v>1589</v>
      </c>
      <c r="B1591" s="11" t="s">
        <v>5622</v>
      </c>
      <c r="C1591" s="11" t="s">
        <v>5639</v>
      </c>
      <c r="D1591" s="11" t="s">
        <v>114</v>
      </c>
      <c r="E1591" s="11" t="s">
        <v>210</v>
      </c>
      <c r="F1591" s="11" t="s">
        <v>5641</v>
      </c>
      <c r="G1591" s="11" t="s">
        <v>89</v>
      </c>
      <c r="H1591" s="11" t="s">
        <v>30</v>
      </c>
    </row>
    <row r="1592" s="1" customFormat="1" ht="30" customHeight="1" spans="1:8">
      <c r="A1592" s="11">
        <v>1590</v>
      </c>
      <c r="B1592" s="11" t="s">
        <v>5622</v>
      </c>
      <c r="C1592" s="11" t="s">
        <v>5639</v>
      </c>
      <c r="D1592" s="11" t="s">
        <v>114</v>
      </c>
      <c r="E1592" s="11" t="s">
        <v>210</v>
      </c>
      <c r="F1592" s="11" t="s">
        <v>5642</v>
      </c>
      <c r="G1592" s="11" t="s">
        <v>89</v>
      </c>
      <c r="H1592" s="11" t="s">
        <v>30</v>
      </c>
    </row>
    <row r="1593" s="1" customFormat="1" ht="30" customHeight="1" spans="1:8">
      <c r="A1593" s="11">
        <v>1591</v>
      </c>
      <c r="B1593" s="11" t="s">
        <v>5622</v>
      </c>
      <c r="C1593" s="11" t="s">
        <v>5639</v>
      </c>
      <c r="D1593" s="11" t="s">
        <v>114</v>
      </c>
      <c r="E1593" s="11" t="s">
        <v>210</v>
      </c>
      <c r="F1593" s="11" t="s">
        <v>5643</v>
      </c>
      <c r="G1593" s="11" t="s">
        <v>89</v>
      </c>
      <c r="H1593" s="11" t="s">
        <v>30</v>
      </c>
    </row>
    <row r="1594" s="1" customFormat="1" ht="30" customHeight="1" spans="1:8">
      <c r="A1594" s="11">
        <v>1592</v>
      </c>
      <c r="B1594" s="11" t="s">
        <v>5622</v>
      </c>
      <c r="C1594" s="11" t="s">
        <v>5644</v>
      </c>
      <c r="D1594" s="11" t="s">
        <v>114</v>
      </c>
      <c r="E1594" s="11" t="s">
        <v>210</v>
      </c>
      <c r="F1594" s="11" t="s">
        <v>5645</v>
      </c>
      <c r="G1594" s="11" t="s">
        <v>89</v>
      </c>
      <c r="H1594" s="11" t="s">
        <v>30</v>
      </c>
    </row>
    <row r="1595" s="1" customFormat="1" ht="30" customHeight="1" spans="1:8">
      <c r="A1595" s="11">
        <v>1593</v>
      </c>
      <c r="B1595" s="11" t="s">
        <v>5622</v>
      </c>
      <c r="C1595" s="11" t="s">
        <v>5644</v>
      </c>
      <c r="D1595" s="11" t="s">
        <v>114</v>
      </c>
      <c r="E1595" s="11" t="s">
        <v>210</v>
      </c>
      <c r="F1595" s="11" t="s">
        <v>5646</v>
      </c>
      <c r="G1595" s="11" t="s">
        <v>89</v>
      </c>
      <c r="H1595" s="11" t="s">
        <v>30</v>
      </c>
    </row>
    <row r="1596" s="1" customFormat="1" ht="30" customHeight="1" spans="1:8">
      <c r="A1596" s="11">
        <v>1594</v>
      </c>
      <c r="B1596" s="11" t="s">
        <v>5622</v>
      </c>
      <c r="C1596" s="11" t="s">
        <v>5647</v>
      </c>
      <c r="D1596" s="11" t="s">
        <v>114</v>
      </c>
      <c r="E1596" s="11" t="s">
        <v>210</v>
      </c>
      <c r="F1596" s="11" t="s">
        <v>5647</v>
      </c>
      <c r="G1596" s="11" t="s">
        <v>126</v>
      </c>
      <c r="H1596" s="11" t="s">
        <v>30</v>
      </c>
    </row>
    <row r="1597" s="1" customFormat="1" ht="30" customHeight="1" spans="1:8">
      <c r="A1597" s="11">
        <v>1595</v>
      </c>
      <c r="B1597" s="11" t="s">
        <v>5648</v>
      </c>
      <c r="C1597" s="11" t="s">
        <v>5649</v>
      </c>
      <c r="D1597" s="11" t="s">
        <v>114</v>
      </c>
      <c r="E1597" s="11" t="s">
        <v>210</v>
      </c>
      <c r="F1597" s="11" t="s">
        <v>5650</v>
      </c>
      <c r="G1597" s="11" t="s">
        <v>89</v>
      </c>
      <c r="H1597" s="11" t="s">
        <v>30</v>
      </c>
    </row>
    <row r="1598" s="1" customFormat="1" ht="30" customHeight="1" spans="1:8">
      <c r="A1598" s="11">
        <v>1596</v>
      </c>
      <c r="B1598" s="11" t="s">
        <v>5648</v>
      </c>
      <c r="C1598" s="11" t="s">
        <v>5649</v>
      </c>
      <c r="D1598" s="11" t="s">
        <v>114</v>
      </c>
      <c r="E1598" s="11" t="s">
        <v>210</v>
      </c>
      <c r="F1598" s="11" t="s">
        <v>5651</v>
      </c>
      <c r="G1598" s="11" t="s">
        <v>89</v>
      </c>
      <c r="H1598" s="11" t="s">
        <v>30</v>
      </c>
    </row>
    <row r="1599" s="1" customFormat="1" ht="30" customHeight="1" spans="1:8">
      <c r="A1599" s="11">
        <v>1597</v>
      </c>
      <c r="B1599" s="11" t="s">
        <v>5648</v>
      </c>
      <c r="C1599" s="11" t="s">
        <v>5649</v>
      </c>
      <c r="D1599" s="11" t="s">
        <v>114</v>
      </c>
      <c r="E1599" s="11" t="s">
        <v>210</v>
      </c>
      <c r="F1599" s="11" t="s">
        <v>5652</v>
      </c>
      <c r="G1599" s="11" t="s">
        <v>89</v>
      </c>
      <c r="H1599" s="11" t="s">
        <v>30</v>
      </c>
    </row>
    <row r="1600" s="1" customFormat="1" ht="30" customHeight="1" spans="1:8">
      <c r="A1600" s="11">
        <v>1598</v>
      </c>
      <c r="B1600" s="11" t="s">
        <v>5648</v>
      </c>
      <c r="C1600" s="11" t="s">
        <v>5649</v>
      </c>
      <c r="D1600" s="11" t="s">
        <v>114</v>
      </c>
      <c r="E1600" s="11" t="s">
        <v>210</v>
      </c>
      <c r="F1600" s="11" t="s">
        <v>5653</v>
      </c>
      <c r="G1600" s="11" t="s">
        <v>89</v>
      </c>
      <c r="H1600" s="11" t="s">
        <v>30</v>
      </c>
    </row>
    <row r="1601" s="1" customFormat="1" ht="30" customHeight="1" spans="1:8">
      <c r="A1601" s="11">
        <v>1599</v>
      </c>
      <c r="B1601" s="11" t="s">
        <v>5648</v>
      </c>
      <c r="C1601" s="11" t="s">
        <v>5649</v>
      </c>
      <c r="D1601" s="11" t="s">
        <v>114</v>
      </c>
      <c r="E1601" s="11" t="s">
        <v>210</v>
      </c>
      <c r="F1601" s="11" t="s">
        <v>5654</v>
      </c>
      <c r="G1601" s="11" t="s">
        <v>89</v>
      </c>
      <c r="H1601" s="11" t="s">
        <v>30</v>
      </c>
    </row>
    <row r="1602" s="1" customFormat="1" ht="30" customHeight="1" spans="1:8">
      <c r="A1602" s="11">
        <v>1600</v>
      </c>
      <c r="B1602" s="11" t="s">
        <v>5648</v>
      </c>
      <c r="C1602" s="11" t="s">
        <v>5655</v>
      </c>
      <c r="D1602" s="11" t="s">
        <v>114</v>
      </c>
      <c r="E1602" s="11" t="s">
        <v>210</v>
      </c>
      <c r="F1602" s="11" t="s">
        <v>5656</v>
      </c>
      <c r="G1602" s="11" t="s">
        <v>89</v>
      </c>
      <c r="H1602" s="11" t="s">
        <v>30</v>
      </c>
    </row>
    <row r="1603" s="1" customFormat="1" ht="30" customHeight="1" spans="1:8">
      <c r="A1603" s="11">
        <v>1601</v>
      </c>
      <c r="B1603" s="11" t="s">
        <v>5648</v>
      </c>
      <c r="C1603" s="11" t="s">
        <v>5655</v>
      </c>
      <c r="D1603" s="11" t="s">
        <v>114</v>
      </c>
      <c r="E1603" s="11" t="s">
        <v>210</v>
      </c>
      <c r="F1603" s="11" t="s">
        <v>5657</v>
      </c>
      <c r="G1603" s="11" t="s">
        <v>89</v>
      </c>
      <c r="H1603" s="11" t="s">
        <v>30</v>
      </c>
    </row>
    <row r="1604" s="1" customFormat="1" ht="30" customHeight="1" spans="1:8">
      <c r="A1604" s="11">
        <v>1602</v>
      </c>
      <c r="B1604" s="11" t="s">
        <v>5648</v>
      </c>
      <c r="C1604" s="11" t="s">
        <v>5655</v>
      </c>
      <c r="D1604" s="11" t="s">
        <v>114</v>
      </c>
      <c r="E1604" s="11" t="s">
        <v>210</v>
      </c>
      <c r="F1604" s="11" t="s">
        <v>5658</v>
      </c>
      <c r="G1604" s="11" t="s">
        <v>89</v>
      </c>
      <c r="H1604" s="11" t="s">
        <v>30</v>
      </c>
    </row>
    <row r="1605" s="1" customFormat="1" ht="30" customHeight="1" spans="1:8">
      <c r="A1605" s="11">
        <v>1603</v>
      </c>
      <c r="B1605" s="11" t="s">
        <v>5648</v>
      </c>
      <c r="C1605" s="11" t="s">
        <v>5655</v>
      </c>
      <c r="D1605" s="11" t="s">
        <v>114</v>
      </c>
      <c r="E1605" s="11" t="s">
        <v>210</v>
      </c>
      <c r="F1605" s="11" t="s">
        <v>5659</v>
      </c>
      <c r="G1605" s="11" t="s">
        <v>89</v>
      </c>
      <c r="H1605" s="11" t="s">
        <v>30</v>
      </c>
    </row>
    <row r="1606" s="1" customFormat="1" ht="30" customHeight="1" spans="1:8">
      <c r="A1606" s="11">
        <v>1604</v>
      </c>
      <c r="B1606" s="11" t="s">
        <v>5648</v>
      </c>
      <c r="C1606" s="11" t="s">
        <v>5660</v>
      </c>
      <c r="D1606" s="11" t="s">
        <v>114</v>
      </c>
      <c r="E1606" s="11" t="s">
        <v>210</v>
      </c>
      <c r="F1606" s="11" t="s">
        <v>5661</v>
      </c>
      <c r="G1606" s="11" t="s">
        <v>89</v>
      </c>
      <c r="H1606" s="11" t="s">
        <v>30</v>
      </c>
    </row>
    <row r="1607" s="1" customFormat="1" ht="30" customHeight="1" spans="1:8">
      <c r="A1607" s="11">
        <v>1605</v>
      </c>
      <c r="B1607" s="11" t="s">
        <v>5648</v>
      </c>
      <c r="C1607" s="11" t="s">
        <v>5660</v>
      </c>
      <c r="D1607" s="11" t="s">
        <v>114</v>
      </c>
      <c r="E1607" s="11" t="s">
        <v>210</v>
      </c>
      <c r="F1607" s="11" t="s">
        <v>5662</v>
      </c>
      <c r="G1607" s="11" t="s">
        <v>89</v>
      </c>
      <c r="H1607" s="11" t="s">
        <v>30</v>
      </c>
    </row>
    <row r="1608" s="1" customFormat="1" ht="30" customHeight="1" spans="1:8">
      <c r="A1608" s="11">
        <v>1606</v>
      </c>
      <c r="B1608" s="11" t="s">
        <v>5648</v>
      </c>
      <c r="C1608" s="11" t="s">
        <v>5660</v>
      </c>
      <c r="D1608" s="11" t="s">
        <v>114</v>
      </c>
      <c r="E1608" s="11" t="s">
        <v>210</v>
      </c>
      <c r="F1608" s="11" t="s">
        <v>5663</v>
      </c>
      <c r="G1608" s="11" t="s">
        <v>89</v>
      </c>
      <c r="H1608" s="11" t="s">
        <v>30</v>
      </c>
    </row>
    <row r="1609" s="1" customFormat="1" ht="30" customHeight="1" spans="1:8">
      <c r="A1609" s="11">
        <v>1607</v>
      </c>
      <c r="B1609" s="11" t="s">
        <v>5664</v>
      </c>
      <c r="C1609" s="11" t="s">
        <v>5665</v>
      </c>
      <c r="D1609" s="11" t="s">
        <v>114</v>
      </c>
      <c r="E1609" s="11" t="s">
        <v>210</v>
      </c>
      <c r="F1609" s="11" t="s">
        <v>5666</v>
      </c>
      <c r="G1609" s="11" t="s">
        <v>89</v>
      </c>
      <c r="H1609" s="11" t="s">
        <v>30</v>
      </c>
    </row>
    <row r="1610" s="1" customFormat="1" ht="30" customHeight="1" spans="1:8">
      <c r="A1610" s="11">
        <v>1608</v>
      </c>
      <c r="B1610" s="11" t="s">
        <v>5664</v>
      </c>
      <c r="C1610" s="11" t="s">
        <v>5665</v>
      </c>
      <c r="D1610" s="11" t="s">
        <v>114</v>
      </c>
      <c r="E1610" s="11" t="s">
        <v>210</v>
      </c>
      <c r="F1610" s="11" t="s">
        <v>5667</v>
      </c>
      <c r="G1610" s="11" t="s">
        <v>89</v>
      </c>
      <c r="H1610" s="11" t="s">
        <v>30</v>
      </c>
    </row>
    <row r="1611" s="1" customFormat="1" ht="30" customHeight="1" spans="1:8">
      <c r="A1611" s="11">
        <v>1609</v>
      </c>
      <c r="B1611" s="11" t="s">
        <v>5664</v>
      </c>
      <c r="C1611" s="11" t="s">
        <v>5668</v>
      </c>
      <c r="D1611" s="11" t="s">
        <v>114</v>
      </c>
      <c r="E1611" s="11" t="s">
        <v>210</v>
      </c>
      <c r="F1611" s="11" t="s">
        <v>5669</v>
      </c>
      <c r="G1611" s="11" t="s">
        <v>89</v>
      </c>
      <c r="H1611" s="11" t="s">
        <v>30</v>
      </c>
    </row>
    <row r="1612" s="1" customFormat="1" ht="30" customHeight="1" spans="1:8">
      <c r="A1612" s="11">
        <v>1610</v>
      </c>
      <c r="B1612" s="11" t="s">
        <v>5664</v>
      </c>
      <c r="C1612" s="11" t="s">
        <v>5668</v>
      </c>
      <c r="D1612" s="11" t="s">
        <v>114</v>
      </c>
      <c r="E1612" s="11" t="s">
        <v>210</v>
      </c>
      <c r="F1612" s="11" t="s">
        <v>5670</v>
      </c>
      <c r="G1612" s="11" t="s">
        <v>89</v>
      </c>
      <c r="H1612" s="11" t="s">
        <v>30</v>
      </c>
    </row>
    <row r="1613" s="1" customFormat="1" ht="30" customHeight="1" spans="1:8">
      <c r="A1613" s="11">
        <v>1611</v>
      </c>
      <c r="B1613" s="11" t="s">
        <v>5671</v>
      </c>
      <c r="C1613" s="11" t="s">
        <v>5672</v>
      </c>
      <c r="D1613" s="11" t="s">
        <v>114</v>
      </c>
      <c r="E1613" s="11" t="s">
        <v>210</v>
      </c>
      <c r="F1613" s="11" t="s">
        <v>5673</v>
      </c>
      <c r="G1613" s="11" t="s">
        <v>89</v>
      </c>
      <c r="H1613" s="11" t="s">
        <v>30</v>
      </c>
    </row>
    <row r="1614" s="1" customFormat="1" ht="30" customHeight="1" spans="1:8">
      <c r="A1614" s="11">
        <v>1612</v>
      </c>
      <c r="B1614" s="11" t="s">
        <v>5671</v>
      </c>
      <c r="C1614" s="11" t="s">
        <v>5672</v>
      </c>
      <c r="D1614" s="11" t="s">
        <v>114</v>
      </c>
      <c r="E1614" s="11" t="s">
        <v>210</v>
      </c>
      <c r="F1614" s="11" t="s">
        <v>5674</v>
      </c>
      <c r="G1614" s="11" t="s">
        <v>89</v>
      </c>
      <c r="H1614" s="11" t="s">
        <v>30</v>
      </c>
    </row>
    <row r="1615" s="1" customFormat="1" ht="30" customHeight="1" spans="1:8">
      <c r="A1615" s="11">
        <v>1613</v>
      </c>
      <c r="B1615" s="11" t="s">
        <v>5671</v>
      </c>
      <c r="C1615" s="11" t="s">
        <v>5672</v>
      </c>
      <c r="D1615" s="11" t="s">
        <v>114</v>
      </c>
      <c r="E1615" s="11" t="s">
        <v>210</v>
      </c>
      <c r="F1615" s="11" t="s">
        <v>5675</v>
      </c>
      <c r="G1615" s="11" t="s">
        <v>89</v>
      </c>
      <c r="H1615" s="11" t="s">
        <v>30</v>
      </c>
    </row>
    <row r="1616" s="1" customFormat="1" ht="30" customHeight="1" spans="1:8">
      <c r="A1616" s="11">
        <v>1614</v>
      </c>
      <c r="B1616" s="11" t="s">
        <v>5671</v>
      </c>
      <c r="C1616" s="11" t="s">
        <v>5676</v>
      </c>
      <c r="D1616" s="11" t="s">
        <v>114</v>
      </c>
      <c r="E1616" s="11" t="s">
        <v>210</v>
      </c>
      <c r="F1616" s="11" t="s">
        <v>5676</v>
      </c>
      <c r="G1616" s="11" t="s">
        <v>78</v>
      </c>
      <c r="H1616" s="11" t="s">
        <v>30</v>
      </c>
    </row>
    <row r="1617" s="1" customFormat="1" ht="30" customHeight="1" spans="1:8">
      <c r="A1617" s="11">
        <v>1615</v>
      </c>
      <c r="B1617" s="11" t="s">
        <v>5671</v>
      </c>
      <c r="C1617" s="11" t="s">
        <v>5677</v>
      </c>
      <c r="D1617" s="11" t="s">
        <v>114</v>
      </c>
      <c r="E1617" s="11" t="s">
        <v>210</v>
      </c>
      <c r="F1617" s="11" t="s">
        <v>5678</v>
      </c>
      <c r="G1617" s="11" t="s">
        <v>89</v>
      </c>
      <c r="H1617" s="11" t="s">
        <v>30</v>
      </c>
    </row>
    <row r="1618" s="1" customFormat="1" ht="30" customHeight="1" spans="1:8">
      <c r="A1618" s="11">
        <v>1616</v>
      </c>
      <c r="B1618" s="11" t="s">
        <v>5671</v>
      </c>
      <c r="C1618" s="11" t="s">
        <v>5681</v>
      </c>
      <c r="D1618" s="11" t="s">
        <v>114</v>
      </c>
      <c r="E1618" s="11" t="s">
        <v>210</v>
      </c>
      <c r="F1618" s="11" t="s">
        <v>5682</v>
      </c>
      <c r="G1618" s="11" t="s">
        <v>89</v>
      </c>
      <c r="H1618" s="11" t="s">
        <v>30</v>
      </c>
    </row>
    <row r="1619" s="1" customFormat="1" ht="30" customHeight="1" spans="1:8">
      <c r="A1619" s="11">
        <v>1617</v>
      </c>
      <c r="B1619" s="11" t="s">
        <v>5671</v>
      </c>
      <c r="C1619" s="11" t="s">
        <v>5681</v>
      </c>
      <c r="D1619" s="11" t="s">
        <v>114</v>
      </c>
      <c r="E1619" s="11" t="s">
        <v>210</v>
      </c>
      <c r="F1619" s="11" t="s">
        <v>5683</v>
      </c>
      <c r="G1619" s="11" t="s">
        <v>89</v>
      </c>
      <c r="H1619" s="11" t="s">
        <v>30</v>
      </c>
    </row>
    <row r="1620" s="1" customFormat="1" ht="30" customHeight="1" spans="1:8">
      <c r="A1620" s="11">
        <v>1618</v>
      </c>
      <c r="B1620" s="11" t="s">
        <v>5671</v>
      </c>
      <c r="C1620" s="11" t="s">
        <v>5681</v>
      </c>
      <c r="D1620" s="11" t="s">
        <v>114</v>
      </c>
      <c r="E1620" s="11" t="s">
        <v>210</v>
      </c>
      <c r="F1620" s="11" t="s">
        <v>5684</v>
      </c>
      <c r="G1620" s="11" t="s">
        <v>89</v>
      </c>
      <c r="H1620" s="11" t="s">
        <v>30</v>
      </c>
    </row>
    <row r="1621" s="1" customFormat="1" ht="30" customHeight="1" spans="1:8">
      <c r="A1621" s="11">
        <v>1619</v>
      </c>
      <c r="B1621" s="11" t="s">
        <v>5671</v>
      </c>
      <c r="C1621" s="11" t="s">
        <v>5681</v>
      </c>
      <c r="D1621" s="11" t="s">
        <v>114</v>
      </c>
      <c r="E1621" s="11" t="s">
        <v>210</v>
      </c>
      <c r="F1621" s="11" t="s">
        <v>5685</v>
      </c>
      <c r="G1621" s="11" t="s">
        <v>89</v>
      </c>
      <c r="H1621" s="11" t="s">
        <v>30</v>
      </c>
    </row>
    <row r="1622" s="1" customFormat="1" ht="30" customHeight="1" spans="1:8">
      <c r="A1622" s="11">
        <v>1620</v>
      </c>
      <c r="B1622" s="11" t="s">
        <v>5671</v>
      </c>
      <c r="C1622" s="11" t="s">
        <v>5681</v>
      </c>
      <c r="D1622" s="11" t="s">
        <v>114</v>
      </c>
      <c r="E1622" s="11" t="s">
        <v>210</v>
      </c>
      <c r="F1622" s="11" t="s">
        <v>5686</v>
      </c>
      <c r="G1622" s="11" t="s">
        <v>89</v>
      </c>
      <c r="H1622" s="11" t="s">
        <v>30</v>
      </c>
    </row>
    <row r="1623" s="1" customFormat="1" ht="30" customHeight="1" spans="1:8">
      <c r="A1623" s="11">
        <v>1621</v>
      </c>
      <c r="B1623" s="11" t="s">
        <v>5671</v>
      </c>
      <c r="C1623" s="11" t="s">
        <v>5681</v>
      </c>
      <c r="D1623" s="11" t="s">
        <v>114</v>
      </c>
      <c r="E1623" s="11" t="s">
        <v>210</v>
      </c>
      <c r="F1623" s="11" t="s">
        <v>5687</v>
      </c>
      <c r="G1623" s="11" t="s">
        <v>89</v>
      </c>
      <c r="H1623" s="11" t="s">
        <v>30</v>
      </c>
    </row>
    <row r="1624" s="1" customFormat="1" ht="30" customHeight="1" spans="1:8">
      <c r="A1624" s="11">
        <v>1622</v>
      </c>
      <c r="B1624" s="11" t="s">
        <v>5671</v>
      </c>
      <c r="C1624" s="11" t="s">
        <v>5681</v>
      </c>
      <c r="D1624" s="11" t="s">
        <v>114</v>
      </c>
      <c r="E1624" s="11" t="s">
        <v>210</v>
      </c>
      <c r="F1624" s="11" t="s">
        <v>5688</v>
      </c>
      <c r="G1624" s="11" t="s">
        <v>89</v>
      </c>
      <c r="H1624" s="11" t="s">
        <v>30</v>
      </c>
    </row>
    <row r="1625" s="1" customFormat="1" ht="30" customHeight="1" spans="1:8">
      <c r="A1625" s="11">
        <v>1623</v>
      </c>
      <c r="B1625" s="11" t="s">
        <v>5671</v>
      </c>
      <c r="C1625" s="11" t="s">
        <v>5681</v>
      </c>
      <c r="D1625" s="11" t="s">
        <v>114</v>
      </c>
      <c r="E1625" s="11" t="s">
        <v>210</v>
      </c>
      <c r="F1625" s="11" t="s">
        <v>5689</v>
      </c>
      <c r="G1625" s="11" t="s">
        <v>89</v>
      </c>
      <c r="H1625" s="11" t="s">
        <v>30</v>
      </c>
    </row>
    <row r="1626" s="1" customFormat="1" ht="30" customHeight="1" spans="1:8">
      <c r="A1626" s="11">
        <v>1624</v>
      </c>
      <c r="B1626" s="11" t="s">
        <v>5671</v>
      </c>
      <c r="C1626" s="11" t="s">
        <v>5681</v>
      </c>
      <c r="D1626" s="11" t="s">
        <v>114</v>
      </c>
      <c r="E1626" s="11" t="s">
        <v>210</v>
      </c>
      <c r="F1626" s="11" t="s">
        <v>5690</v>
      </c>
      <c r="G1626" s="11" t="s">
        <v>89</v>
      </c>
      <c r="H1626" s="11" t="s">
        <v>30</v>
      </c>
    </row>
    <row r="1627" s="1" customFormat="1" ht="30" customHeight="1" spans="1:8">
      <c r="A1627" s="11">
        <v>1625</v>
      </c>
      <c r="B1627" s="11" t="s">
        <v>5671</v>
      </c>
      <c r="C1627" s="11" t="s">
        <v>5681</v>
      </c>
      <c r="D1627" s="11" t="s">
        <v>114</v>
      </c>
      <c r="E1627" s="11" t="s">
        <v>210</v>
      </c>
      <c r="F1627" s="11" t="s">
        <v>5691</v>
      </c>
      <c r="G1627" s="11" t="s">
        <v>89</v>
      </c>
      <c r="H1627" s="11" t="s">
        <v>30</v>
      </c>
    </row>
    <row r="1628" s="1" customFormat="1" ht="30" customHeight="1" spans="1:8">
      <c r="A1628" s="11">
        <v>1626</v>
      </c>
      <c r="B1628" s="11" t="s">
        <v>5671</v>
      </c>
      <c r="C1628" s="11" t="s">
        <v>5681</v>
      </c>
      <c r="D1628" s="11" t="s">
        <v>114</v>
      </c>
      <c r="E1628" s="11" t="s">
        <v>210</v>
      </c>
      <c r="F1628" s="11" t="s">
        <v>5692</v>
      </c>
      <c r="G1628" s="11" t="s">
        <v>89</v>
      </c>
      <c r="H1628" s="11" t="s">
        <v>30</v>
      </c>
    </row>
    <row r="1629" s="1" customFormat="1" ht="30" customHeight="1" spans="1:8">
      <c r="A1629" s="11">
        <v>1627</v>
      </c>
      <c r="B1629" s="11" t="s">
        <v>5671</v>
      </c>
      <c r="C1629" s="11" t="s">
        <v>5681</v>
      </c>
      <c r="D1629" s="11" t="s">
        <v>114</v>
      </c>
      <c r="E1629" s="11" t="s">
        <v>210</v>
      </c>
      <c r="F1629" s="11" t="s">
        <v>5693</v>
      </c>
      <c r="G1629" s="11" t="s">
        <v>89</v>
      </c>
      <c r="H1629" s="11" t="s">
        <v>30</v>
      </c>
    </row>
    <row r="1630" s="1" customFormat="1" ht="30" customHeight="1" spans="1:8">
      <c r="A1630" s="11">
        <v>1628</v>
      </c>
      <c r="B1630" s="11" t="s">
        <v>5671</v>
      </c>
      <c r="C1630" s="11" t="s">
        <v>5681</v>
      </c>
      <c r="D1630" s="11" t="s">
        <v>114</v>
      </c>
      <c r="E1630" s="11" t="s">
        <v>210</v>
      </c>
      <c r="F1630" s="11" t="s">
        <v>5694</v>
      </c>
      <c r="G1630" s="11" t="s">
        <v>89</v>
      </c>
      <c r="H1630" s="11" t="s">
        <v>30</v>
      </c>
    </row>
    <row r="1631" s="1" customFormat="1" ht="30" customHeight="1" spans="1:8">
      <c r="A1631" s="11">
        <v>1629</v>
      </c>
      <c r="B1631" s="11" t="s">
        <v>5671</v>
      </c>
      <c r="C1631" s="11" t="s">
        <v>5681</v>
      </c>
      <c r="D1631" s="11" t="s">
        <v>114</v>
      </c>
      <c r="E1631" s="11" t="s">
        <v>210</v>
      </c>
      <c r="F1631" s="11" t="s">
        <v>5695</v>
      </c>
      <c r="G1631" s="11" t="s">
        <v>89</v>
      </c>
      <c r="H1631" s="11" t="s">
        <v>30</v>
      </c>
    </row>
    <row r="1632" s="1" customFormat="1" ht="30" customHeight="1" spans="1:8">
      <c r="A1632" s="11">
        <v>1630</v>
      </c>
      <c r="B1632" s="11" t="s">
        <v>5671</v>
      </c>
      <c r="C1632" s="11" t="s">
        <v>5696</v>
      </c>
      <c r="D1632" s="11" t="s">
        <v>114</v>
      </c>
      <c r="E1632" s="11" t="s">
        <v>210</v>
      </c>
      <c r="F1632" s="11" t="s">
        <v>5697</v>
      </c>
      <c r="G1632" s="11" t="s">
        <v>89</v>
      </c>
      <c r="H1632" s="11" t="s">
        <v>30</v>
      </c>
    </row>
    <row r="1633" s="1" customFormat="1" ht="30" customHeight="1" spans="1:8">
      <c r="A1633" s="11">
        <v>1631</v>
      </c>
      <c r="B1633" s="11" t="s">
        <v>5671</v>
      </c>
      <c r="C1633" s="11" t="s">
        <v>5696</v>
      </c>
      <c r="D1633" s="11" t="s">
        <v>114</v>
      </c>
      <c r="E1633" s="11" t="s">
        <v>210</v>
      </c>
      <c r="F1633" s="11" t="s">
        <v>5698</v>
      </c>
      <c r="G1633" s="11" t="s">
        <v>89</v>
      </c>
      <c r="H1633" s="11" t="s">
        <v>30</v>
      </c>
    </row>
    <row r="1634" s="1" customFormat="1" ht="30" customHeight="1" spans="1:8">
      <c r="A1634" s="11">
        <v>1632</v>
      </c>
      <c r="B1634" s="11" t="s">
        <v>5671</v>
      </c>
      <c r="C1634" s="11" t="s">
        <v>5696</v>
      </c>
      <c r="D1634" s="11" t="s">
        <v>114</v>
      </c>
      <c r="E1634" s="11" t="s">
        <v>210</v>
      </c>
      <c r="F1634" s="11" t="s">
        <v>5699</v>
      </c>
      <c r="G1634" s="11" t="s">
        <v>89</v>
      </c>
      <c r="H1634" s="11" t="s">
        <v>30</v>
      </c>
    </row>
    <row r="1635" s="1" customFormat="1" ht="30" customHeight="1" spans="1:8">
      <c r="A1635" s="11">
        <v>1633</v>
      </c>
      <c r="B1635" s="11" t="s">
        <v>5671</v>
      </c>
      <c r="C1635" s="11" t="s">
        <v>5696</v>
      </c>
      <c r="D1635" s="11" t="s">
        <v>114</v>
      </c>
      <c r="E1635" s="11" t="s">
        <v>210</v>
      </c>
      <c r="F1635" s="11" t="s">
        <v>5700</v>
      </c>
      <c r="G1635" s="11" t="s">
        <v>89</v>
      </c>
      <c r="H1635" s="11" t="s">
        <v>30</v>
      </c>
    </row>
    <row r="1636" s="1" customFormat="1" ht="30" customHeight="1" spans="1:8">
      <c r="A1636" s="11">
        <v>1634</v>
      </c>
      <c r="B1636" s="11" t="s">
        <v>5671</v>
      </c>
      <c r="C1636" s="11" t="s">
        <v>5696</v>
      </c>
      <c r="D1636" s="11" t="s">
        <v>114</v>
      </c>
      <c r="E1636" s="11" t="s">
        <v>210</v>
      </c>
      <c r="F1636" s="11" t="s">
        <v>5701</v>
      </c>
      <c r="G1636" s="11" t="s">
        <v>89</v>
      </c>
      <c r="H1636" s="11" t="s">
        <v>30</v>
      </c>
    </row>
    <row r="1637" s="1" customFormat="1" ht="30" customHeight="1" spans="1:8">
      <c r="A1637" s="11">
        <v>1635</v>
      </c>
      <c r="B1637" s="11" t="s">
        <v>5671</v>
      </c>
      <c r="C1637" s="11" t="s">
        <v>5702</v>
      </c>
      <c r="D1637" s="11" t="s">
        <v>114</v>
      </c>
      <c r="E1637" s="11" t="s">
        <v>210</v>
      </c>
      <c r="F1637" s="11" t="s">
        <v>5703</v>
      </c>
      <c r="G1637" s="11" t="s">
        <v>89</v>
      </c>
      <c r="H1637" s="11" t="s">
        <v>30</v>
      </c>
    </row>
    <row r="1638" s="1" customFormat="1" ht="30" customHeight="1" spans="1:8">
      <c r="A1638" s="11">
        <v>1636</v>
      </c>
      <c r="B1638" s="11" t="s">
        <v>5671</v>
      </c>
      <c r="C1638" s="11" t="s">
        <v>5702</v>
      </c>
      <c r="D1638" s="11" t="s">
        <v>114</v>
      </c>
      <c r="E1638" s="11" t="s">
        <v>210</v>
      </c>
      <c r="F1638" s="11" t="s">
        <v>5704</v>
      </c>
      <c r="G1638" s="11" t="s">
        <v>89</v>
      </c>
      <c r="H1638" s="11" t="s">
        <v>30</v>
      </c>
    </row>
    <row r="1639" s="1" customFormat="1" ht="30" customHeight="1" spans="1:8">
      <c r="A1639" s="11">
        <v>1637</v>
      </c>
      <c r="B1639" s="11" t="s">
        <v>5671</v>
      </c>
      <c r="C1639" s="11" t="s">
        <v>5702</v>
      </c>
      <c r="D1639" s="11" t="s">
        <v>114</v>
      </c>
      <c r="E1639" s="11" t="s">
        <v>210</v>
      </c>
      <c r="F1639" s="11" t="s">
        <v>5705</v>
      </c>
      <c r="G1639" s="11" t="s">
        <v>89</v>
      </c>
      <c r="H1639" s="11" t="s">
        <v>30</v>
      </c>
    </row>
    <row r="1640" s="1" customFormat="1" ht="30" customHeight="1" spans="1:8">
      <c r="A1640" s="11">
        <v>1638</v>
      </c>
      <c r="B1640" s="11" t="s">
        <v>5671</v>
      </c>
      <c r="C1640" s="11" t="s">
        <v>5702</v>
      </c>
      <c r="D1640" s="11" t="s">
        <v>114</v>
      </c>
      <c r="E1640" s="11" t="s">
        <v>210</v>
      </c>
      <c r="F1640" s="11" t="s">
        <v>5706</v>
      </c>
      <c r="G1640" s="11" t="s">
        <v>89</v>
      </c>
      <c r="H1640" s="11" t="s">
        <v>30</v>
      </c>
    </row>
    <row r="1641" s="1" customFormat="1" ht="30" customHeight="1" spans="1:8">
      <c r="A1641" s="11">
        <v>1639</v>
      </c>
      <c r="B1641" s="11" t="s">
        <v>5671</v>
      </c>
      <c r="C1641" s="11" t="s">
        <v>5702</v>
      </c>
      <c r="D1641" s="11" t="s">
        <v>114</v>
      </c>
      <c r="E1641" s="11" t="s">
        <v>210</v>
      </c>
      <c r="F1641" s="11" t="s">
        <v>5707</v>
      </c>
      <c r="G1641" s="11" t="s">
        <v>89</v>
      </c>
      <c r="H1641" s="11" t="s">
        <v>30</v>
      </c>
    </row>
    <row r="1642" s="1" customFormat="1" ht="30" customHeight="1" spans="1:8">
      <c r="A1642" s="11">
        <v>1640</v>
      </c>
      <c r="B1642" s="11" t="s">
        <v>5671</v>
      </c>
      <c r="C1642" s="11" t="s">
        <v>5702</v>
      </c>
      <c r="D1642" s="11" t="s">
        <v>114</v>
      </c>
      <c r="E1642" s="11" t="s">
        <v>210</v>
      </c>
      <c r="F1642" s="11" t="s">
        <v>5708</v>
      </c>
      <c r="G1642" s="11" t="s">
        <v>89</v>
      </c>
      <c r="H1642" s="11" t="s">
        <v>30</v>
      </c>
    </row>
    <row r="1643" s="1" customFormat="1" ht="30" customHeight="1" spans="1:8">
      <c r="A1643" s="11">
        <v>1641</v>
      </c>
      <c r="B1643" s="11" t="s">
        <v>5671</v>
      </c>
      <c r="C1643" s="11" t="s">
        <v>5702</v>
      </c>
      <c r="D1643" s="11" t="s">
        <v>114</v>
      </c>
      <c r="E1643" s="11" t="s">
        <v>210</v>
      </c>
      <c r="F1643" s="11" t="s">
        <v>5709</v>
      </c>
      <c r="G1643" s="11" t="s">
        <v>89</v>
      </c>
      <c r="H1643" s="11" t="s">
        <v>30</v>
      </c>
    </row>
    <row r="1644" s="1" customFormat="1" ht="30" customHeight="1" spans="1:8">
      <c r="A1644" s="11">
        <v>1642</v>
      </c>
      <c r="B1644" s="11" t="s">
        <v>5671</v>
      </c>
      <c r="C1644" s="11" t="s">
        <v>5702</v>
      </c>
      <c r="D1644" s="11" t="s">
        <v>114</v>
      </c>
      <c r="E1644" s="11" t="s">
        <v>210</v>
      </c>
      <c r="F1644" s="11" t="s">
        <v>5710</v>
      </c>
      <c r="G1644" s="11" t="s">
        <v>89</v>
      </c>
      <c r="H1644" s="11" t="s">
        <v>30</v>
      </c>
    </row>
    <row r="1645" s="1" customFormat="1" ht="30" customHeight="1" spans="1:8">
      <c r="A1645" s="11">
        <v>1643</v>
      </c>
      <c r="B1645" s="11" t="s">
        <v>5671</v>
      </c>
      <c r="C1645" s="11" t="s">
        <v>5711</v>
      </c>
      <c r="D1645" s="11" t="s">
        <v>114</v>
      </c>
      <c r="E1645" s="11" t="s">
        <v>210</v>
      </c>
      <c r="F1645" s="11" t="s">
        <v>5712</v>
      </c>
      <c r="G1645" s="11" t="s">
        <v>89</v>
      </c>
      <c r="H1645" s="11" t="s">
        <v>30</v>
      </c>
    </row>
    <row r="1646" s="1" customFormat="1" ht="30" customHeight="1" spans="1:8">
      <c r="A1646" s="11">
        <v>1644</v>
      </c>
      <c r="B1646" s="11" t="s">
        <v>5671</v>
      </c>
      <c r="C1646" s="11" t="s">
        <v>5711</v>
      </c>
      <c r="D1646" s="11" t="s">
        <v>114</v>
      </c>
      <c r="E1646" s="11" t="s">
        <v>210</v>
      </c>
      <c r="F1646" s="11" t="s">
        <v>5713</v>
      </c>
      <c r="G1646" s="11" t="s">
        <v>89</v>
      </c>
      <c r="H1646" s="11" t="s">
        <v>30</v>
      </c>
    </row>
    <row r="1647" s="1" customFormat="1" ht="30" customHeight="1" spans="1:8">
      <c r="A1647" s="11">
        <v>1645</v>
      </c>
      <c r="B1647" s="11" t="s">
        <v>5671</v>
      </c>
      <c r="C1647" s="11" t="s">
        <v>5711</v>
      </c>
      <c r="D1647" s="11" t="s">
        <v>114</v>
      </c>
      <c r="E1647" s="11" t="s">
        <v>210</v>
      </c>
      <c r="F1647" s="11" t="s">
        <v>5714</v>
      </c>
      <c r="G1647" s="11" t="s">
        <v>89</v>
      </c>
      <c r="H1647" s="11" t="s">
        <v>30</v>
      </c>
    </row>
    <row r="1648" s="1" customFormat="1" ht="30" customHeight="1" spans="1:8">
      <c r="A1648" s="11">
        <v>1646</v>
      </c>
      <c r="B1648" s="11" t="s">
        <v>5671</v>
      </c>
      <c r="C1648" s="11" t="s">
        <v>5711</v>
      </c>
      <c r="D1648" s="11" t="s">
        <v>114</v>
      </c>
      <c r="E1648" s="11" t="s">
        <v>210</v>
      </c>
      <c r="F1648" s="11" t="s">
        <v>5715</v>
      </c>
      <c r="G1648" s="11" t="s">
        <v>89</v>
      </c>
      <c r="H1648" s="11" t="s">
        <v>30</v>
      </c>
    </row>
    <row r="1649" s="1" customFormat="1" ht="30" customHeight="1" spans="1:8">
      <c r="A1649" s="11">
        <v>1647</v>
      </c>
      <c r="B1649" s="11" t="s">
        <v>5671</v>
      </c>
      <c r="C1649" s="11" t="s">
        <v>5711</v>
      </c>
      <c r="D1649" s="11" t="s">
        <v>114</v>
      </c>
      <c r="E1649" s="11" t="s">
        <v>210</v>
      </c>
      <c r="F1649" s="11" t="s">
        <v>5716</v>
      </c>
      <c r="G1649" s="11" t="s">
        <v>89</v>
      </c>
      <c r="H1649" s="11" t="s">
        <v>30</v>
      </c>
    </row>
    <row r="1650" s="1" customFormat="1" ht="30" customHeight="1" spans="1:8">
      <c r="A1650" s="11">
        <v>1648</v>
      </c>
      <c r="B1650" s="11" t="s">
        <v>5671</v>
      </c>
      <c r="C1650" s="11" t="s">
        <v>5717</v>
      </c>
      <c r="D1650" s="11" t="s">
        <v>114</v>
      </c>
      <c r="E1650" s="11" t="s">
        <v>210</v>
      </c>
      <c r="F1650" s="11" t="s">
        <v>5717</v>
      </c>
      <c r="G1650" s="11" t="s">
        <v>78</v>
      </c>
      <c r="H1650" s="11" t="s">
        <v>30</v>
      </c>
    </row>
    <row r="1651" s="1" customFormat="1" ht="30" customHeight="1" spans="1:8">
      <c r="A1651" s="11">
        <v>1649</v>
      </c>
      <c r="B1651" s="11" t="s">
        <v>5671</v>
      </c>
      <c r="C1651" s="11" t="s">
        <v>5718</v>
      </c>
      <c r="D1651" s="11" t="s">
        <v>114</v>
      </c>
      <c r="E1651" s="11" t="s">
        <v>210</v>
      </c>
      <c r="F1651" s="11" t="s">
        <v>5719</v>
      </c>
      <c r="G1651" s="11" t="s">
        <v>89</v>
      </c>
      <c r="H1651" s="11" t="s">
        <v>30</v>
      </c>
    </row>
    <row r="1652" s="1" customFormat="1" ht="30" customHeight="1" spans="1:8">
      <c r="A1652" s="11">
        <v>1650</v>
      </c>
      <c r="B1652" s="11" t="s">
        <v>5671</v>
      </c>
      <c r="C1652" s="11" t="s">
        <v>5718</v>
      </c>
      <c r="D1652" s="11" t="s">
        <v>114</v>
      </c>
      <c r="E1652" s="11" t="s">
        <v>210</v>
      </c>
      <c r="F1652" s="11" t="s">
        <v>5720</v>
      </c>
      <c r="G1652" s="11" t="s">
        <v>89</v>
      </c>
      <c r="H1652" s="11" t="s">
        <v>30</v>
      </c>
    </row>
    <row r="1653" s="1" customFormat="1" ht="30" customHeight="1" spans="1:8">
      <c r="A1653" s="11">
        <v>1651</v>
      </c>
      <c r="B1653" s="11" t="s">
        <v>5671</v>
      </c>
      <c r="C1653" s="11" t="s">
        <v>5721</v>
      </c>
      <c r="D1653" s="11" t="s">
        <v>114</v>
      </c>
      <c r="E1653" s="11" t="s">
        <v>210</v>
      </c>
      <c r="F1653" s="11" t="s">
        <v>5722</v>
      </c>
      <c r="G1653" s="11" t="s">
        <v>89</v>
      </c>
      <c r="H1653" s="11" t="s">
        <v>30</v>
      </c>
    </row>
    <row r="1654" s="1" customFormat="1" ht="30" customHeight="1" spans="1:8">
      <c r="A1654" s="11">
        <v>1652</v>
      </c>
      <c r="B1654" s="11" t="s">
        <v>5671</v>
      </c>
      <c r="C1654" s="11" t="s">
        <v>5721</v>
      </c>
      <c r="D1654" s="11" t="s">
        <v>114</v>
      </c>
      <c r="E1654" s="11" t="s">
        <v>210</v>
      </c>
      <c r="F1654" s="11" t="s">
        <v>5723</v>
      </c>
      <c r="G1654" s="11" t="s">
        <v>89</v>
      </c>
      <c r="H1654" s="11" t="s">
        <v>30</v>
      </c>
    </row>
    <row r="1655" s="1" customFormat="1" ht="30" customHeight="1" spans="1:8">
      <c r="A1655" s="11">
        <v>1653</v>
      </c>
      <c r="B1655" s="11" t="s">
        <v>5671</v>
      </c>
      <c r="C1655" s="11" t="s">
        <v>5724</v>
      </c>
      <c r="D1655" s="11" t="s">
        <v>114</v>
      </c>
      <c r="E1655" s="11" t="s">
        <v>210</v>
      </c>
      <c r="F1655" s="11" t="s">
        <v>5724</v>
      </c>
      <c r="G1655" s="11" t="s">
        <v>78</v>
      </c>
      <c r="H1655" s="11" t="s">
        <v>30</v>
      </c>
    </row>
    <row r="1656" s="1" customFormat="1" ht="30" customHeight="1" spans="1:8">
      <c r="A1656" s="11">
        <v>1654</v>
      </c>
      <c r="B1656" s="11" t="s">
        <v>5671</v>
      </c>
      <c r="C1656" s="11" t="s">
        <v>5725</v>
      </c>
      <c r="D1656" s="11" t="s">
        <v>114</v>
      </c>
      <c r="E1656" s="11" t="s">
        <v>210</v>
      </c>
      <c r="F1656" s="11" t="s">
        <v>5726</v>
      </c>
      <c r="G1656" s="11" t="s">
        <v>89</v>
      </c>
      <c r="H1656" s="11" t="s">
        <v>30</v>
      </c>
    </row>
    <row r="1657" s="1" customFormat="1" ht="30" customHeight="1" spans="1:8">
      <c r="A1657" s="11">
        <v>1655</v>
      </c>
      <c r="B1657" s="11" t="s">
        <v>5671</v>
      </c>
      <c r="C1657" s="11" t="s">
        <v>5725</v>
      </c>
      <c r="D1657" s="11" t="s">
        <v>114</v>
      </c>
      <c r="E1657" s="11" t="s">
        <v>210</v>
      </c>
      <c r="F1657" s="11" t="s">
        <v>5727</v>
      </c>
      <c r="G1657" s="11" t="s">
        <v>89</v>
      </c>
      <c r="H1657" s="11" t="s">
        <v>30</v>
      </c>
    </row>
    <row r="1658" s="1" customFormat="1" ht="30" customHeight="1" spans="1:8">
      <c r="A1658" s="11">
        <v>1656</v>
      </c>
      <c r="B1658" s="11" t="s">
        <v>5671</v>
      </c>
      <c r="C1658" s="11" t="s">
        <v>5725</v>
      </c>
      <c r="D1658" s="11" t="s">
        <v>114</v>
      </c>
      <c r="E1658" s="11" t="s">
        <v>210</v>
      </c>
      <c r="F1658" s="27" t="s">
        <v>5728</v>
      </c>
      <c r="G1658" s="11" t="s">
        <v>89</v>
      </c>
      <c r="H1658" s="11" t="s">
        <v>30</v>
      </c>
    </row>
    <row r="1659" s="1" customFormat="1" ht="30" customHeight="1" spans="1:8">
      <c r="A1659" s="11">
        <v>1657</v>
      </c>
      <c r="B1659" s="11" t="s">
        <v>5671</v>
      </c>
      <c r="C1659" s="11" t="s">
        <v>5725</v>
      </c>
      <c r="D1659" s="11" t="s">
        <v>114</v>
      </c>
      <c r="E1659" s="11" t="s">
        <v>210</v>
      </c>
      <c r="F1659" s="27" t="s">
        <v>5729</v>
      </c>
      <c r="G1659" s="11" t="s">
        <v>89</v>
      </c>
      <c r="H1659" s="11" t="s">
        <v>30</v>
      </c>
    </row>
    <row r="1660" s="1" customFormat="1" ht="30" customHeight="1" spans="1:8">
      <c r="A1660" s="11">
        <v>1658</v>
      </c>
      <c r="B1660" s="11" t="s">
        <v>5671</v>
      </c>
      <c r="C1660" s="11" t="s">
        <v>5730</v>
      </c>
      <c r="D1660" s="11" t="s">
        <v>114</v>
      </c>
      <c r="E1660" s="11" t="s">
        <v>210</v>
      </c>
      <c r="F1660" s="27" t="s">
        <v>5731</v>
      </c>
      <c r="G1660" s="11" t="s">
        <v>89</v>
      </c>
      <c r="H1660" s="11" t="s">
        <v>30</v>
      </c>
    </row>
    <row r="1661" s="1" customFormat="1" ht="30" customHeight="1" spans="1:8">
      <c r="A1661" s="11">
        <v>1659</v>
      </c>
      <c r="B1661" s="11" t="s">
        <v>5671</v>
      </c>
      <c r="C1661" s="11" t="s">
        <v>5730</v>
      </c>
      <c r="D1661" s="11" t="s">
        <v>114</v>
      </c>
      <c r="E1661" s="11" t="s">
        <v>210</v>
      </c>
      <c r="F1661" s="27" t="s">
        <v>5732</v>
      </c>
      <c r="G1661" s="11" t="s">
        <v>89</v>
      </c>
      <c r="H1661" s="11" t="s">
        <v>30</v>
      </c>
    </row>
    <row r="1662" s="1" customFormat="1" ht="30" customHeight="1" spans="1:8">
      <c r="A1662" s="11">
        <v>1660</v>
      </c>
      <c r="B1662" s="11" t="s">
        <v>5671</v>
      </c>
      <c r="C1662" s="11" t="s">
        <v>5733</v>
      </c>
      <c r="D1662" s="11" t="s">
        <v>114</v>
      </c>
      <c r="E1662" s="11" t="s">
        <v>210</v>
      </c>
      <c r="F1662" s="11" t="s">
        <v>5734</v>
      </c>
      <c r="G1662" s="11" t="s">
        <v>89</v>
      </c>
      <c r="H1662" s="11" t="s">
        <v>30</v>
      </c>
    </row>
    <row r="1663" s="1" customFormat="1" ht="30" customHeight="1" spans="1:8">
      <c r="A1663" s="11">
        <v>1661</v>
      </c>
      <c r="B1663" s="11" t="s">
        <v>5671</v>
      </c>
      <c r="C1663" s="11" t="s">
        <v>5733</v>
      </c>
      <c r="D1663" s="11" t="s">
        <v>114</v>
      </c>
      <c r="E1663" s="11" t="s">
        <v>210</v>
      </c>
      <c r="F1663" s="11" t="s">
        <v>5735</v>
      </c>
      <c r="G1663" s="11" t="s">
        <v>89</v>
      </c>
      <c r="H1663" s="11" t="s">
        <v>30</v>
      </c>
    </row>
    <row r="1664" s="1" customFormat="1" ht="30" customHeight="1" spans="1:8">
      <c r="A1664" s="11">
        <v>1662</v>
      </c>
      <c r="B1664" s="11" t="s">
        <v>5671</v>
      </c>
      <c r="C1664" s="11" t="s">
        <v>5733</v>
      </c>
      <c r="D1664" s="11" t="s">
        <v>114</v>
      </c>
      <c r="E1664" s="11" t="s">
        <v>210</v>
      </c>
      <c r="F1664" s="27" t="s">
        <v>5736</v>
      </c>
      <c r="G1664" s="11" t="s">
        <v>89</v>
      </c>
      <c r="H1664" s="11" t="s">
        <v>30</v>
      </c>
    </row>
    <row r="1665" s="1" customFormat="1" ht="30" customHeight="1" spans="1:8">
      <c r="A1665" s="11">
        <v>1663</v>
      </c>
      <c r="B1665" s="11" t="s">
        <v>5671</v>
      </c>
      <c r="C1665" s="11" t="s">
        <v>5737</v>
      </c>
      <c r="D1665" s="11" t="s">
        <v>114</v>
      </c>
      <c r="E1665" s="11" t="s">
        <v>210</v>
      </c>
      <c r="F1665" s="27" t="s">
        <v>5738</v>
      </c>
      <c r="G1665" s="11" t="s">
        <v>89</v>
      </c>
      <c r="H1665" s="11" t="s">
        <v>30</v>
      </c>
    </row>
    <row r="1666" s="1" customFormat="1" ht="30" customHeight="1" spans="1:8">
      <c r="A1666" s="11">
        <v>1664</v>
      </c>
      <c r="B1666" s="11" t="s">
        <v>5671</v>
      </c>
      <c r="C1666" s="11" t="s">
        <v>5737</v>
      </c>
      <c r="D1666" s="11" t="s">
        <v>114</v>
      </c>
      <c r="E1666" s="11" t="s">
        <v>210</v>
      </c>
      <c r="F1666" s="27" t="s">
        <v>5739</v>
      </c>
      <c r="G1666" s="11" t="s">
        <v>89</v>
      </c>
      <c r="H1666" s="11" t="s">
        <v>30</v>
      </c>
    </row>
    <row r="1667" s="1" customFormat="1" ht="30" customHeight="1" spans="1:8">
      <c r="A1667" s="11">
        <v>1665</v>
      </c>
      <c r="B1667" s="11" t="s">
        <v>5648</v>
      </c>
      <c r="C1667" s="11" t="s">
        <v>5740</v>
      </c>
      <c r="D1667" s="11" t="s">
        <v>114</v>
      </c>
      <c r="E1667" s="11" t="s">
        <v>5741</v>
      </c>
      <c r="F1667" s="11" t="s">
        <v>5742</v>
      </c>
      <c r="G1667" s="11" t="s">
        <v>89</v>
      </c>
      <c r="H1667" s="11" t="s">
        <v>30</v>
      </c>
    </row>
    <row r="1668" s="1" customFormat="1" ht="30" customHeight="1" spans="1:8">
      <c r="A1668" s="11">
        <v>1666</v>
      </c>
      <c r="B1668" s="11" t="s">
        <v>5743</v>
      </c>
      <c r="C1668" s="11" t="s">
        <v>5744</v>
      </c>
      <c r="D1668" s="11" t="s">
        <v>114</v>
      </c>
      <c r="E1668" s="11" t="s">
        <v>5745</v>
      </c>
      <c r="F1668" s="11" t="s">
        <v>5746</v>
      </c>
      <c r="G1668" s="11" t="s">
        <v>89</v>
      </c>
      <c r="H1668" s="11" t="s">
        <v>30</v>
      </c>
    </row>
    <row r="1669" s="1" customFormat="1" ht="30" customHeight="1" spans="1:8">
      <c r="A1669" s="11">
        <v>1667</v>
      </c>
      <c r="B1669" s="11" t="s">
        <v>5743</v>
      </c>
      <c r="C1669" s="11" t="s">
        <v>5747</v>
      </c>
      <c r="D1669" s="11" t="s">
        <v>114</v>
      </c>
      <c r="E1669" s="11" t="s">
        <v>5748</v>
      </c>
      <c r="F1669" s="11" t="s">
        <v>5749</v>
      </c>
      <c r="G1669" s="11" t="s">
        <v>89</v>
      </c>
      <c r="H1669" s="11" t="s">
        <v>30</v>
      </c>
    </row>
    <row r="1670" s="1" customFormat="1" ht="30" customHeight="1" spans="1:8">
      <c r="A1670" s="11">
        <v>1668</v>
      </c>
      <c r="B1670" s="11" t="s">
        <v>5743</v>
      </c>
      <c r="C1670" s="11" t="s">
        <v>5750</v>
      </c>
      <c r="D1670" s="11" t="s">
        <v>114</v>
      </c>
      <c r="E1670" s="11" t="s">
        <v>5751</v>
      </c>
      <c r="F1670" s="11" t="s">
        <v>5750</v>
      </c>
      <c r="G1670" s="11" t="s">
        <v>89</v>
      </c>
      <c r="H1670" s="11" t="s">
        <v>30</v>
      </c>
    </row>
    <row r="1671" s="1" customFormat="1" ht="30" customHeight="1" spans="1:8">
      <c r="A1671" s="11">
        <v>1669</v>
      </c>
      <c r="B1671" s="11" t="s">
        <v>5743</v>
      </c>
      <c r="C1671" s="11" t="s">
        <v>5752</v>
      </c>
      <c r="D1671" s="11" t="s">
        <v>114</v>
      </c>
      <c r="E1671" s="11" t="s">
        <v>5753</v>
      </c>
      <c r="F1671" s="11" t="s">
        <v>5752</v>
      </c>
      <c r="G1671" s="11" t="s">
        <v>89</v>
      </c>
      <c r="H1671" s="11" t="s">
        <v>30</v>
      </c>
    </row>
    <row r="1672" s="1" customFormat="1" ht="30" customHeight="1" spans="1:8">
      <c r="A1672" s="11">
        <v>1670</v>
      </c>
      <c r="B1672" s="11" t="s">
        <v>5743</v>
      </c>
      <c r="C1672" s="11" t="s">
        <v>5754</v>
      </c>
      <c r="D1672" s="11" t="s">
        <v>114</v>
      </c>
      <c r="E1672" s="11" t="s">
        <v>5755</v>
      </c>
      <c r="F1672" s="11" t="s">
        <v>5754</v>
      </c>
      <c r="G1672" s="11" t="s">
        <v>89</v>
      </c>
      <c r="H1672" s="11" t="s">
        <v>30</v>
      </c>
    </row>
    <row r="1673" s="1" customFormat="1" ht="30" customHeight="1" spans="1:8">
      <c r="A1673" s="11">
        <v>1671</v>
      </c>
      <c r="B1673" s="11" t="s">
        <v>5743</v>
      </c>
      <c r="C1673" s="11" t="s">
        <v>5756</v>
      </c>
      <c r="D1673" s="11" t="s">
        <v>114</v>
      </c>
      <c r="E1673" s="11" t="s">
        <v>5757</v>
      </c>
      <c r="F1673" s="11" t="s">
        <v>5756</v>
      </c>
      <c r="G1673" s="11" t="s">
        <v>89</v>
      </c>
      <c r="H1673" s="11" t="s">
        <v>30</v>
      </c>
    </row>
    <row r="1674" s="1" customFormat="1" ht="30" customHeight="1" spans="1:8">
      <c r="A1674" s="11">
        <v>1672</v>
      </c>
      <c r="B1674" s="11" t="s">
        <v>5743</v>
      </c>
      <c r="C1674" s="11" t="s">
        <v>5758</v>
      </c>
      <c r="D1674" s="11" t="s">
        <v>114</v>
      </c>
      <c r="E1674" s="11" t="s">
        <v>5759</v>
      </c>
      <c r="F1674" s="11" t="s">
        <v>5760</v>
      </c>
      <c r="G1674" s="11" t="s">
        <v>89</v>
      </c>
      <c r="H1674" s="11" t="s">
        <v>30</v>
      </c>
    </row>
    <row r="1675" s="1" customFormat="1" ht="30" customHeight="1" spans="1:8">
      <c r="A1675" s="11">
        <v>1673</v>
      </c>
      <c r="B1675" s="11" t="s">
        <v>5743</v>
      </c>
      <c r="C1675" s="11" t="s">
        <v>5763</v>
      </c>
      <c r="D1675" s="11" t="s">
        <v>114</v>
      </c>
      <c r="E1675" s="11" t="s">
        <v>5764</v>
      </c>
      <c r="F1675" s="11" t="s">
        <v>5763</v>
      </c>
      <c r="G1675" s="11" t="s">
        <v>89</v>
      </c>
      <c r="H1675" s="11" t="s">
        <v>30</v>
      </c>
    </row>
    <row r="1676" s="1" customFormat="1" ht="30" customHeight="1" spans="1:8">
      <c r="A1676" s="11">
        <v>1674</v>
      </c>
      <c r="B1676" s="11" t="s">
        <v>5743</v>
      </c>
      <c r="C1676" s="11" t="s">
        <v>5765</v>
      </c>
      <c r="D1676" s="11" t="s">
        <v>114</v>
      </c>
      <c r="E1676" s="11" t="s">
        <v>5766</v>
      </c>
      <c r="F1676" s="11" t="s">
        <v>5765</v>
      </c>
      <c r="G1676" s="11" t="s">
        <v>89</v>
      </c>
      <c r="H1676" s="11" t="s">
        <v>30</v>
      </c>
    </row>
    <row r="1677" s="1" customFormat="1" ht="30" customHeight="1" spans="1:8">
      <c r="A1677" s="11">
        <v>1675</v>
      </c>
      <c r="B1677" s="11" t="s">
        <v>5743</v>
      </c>
      <c r="C1677" s="11" t="s">
        <v>5767</v>
      </c>
      <c r="D1677" s="11" t="s">
        <v>114</v>
      </c>
      <c r="E1677" s="11" t="s">
        <v>5768</v>
      </c>
      <c r="F1677" s="11" t="s">
        <v>5767</v>
      </c>
      <c r="G1677" s="11" t="s">
        <v>89</v>
      </c>
      <c r="H1677" s="11" t="s">
        <v>30</v>
      </c>
    </row>
    <row r="1678" s="1" customFormat="1" ht="30" customHeight="1" spans="1:8">
      <c r="A1678" s="11">
        <v>1676</v>
      </c>
      <c r="B1678" s="11" t="s">
        <v>5743</v>
      </c>
      <c r="C1678" s="11" t="s">
        <v>5769</v>
      </c>
      <c r="D1678" s="11" t="s">
        <v>114</v>
      </c>
      <c r="E1678" s="11" t="s">
        <v>5755</v>
      </c>
      <c r="F1678" s="11" t="s">
        <v>5769</v>
      </c>
      <c r="G1678" s="11" t="s">
        <v>89</v>
      </c>
      <c r="H1678" s="11" t="s">
        <v>30</v>
      </c>
    </row>
    <row r="1679" s="1" customFormat="1" ht="30" customHeight="1" spans="1:8">
      <c r="A1679" s="11">
        <v>1677</v>
      </c>
      <c r="B1679" s="11" t="s">
        <v>5743</v>
      </c>
      <c r="C1679" s="11" t="s">
        <v>5770</v>
      </c>
      <c r="D1679" s="11" t="s">
        <v>114</v>
      </c>
      <c r="E1679" s="11" t="s">
        <v>5771</v>
      </c>
      <c r="F1679" s="11" t="s">
        <v>5770</v>
      </c>
      <c r="G1679" s="11" t="s">
        <v>89</v>
      </c>
      <c r="H1679" s="11" t="s">
        <v>30</v>
      </c>
    </row>
    <row r="1680" s="1" customFormat="1" ht="30" customHeight="1" spans="1:8">
      <c r="A1680" s="11">
        <v>1678</v>
      </c>
      <c r="B1680" s="11" t="s">
        <v>5743</v>
      </c>
      <c r="C1680" s="11" t="s">
        <v>5772</v>
      </c>
      <c r="D1680" s="11" t="s">
        <v>114</v>
      </c>
      <c r="E1680" s="11" t="s">
        <v>5773</v>
      </c>
      <c r="F1680" s="11" t="s">
        <v>5772</v>
      </c>
      <c r="G1680" s="11" t="s">
        <v>89</v>
      </c>
      <c r="H1680" s="11" t="s">
        <v>30</v>
      </c>
    </row>
    <row r="1681" s="1" customFormat="1" ht="30" customHeight="1" spans="1:8">
      <c r="A1681" s="11">
        <v>1679</v>
      </c>
      <c r="B1681" s="11" t="s">
        <v>5743</v>
      </c>
      <c r="C1681" s="11" t="s">
        <v>5774</v>
      </c>
      <c r="D1681" s="11" t="s">
        <v>114</v>
      </c>
      <c r="E1681" s="11" t="s">
        <v>5771</v>
      </c>
      <c r="F1681" s="11" t="s">
        <v>5775</v>
      </c>
      <c r="G1681" s="11" t="s">
        <v>89</v>
      </c>
      <c r="H1681" s="11" t="s">
        <v>30</v>
      </c>
    </row>
    <row r="1682" s="1" customFormat="1" ht="30" customHeight="1" spans="1:8">
      <c r="A1682" s="11">
        <v>1680</v>
      </c>
      <c r="B1682" s="11" t="s">
        <v>5743</v>
      </c>
      <c r="C1682" s="11" t="s">
        <v>5774</v>
      </c>
      <c r="D1682" s="11" t="s">
        <v>114</v>
      </c>
      <c r="E1682" s="11" t="s">
        <v>5776</v>
      </c>
      <c r="F1682" s="11" t="s">
        <v>5777</v>
      </c>
      <c r="G1682" s="11" t="s">
        <v>89</v>
      </c>
      <c r="H1682" s="11" t="s">
        <v>30</v>
      </c>
    </row>
    <row r="1683" s="1" customFormat="1" ht="30" customHeight="1" spans="1:8">
      <c r="A1683" s="11">
        <v>1681</v>
      </c>
      <c r="B1683" s="11" t="s">
        <v>5743</v>
      </c>
      <c r="C1683" s="11" t="s">
        <v>5778</v>
      </c>
      <c r="D1683" s="11" t="s">
        <v>114</v>
      </c>
      <c r="E1683" s="11" t="s">
        <v>5779</v>
      </c>
      <c r="F1683" s="11" t="s">
        <v>5778</v>
      </c>
      <c r="G1683" s="11" t="s">
        <v>89</v>
      </c>
      <c r="H1683" s="11" t="s">
        <v>30</v>
      </c>
    </row>
    <row r="1684" s="1" customFormat="1" ht="30" customHeight="1" spans="1:8">
      <c r="A1684" s="11">
        <v>1682</v>
      </c>
      <c r="B1684" s="11" t="s">
        <v>5743</v>
      </c>
      <c r="C1684" s="11" t="s">
        <v>5780</v>
      </c>
      <c r="D1684" s="11" t="s">
        <v>114</v>
      </c>
      <c r="E1684" s="11" t="s">
        <v>5781</v>
      </c>
      <c r="F1684" s="11" t="s">
        <v>5780</v>
      </c>
      <c r="G1684" s="11" t="s">
        <v>89</v>
      </c>
      <c r="H1684" s="11" t="s">
        <v>30</v>
      </c>
    </row>
    <row r="1685" s="1" customFormat="1" ht="30" customHeight="1" spans="1:8">
      <c r="A1685" s="11">
        <v>1683</v>
      </c>
      <c r="B1685" s="11" t="s">
        <v>5743</v>
      </c>
      <c r="C1685" s="11" t="s">
        <v>5782</v>
      </c>
      <c r="D1685" s="11" t="s">
        <v>114</v>
      </c>
      <c r="E1685" s="11" t="s">
        <v>5783</v>
      </c>
      <c r="F1685" s="11" t="s">
        <v>5784</v>
      </c>
      <c r="G1685" s="11" t="s">
        <v>89</v>
      </c>
      <c r="H1685" s="11" t="s">
        <v>30</v>
      </c>
    </row>
    <row r="1686" s="1" customFormat="1" ht="30" customHeight="1" spans="1:8">
      <c r="A1686" s="11">
        <v>1684</v>
      </c>
      <c r="B1686" s="11" t="s">
        <v>5743</v>
      </c>
      <c r="C1686" s="11" t="s">
        <v>5782</v>
      </c>
      <c r="D1686" s="11" t="s">
        <v>114</v>
      </c>
      <c r="E1686" s="11" t="s">
        <v>5785</v>
      </c>
      <c r="F1686" s="11" t="s">
        <v>5786</v>
      </c>
      <c r="G1686" s="11" t="s">
        <v>89</v>
      </c>
      <c r="H1686" s="11" t="s">
        <v>30</v>
      </c>
    </row>
    <row r="1687" s="1" customFormat="1" ht="30" customHeight="1" spans="1:8">
      <c r="A1687" s="11">
        <v>1685</v>
      </c>
      <c r="B1687" s="11" t="s">
        <v>5743</v>
      </c>
      <c r="C1687" s="11" t="s">
        <v>5782</v>
      </c>
      <c r="D1687" s="11" t="s">
        <v>114</v>
      </c>
      <c r="E1687" s="11" t="s">
        <v>5787</v>
      </c>
      <c r="F1687" s="11" t="s">
        <v>5788</v>
      </c>
      <c r="G1687" s="11" t="s">
        <v>89</v>
      </c>
      <c r="H1687" s="11" t="s">
        <v>30</v>
      </c>
    </row>
    <row r="1688" s="1" customFormat="1" ht="30" customHeight="1" spans="1:8">
      <c r="A1688" s="11">
        <v>1686</v>
      </c>
      <c r="B1688" s="11" t="s">
        <v>5743</v>
      </c>
      <c r="C1688" s="11" t="s">
        <v>5782</v>
      </c>
      <c r="D1688" s="11" t="s">
        <v>114</v>
      </c>
      <c r="E1688" s="11" t="s">
        <v>5783</v>
      </c>
      <c r="F1688" s="11" t="s">
        <v>5789</v>
      </c>
      <c r="G1688" s="11" t="s">
        <v>89</v>
      </c>
      <c r="H1688" s="11" t="s">
        <v>30</v>
      </c>
    </row>
    <row r="1689" s="1" customFormat="1" ht="30" customHeight="1" spans="1:8">
      <c r="A1689" s="11">
        <v>1687</v>
      </c>
      <c r="B1689" s="11" t="s">
        <v>5743</v>
      </c>
      <c r="C1689" s="11" t="s">
        <v>5782</v>
      </c>
      <c r="D1689" s="11" t="s">
        <v>114</v>
      </c>
      <c r="E1689" s="11" t="s">
        <v>5785</v>
      </c>
      <c r="F1689" s="11" t="s">
        <v>5790</v>
      </c>
      <c r="G1689" s="11" t="s">
        <v>89</v>
      </c>
      <c r="H1689" s="11" t="s">
        <v>30</v>
      </c>
    </row>
    <row r="1690" s="1" customFormat="1" ht="30" customHeight="1" spans="1:8">
      <c r="A1690" s="11">
        <v>1688</v>
      </c>
      <c r="B1690" s="11" t="s">
        <v>5743</v>
      </c>
      <c r="C1690" s="11" t="s">
        <v>5782</v>
      </c>
      <c r="D1690" s="11" t="s">
        <v>114</v>
      </c>
      <c r="E1690" s="11" t="s">
        <v>5787</v>
      </c>
      <c r="F1690" s="11" t="s">
        <v>5791</v>
      </c>
      <c r="G1690" s="11" t="s">
        <v>89</v>
      </c>
      <c r="H1690" s="11" t="s">
        <v>30</v>
      </c>
    </row>
    <row r="1691" s="1" customFormat="1" ht="30" customHeight="1" spans="1:8">
      <c r="A1691" s="11">
        <v>1689</v>
      </c>
      <c r="B1691" s="11" t="s">
        <v>5743</v>
      </c>
      <c r="C1691" s="11" t="s">
        <v>5782</v>
      </c>
      <c r="D1691" s="11" t="s">
        <v>114</v>
      </c>
      <c r="E1691" s="11" t="s">
        <v>5783</v>
      </c>
      <c r="F1691" s="11" t="s">
        <v>5792</v>
      </c>
      <c r="G1691" s="11" t="s">
        <v>89</v>
      </c>
      <c r="H1691" s="11" t="s">
        <v>30</v>
      </c>
    </row>
    <row r="1692" s="1" customFormat="1" ht="30" customHeight="1" spans="1:8">
      <c r="A1692" s="11">
        <v>1690</v>
      </c>
      <c r="B1692" s="11" t="s">
        <v>5743</v>
      </c>
      <c r="C1692" s="11" t="s">
        <v>5782</v>
      </c>
      <c r="D1692" s="11" t="s">
        <v>114</v>
      </c>
      <c r="E1692" s="11" t="s">
        <v>5785</v>
      </c>
      <c r="F1692" s="11" t="s">
        <v>5793</v>
      </c>
      <c r="G1692" s="11" t="s">
        <v>89</v>
      </c>
      <c r="H1692" s="11" t="s">
        <v>30</v>
      </c>
    </row>
    <row r="1693" s="1" customFormat="1" ht="30" customHeight="1" spans="1:8">
      <c r="A1693" s="11">
        <v>1691</v>
      </c>
      <c r="B1693" s="11" t="s">
        <v>5743</v>
      </c>
      <c r="C1693" s="11" t="s">
        <v>5782</v>
      </c>
      <c r="D1693" s="11" t="s">
        <v>114</v>
      </c>
      <c r="E1693" s="11" t="s">
        <v>5787</v>
      </c>
      <c r="F1693" s="11" t="s">
        <v>5794</v>
      </c>
      <c r="G1693" s="11" t="s">
        <v>89</v>
      </c>
      <c r="H1693" s="11" t="s">
        <v>30</v>
      </c>
    </row>
    <row r="1694" s="1" customFormat="1" ht="30" customHeight="1" spans="1:8">
      <c r="A1694" s="11">
        <v>1692</v>
      </c>
      <c r="B1694" s="11" t="s">
        <v>5795</v>
      </c>
      <c r="C1694" s="11" t="s">
        <v>5796</v>
      </c>
      <c r="D1694" s="11" t="s">
        <v>114</v>
      </c>
      <c r="E1694" s="11" t="s">
        <v>210</v>
      </c>
      <c r="F1694" s="11" t="s">
        <v>5797</v>
      </c>
      <c r="G1694" s="11" t="s">
        <v>126</v>
      </c>
      <c r="H1694" s="11" t="s">
        <v>30</v>
      </c>
    </row>
    <row r="1695" s="1" customFormat="1" ht="30" customHeight="1" spans="1:8">
      <c r="A1695" s="11">
        <v>1693</v>
      </c>
      <c r="B1695" s="11" t="s">
        <v>5795</v>
      </c>
      <c r="C1695" s="11" t="s">
        <v>5796</v>
      </c>
      <c r="D1695" s="11" t="s">
        <v>114</v>
      </c>
      <c r="E1695" s="11" t="s">
        <v>210</v>
      </c>
      <c r="F1695" s="11" t="s">
        <v>5798</v>
      </c>
      <c r="G1695" s="11" t="s">
        <v>126</v>
      </c>
      <c r="H1695" s="11" t="s">
        <v>30</v>
      </c>
    </row>
    <row r="1696" s="1" customFormat="1" ht="30" customHeight="1" spans="1:8">
      <c r="A1696" s="11">
        <v>1694</v>
      </c>
      <c r="B1696" s="11" t="s">
        <v>5795</v>
      </c>
      <c r="C1696" s="11" t="s">
        <v>5796</v>
      </c>
      <c r="D1696" s="11" t="s">
        <v>114</v>
      </c>
      <c r="E1696" s="11" t="s">
        <v>210</v>
      </c>
      <c r="F1696" s="11" t="s">
        <v>5799</v>
      </c>
      <c r="G1696" s="11" t="s">
        <v>126</v>
      </c>
      <c r="H1696" s="11" t="s">
        <v>30</v>
      </c>
    </row>
    <row r="1697" s="1" customFormat="1" ht="30" customHeight="1" spans="1:8">
      <c r="A1697" s="11">
        <v>1695</v>
      </c>
      <c r="B1697" s="11" t="s">
        <v>5795</v>
      </c>
      <c r="C1697" s="11" t="s">
        <v>5800</v>
      </c>
      <c r="D1697" s="11" t="s">
        <v>114</v>
      </c>
      <c r="E1697" s="11" t="s">
        <v>210</v>
      </c>
      <c r="F1697" s="11" t="s">
        <v>5801</v>
      </c>
      <c r="G1697" s="11" t="s">
        <v>126</v>
      </c>
      <c r="H1697" s="11" t="s">
        <v>30</v>
      </c>
    </row>
    <row r="1698" s="1" customFormat="1" ht="30" customHeight="1" spans="1:8">
      <c r="A1698" s="11">
        <v>1696</v>
      </c>
      <c r="B1698" s="11" t="s">
        <v>5795</v>
      </c>
      <c r="C1698" s="11" t="s">
        <v>5800</v>
      </c>
      <c r="D1698" s="11" t="s">
        <v>114</v>
      </c>
      <c r="E1698" s="11" t="s">
        <v>210</v>
      </c>
      <c r="F1698" s="11" t="s">
        <v>5802</v>
      </c>
      <c r="G1698" s="11" t="s">
        <v>126</v>
      </c>
      <c r="H1698" s="11" t="s">
        <v>30</v>
      </c>
    </row>
    <row r="1699" s="1" customFormat="1" ht="30" customHeight="1" spans="1:8">
      <c r="A1699" s="11">
        <v>1697</v>
      </c>
      <c r="B1699" s="11" t="s">
        <v>5795</v>
      </c>
      <c r="C1699" s="11" t="s">
        <v>5803</v>
      </c>
      <c r="D1699" s="11" t="s">
        <v>114</v>
      </c>
      <c r="E1699" s="11" t="s">
        <v>210</v>
      </c>
      <c r="F1699" s="11" t="s">
        <v>5804</v>
      </c>
      <c r="G1699" s="11" t="s">
        <v>126</v>
      </c>
      <c r="H1699" s="11" t="s">
        <v>30</v>
      </c>
    </row>
    <row r="1700" s="1" customFormat="1" ht="30" customHeight="1" spans="1:8">
      <c r="A1700" s="11">
        <v>1698</v>
      </c>
      <c r="B1700" s="11" t="s">
        <v>5795</v>
      </c>
      <c r="C1700" s="11" t="s">
        <v>5805</v>
      </c>
      <c r="D1700" s="11" t="s">
        <v>114</v>
      </c>
      <c r="E1700" s="11" t="s">
        <v>210</v>
      </c>
      <c r="F1700" s="11" t="s">
        <v>5806</v>
      </c>
      <c r="G1700" s="11" t="s">
        <v>126</v>
      </c>
      <c r="H1700" s="11" t="s">
        <v>30</v>
      </c>
    </row>
    <row r="1701" s="1" customFormat="1" ht="30" customHeight="1" spans="1:8">
      <c r="A1701" s="11">
        <v>1699</v>
      </c>
      <c r="B1701" s="11" t="s">
        <v>5795</v>
      </c>
      <c r="C1701" s="11" t="s">
        <v>5807</v>
      </c>
      <c r="D1701" s="11" t="s">
        <v>114</v>
      </c>
      <c r="E1701" s="11" t="s">
        <v>210</v>
      </c>
      <c r="F1701" s="11" t="s">
        <v>5807</v>
      </c>
      <c r="G1701" s="11" t="s">
        <v>126</v>
      </c>
      <c r="H1701" s="11" t="s">
        <v>30</v>
      </c>
    </row>
    <row r="1702" s="1" customFormat="1" ht="30" customHeight="1" spans="1:8">
      <c r="A1702" s="11">
        <v>1700</v>
      </c>
      <c r="B1702" s="11" t="s">
        <v>5795</v>
      </c>
      <c r="C1702" s="11" t="s">
        <v>5808</v>
      </c>
      <c r="D1702" s="11" t="s">
        <v>114</v>
      </c>
      <c r="E1702" s="11" t="s">
        <v>210</v>
      </c>
      <c r="F1702" s="11" t="s">
        <v>5809</v>
      </c>
      <c r="G1702" s="11" t="s">
        <v>126</v>
      </c>
      <c r="H1702" s="11" t="s">
        <v>30</v>
      </c>
    </row>
    <row r="1703" s="1" customFormat="1" ht="30" customHeight="1" spans="1:8">
      <c r="A1703" s="11">
        <v>1701</v>
      </c>
      <c r="B1703" s="11" t="s">
        <v>5795</v>
      </c>
      <c r="C1703" s="11" t="s">
        <v>5808</v>
      </c>
      <c r="D1703" s="11" t="s">
        <v>114</v>
      </c>
      <c r="E1703" s="11" t="s">
        <v>210</v>
      </c>
      <c r="F1703" s="11" t="s">
        <v>5810</v>
      </c>
      <c r="G1703" s="11" t="s">
        <v>126</v>
      </c>
      <c r="H1703" s="11" t="s">
        <v>30</v>
      </c>
    </row>
    <row r="1704" s="1" customFormat="1" ht="30" customHeight="1" spans="1:8">
      <c r="A1704" s="11">
        <v>1702</v>
      </c>
      <c r="B1704" s="11" t="s">
        <v>5795</v>
      </c>
      <c r="C1704" s="11" t="s">
        <v>5811</v>
      </c>
      <c r="D1704" s="11" t="s">
        <v>114</v>
      </c>
      <c r="E1704" s="11" t="s">
        <v>210</v>
      </c>
      <c r="F1704" s="11" t="s">
        <v>5812</v>
      </c>
      <c r="G1704" s="11" t="s">
        <v>126</v>
      </c>
      <c r="H1704" s="11" t="s">
        <v>30</v>
      </c>
    </row>
    <row r="1705" s="1" customFormat="1" ht="30" customHeight="1" spans="1:8">
      <c r="A1705" s="11">
        <v>1703</v>
      </c>
      <c r="B1705" s="11" t="s">
        <v>5822</v>
      </c>
      <c r="C1705" s="11" t="s">
        <v>5822</v>
      </c>
      <c r="D1705" s="11" t="s">
        <v>64</v>
      </c>
      <c r="E1705" s="11" t="s">
        <v>5823</v>
      </c>
      <c r="F1705" s="11" t="s">
        <v>5824</v>
      </c>
      <c r="G1705" s="11" t="s">
        <v>126</v>
      </c>
      <c r="H1705" s="11" t="s">
        <v>30</v>
      </c>
    </row>
    <row r="1706" s="1" customFormat="1" ht="30" customHeight="1" spans="1:8">
      <c r="A1706" s="11">
        <v>1704</v>
      </c>
      <c r="B1706" s="11" t="s">
        <v>5822</v>
      </c>
      <c r="C1706" s="11" t="s">
        <v>5822</v>
      </c>
      <c r="D1706" s="11" t="s">
        <v>64</v>
      </c>
      <c r="E1706" s="11" t="s">
        <v>5826</v>
      </c>
      <c r="F1706" s="11" t="s">
        <v>5827</v>
      </c>
      <c r="G1706" s="11" t="s">
        <v>89</v>
      </c>
      <c r="H1706" s="11" t="s">
        <v>30</v>
      </c>
    </row>
    <row r="1707" s="1" customFormat="1" ht="30" customHeight="1" spans="1:8">
      <c r="A1707" s="11">
        <v>1705</v>
      </c>
      <c r="B1707" s="11" t="s">
        <v>5822</v>
      </c>
      <c r="C1707" s="11" t="s">
        <v>5822</v>
      </c>
      <c r="D1707" s="11" t="s">
        <v>64</v>
      </c>
      <c r="E1707" s="11" t="s">
        <v>5826</v>
      </c>
      <c r="F1707" s="11" t="s">
        <v>5829</v>
      </c>
      <c r="G1707" s="11" t="s">
        <v>89</v>
      </c>
      <c r="H1707" s="11" t="s">
        <v>30</v>
      </c>
    </row>
    <row r="1708" s="1" customFormat="1" ht="30" customHeight="1" spans="1:8">
      <c r="A1708" s="11">
        <v>1706</v>
      </c>
      <c r="B1708" s="11" t="s">
        <v>5822</v>
      </c>
      <c r="C1708" s="11" t="s">
        <v>5822</v>
      </c>
      <c r="D1708" s="11" t="s">
        <v>64</v>
      </c>
      <c r="E1708" s="11" t="s">
        <v>8180</v>
      </c>
      <c r="F1708" s="11" t="s">
        <v>5830</v>
      </c>
      <c r="G1708" s="11" t="s">
        <v>89</v>
      </c>
      <c r="H1708" s="11" t="s">
        <v>30</v>
      </c>
    </row>
    <row r="1709" s="1" customFormat="1" ht="30" customHeight="1" spans="1:8">
      <c r="A1709" s="11">
        <v>1707</v>
      </c>
      <c r="B1709" s="11" t="s">
        <v>5822</v>
      </c>
      <c r="C1709" s="11" t="s">
        <v>5822</v>
      </c>
      <c r="D1709" s="11" t="s">
        <v>64</v>
      </c>
      <c r="E1709" s="11" t="s">
        <v>5826</v>
      </c>
      <c r="F1709" s="11" t="s">
        <v>5831</v>
      </c>
      <c r="G1709" s="11" t="s">
        <v>89</v>
      </c>
      <c r="H1709" s="11" t="s">
        <v>30</v>
      </c>
    </row>
    <row r="1710" s="1" customFormat="1" ht="30" customHeight="1" spans="1:8">
      <c r="A1710" s="11">
        <v>1708</v>
      </c>
      <c r="B1710" s="11" t="s">
        <v>5822</v>
      </c>
      <c r="C1710" s="11" t="s">
        <v>5822</v>
      </c>
      <c r="D1710" s="11" t="s">
        <v>64</v>
      </c>
      <c r="E1710" s="11" t="s">
        <v>9311</v>
      </c>
      <c r="F1710" s="11" t="s">
        <v>5832</v>
      </c>
      <c r="G1710" s="11" t="s">
        <v>89</v>
      </c>
      <c r="H1710" s="11" t="s">
        <v>30</v>
      </c>
    </row>
    <row r="1711" s="1" customFormat="1" ht="30" customHeight="1" spans="1:8">
      <c r="A1711" s="11">
        <v>1709</v>
      </c>
      <c r="B1711" s="11" t="s">
        <v>5822</v>
      </c>
      <c r="C1711" s="11" t="s">
        <v>5822</v>
      </c>
      <c r="D1711" s="11" t="s">
        <v>64</v>
      </c>
      <c r="E1711" s="11" t="s">
        <v>9311</v>
      </c>
      <c r="F1711" s="11" t="s">
        <v>5833</v>
      </c>
      <c r="G1711" s="11" t="s">
        <v>89</v>
      </c>
      <c r="H1711" s="11" t="s">
        <v>30</v>
      </c>
    </row>
    <row r="1712" s="1" customFormat="1" ht="30" customHeight="1" spans="1:8">
      <c r="A1712" s="11">
        <v>1710</v>
      </c>
      <c r="B1712" s="11" t="s">
        <v>5822</v>
      </c>
      <c r="C1712" s="11" t="s">
        <v>5822</v>
      </c>
      <c r="D1712" s="11" t="s">
        <v>64</v>
      </c>
      <c r="E1712" s="11" t="s">
        <v>5823</v>
      </c>
      <c r="F1712" s="11" t="s">
        <v>5834</v>
      </c>
      <c r="G1712" s="11" t="s">
        <v>89</v>
      </c>
      <c r="H1712" s="11" t="s">
        <v>30</v>
      </c>
    </row>
    <row r="1713" s="1" customFormat="1" ht="30" customHeight="1" spans="1:8">
      <c r="A1713" s="11">
        <v>1711</v>
      </c>
      <c r="B1713" s="11" t="s">
        <v>5822</v>
      </c>
      <c r="C1713" s="11" t="s">
        <v>5822</v>
      </c>
      <c r="D1713" s="11" t="s">
        <v>64</v>
      </c>
      <c r="E1713" s="11" t="s">
        <v>5826</v>
      </c>
      <c r="F1713" s="11" t="s">
        <v>5835</v>
      </c>
      <c r="G1713" s="11" t="s">
        <v>89</v>
      </c>
      <c r="H1713" s="11" t="s">
        <v>30</v>
      </c>
    </row>
    <row r="1714" s="1" customFormat="1" ht="30" customHeight="1" spans="1:8">
      <c r="A1714" s="11">
        <v>1712</v>
      </c>
      <c r="B1714" s="11" t="s">
        <v>5844</v>
      </c>
      <c r="C1714" s="11" t="s">
        <v>5845</v>
      </c>
      <c r="D1714" s="11" t="s">
        <v>64</v>
      </c>
      <c r="E1714" s="11" t="s">
        <v>5846</v>
      </c>
      <c r="F1714" s="11" t="s">
        <v>5845</v>
      </c>
      <c r="G1714" s="11" t="s">
        <v>89</v>
      </c>
      <c r="H1714" s="11" t="s">
        <v>30</v>
      </c>
    </row>
    <row r="1715" s="1" customFormat="1" ht="30" customHeight="1" spans="1:8">
      <c r="A1715" s="11">
        <v>1713</v>
      </c>
      <c r="B1715" s="11" t="s">
        <v>5847</v>
      </c>
      <c r="C1715" s="11" t="s">
        <v>5847</v>
      </c>
      <c r="D1715" s="11" t="s">
        <v>64</v>
      </c>
      <c r="E1715" s="11" t="s">
        <v>5848</v>
      </c>
      <c r="F1715" s="11" t="s">
        <v>5847</v>
      </c>
      <c r="G1715" s="11" t="s">
        <v>89</v>
      </c>
      <c r="H1715" s="11" t="s">
        <v>30</v>
      </c>
    </row>
    <row r="1716" s="1" customFormat="1" ht="30" customHeight="1" spans="1:8">
      <c r="A1716" s="11">
        <v>1714</v>
      </c>
      <c r="B1716" s="11" t="s">
        <v>5849</v>
      </c>
      <c r="C1716" s="11" t="s">
        <v>5850</v>
      </c>
      <c r="D1716" s="11" t="s">
        <v>64</v>
      </c>
      <c r="E1716" s="11" t="s">
        <v>5851</v>
      </c>
      <c r="F1716" s="11" t="s">
        <v>5852</v>
      </c>
      <c r="G1716" s="11" t="s">
        <v>89</v>
      </c>
      <c r="H1716" s="11" t="s">
        <v>30</v>
      </c>
    </row>
    <row r="1717" s="1" customFormat="1" ht="30" customHeight="1" spans="1:8">
      <c r="A1717" s="11">
        <v>1715</v>
      </c>
      <c r="B1717" s="11" t="s">
        <v>5849</v>
      </c>
      <c r="C1717" s="11" t="s">
        <v>5850</v>
      </c>
      <c r="D1717" s="11" t="s">
        <v>64</v>
      </c>
      <c r="E1717" s="11" t="s">
        <v>5851</v>
      </c>
      <c r="F1717" s="11" t="s">
        <v>5853</v>
      </c>
      <c r="G1717" s="11" t="s">
        <v>89</v>
      </c>
      <c r="H1717" s="11" t="s">
        <v>30</v>
      </c>
    </row>
    <row r="1718" s="1" customFormat="1" ht="30" customHeight="1" spans="1:8">
      <c r="A1718" s="11">
        <v>1716</v>
      </c>
      <c r="B1718" s="11" t="s">
        <v>5849</v>
      </c>
      <c r="C1718" s="11" t="s">
        <v>5850</v>
      </c>
      <c r="D1718" s="11" t="s">
        <v>64</v>
      </c>
      <c r="E1718" s="11" t="s">
        <v>5851</v>
      </c>
      <c r="F1718" s="11" t="s">
        <v>5854</v>
      </c>
      <c r="G1718" s="11" t="s">
        <v>89</v>
      </c>
      <c r="H1718" s="11" t="s">
        <v>30</v>
      </c>
    </row>
    <row r="1719" s="1" customFormat="1" ht="30" customHeight="1" spans="1:8">
      <c r="A1719" s="11">
        <v>1717</v>
      </c>
      <c r="B1719" s="11" t="s">
        <v>5849</v>
      </c>
      <c r="C1719" s="11" t="s">
        <v>5850</v>
      </c>
      <c r="D1719" s="11" t="s">
        <v>64</v>
      </c>
      <c r="E1719" s="11" t="s">
        <v>5851</v>
      </c>
      <c r="F1719" s="11" t="s">
        <v>5855</v>
      </c>
      <c r="G1719" s="11" t="s">
        <v>89</v>
      </c>
      <c r="H1719" s="11" t="s">
        <v>30</v>
      </c>
    </row>
    <row r="1720" s="1" customFormat="1" ht="30" customHeight="1" spans="1:8">
      <c r="A1720" s="11">
        <v>1718</v>
      </c>
      <c r="B1720" s="11" t="s">
        <v>5849</v>
      </c>
      <c r="C1720" s="11" t="s">
        <v>5850</v>
      </c>
      <c r="D1720" s="11" t="s">
        <v>64</v>
      </c>
      <c r="E1720" s="11" t="s">
        <v>5851</v>
      </c>
      <c r="F1720" s="11" t="s">
        <v>5856</v>
      </c>
      <c r="G1720" s="11" t="s">
        <v>89</v>
      </c>
      <c r="H1720" s="11" t="s">
        <v>30</v>
      </c>
    </row>
    <row r="1721" s="1" customFormat="1" ht="30" customHeight="1" spans="1:8">
      <c r="A1721" s="11">
        <v>1719</v>
      </c>
      <c r="B1721" s="11" t="s">
        <v>5849</v>
      </c>
      <c r="C1721" s="11" t="s">
        <v>5850</v>
      </c>
      <c r="D1721" s="11" t="s">
        <v>64</v>
      </c>
      <c r="E1721" s="11" t="s">
        <v>5851</v>
      </c>
      <c r="F1721" s="11" t="s">
        <v>5857</v>
      </c>
      <c r="G1721" s="11" t="s">
        <v>89</v>
      </c>
      <c r="H1721" s="11" t="s">
        <v>30</v>
      </c>
    </row>
    <row r="1722" s="1" customFormat="1" ht="30" customHeight="1" spans="1:8">
      <c r="A1722" s="11">
        <v>1720</v>
      </c>
      <c r="B1722" s="11" t="s">
        <v>5849</v>
      </c>
      <c r="C1722" s="11" t="s">
        <v>5850</v>
      </c>
      <c r="D1722" s="11" t="s">
        <v>64</v>
      </c>
      <c r="E1722" s="11" t="s">
        <v>5851</v>
      </c>
      <c r="F1722" s="11" t="s">
        <v>5858</v>
      </c>
      <c r="G1722" s="11" t="s">
        <v>89</v>
      </c>
      <c r="H1722" s="11" t="s">
        <v>30</v>
      </c>
    </row>
    <row r="1723" s="1" customFormat="1" ht="30" customHeight="1" spans="1:8">
      <c r="A1723" s="11">
        <v>1721</v>
      </c>
      <c r="B1723" s="11" t="s">
        <v>5862</v>
      </c>
      <c r="C1723" s="11" t="s">
        <v>5862</v>
      </c>
      <c r="D1723" s="11" t="s">
        <v>114</v>
      </c>
      <c r="E1723" s="11" t="s">
        <v>5863</v>
      </c>
      <c r="F1723" s="11" t="s">
        <v>5862</v>
      </c>
      <c r="G1723" s="11" t="s">
        <v>89</v>
      </c>
      <c r="H1723" s="11" t="s">
        <v>30</v>
      </c>
    </row>
    <row r="1724" s="1" customFormat="1" ht="30" customHeight="1" spans="1:8">
      <c r="A1724" s="11">
        <v>1722</v>
      </c>
      <c r="B1724" s="11" t="s">
        <v>5862</v>
      </c>
      <c r="C1724" s="11" t="s">
        <v>5864</v>
      </c>
      <c r="D1724" s="11" t="s">
        <v>114</v>
      </c>
      <c r="E1724" s="11" t="s">
        <v>5863</v>
      </c>
      <c r="F1724" s="11" t="s">
        <v>5864</v>
      </c>
      <c r="G1724" s="11" t="s">
        <v>89</v>
      </c>
      <c r="H1724" s="11" t="s">
        <v>30</v>
      </c>
    </row>
    <row r="1725" s="1" customFormat="1" ht="30" customHeight="1" spans="1:8">
      <c r="A1725" s="11">
        <v>1723</v>
      </c>
      <c r="B1725" s="11" t="s">
        <v>5862</v>
      </c>
      <c r="C1725" s="11" t="s">
        <v>5865</v>
      </c>
      <c r="D1725" s="11" t="s">
        <v>114</v>
      </c>
      <c r="E1725" s="11" t="s">
        <v>5863</v>
      </c>
      <c r="F1725" s="11" t="s">
        <v>5865</v>
      </c>
      <c r="G1725" s="11" t="s">
        <v>89</v>
      </c>
      <c r="H1725" s="11" t="s">
        <v>30</v>
      </c>
    </row>
    <row r="1726" s="1" customFormat="1" ht="30" customHeight="1" spans="1:8">
      <c r="A1726" s="11">
        <v>1724</v>
      </c>
      <c r="B1726" s="11" t="s">
        <v>5866</v>
      </c>
      <c r="C1726" s="11" t="s">
        <v>5867</v>
      </c>
      <c r="D1726" s="11" t="s">
        <v>114</v>
      </c>
      <c r="E1726" s="11" t="s">
        <v>210</v>
      </c>
      <c r="F1726" s="11" t="s">
        <v>5867</v>
      </c>
      <c r="G1726" s="11" t="s">
        <v>89</v>
      </c>
      <c r="H1726" s="11" t="s">
        <v>30</v>
      </c>
    </row>
    <row r="1727" s="1" customFormat="1" ht="30" customHeight="1" spans="1:8">
      <c r="A1727" s="11">
        <v>1725</v>
      </c>
      <c r="B1727" s="11" t="s">
        <v>5866</v>
      </c>
      <c r="C1727" s="11" t="s">
        <v>5868</v>
      </c>
      <c r="D1727" s="11" t="s">
        <v>114</v>
      </c>
      <c r="E1727" s="11" t="s">
        <v>210</v>
      </c>
      <c r="F1727" s="11" t="s">
        <v>5869</v>
      </c>
      <c r="G1727" s="11" t="s">
        <v>89</v>
      </c>
      <c r="H1727" s="11" t="s">
        <v>30</v>
      </c>
    </row>
    <row r="1728" s="1" customFormat="1" ht="30" customHeight="1" spans="1:8">
      <c r="A1728" s="11">
        <v>1726</v>
      </c>
      <c r="B1728" s="11" t="s">
        <v>5866</v>
      </c>
      <c r="C1728" s="11" t="s">
        <v>5870</v>
      </c>
      <c r="D1728" s="11" t="s">
        <v>114</v>
      </c>
      <c r="E1728" s="11" t="s">
        <v>5871</v>
      </c>
      <c r="F1728" s="11" t="s">
        <v>5872</v>
      </c>
      <c r="G1728" s="11" t="s">
        <v>89</v>
      </c>
      <c r="H1728" s="11" t="s">
        <v>30</v>
      </c>
    </row>
    <row r="1729" s="1" customFormat="1" ht="30" customHeight="1" spans="1:8">
      <c r="A1729" s="11">
        <v>1727</v>
      </c>
      <c r="B1729" s="11" t="s">
        <v>5866</v>
      </c>
      <c r="C1729" s="11" t="s">
        <v>5873</v>
      </c>
      <c r="D1729" s="11" t="s">
        <v>114</v>
      </c>
      <c r="E1729" s="11" t="s">
        <v>210</v>
      </c>
      <c r="F1729" s="11" t="s">
        <v>5873</v>
      </c>
      <c r="G1729" s="11" t="s">
        <v>89</v>
      </c>
      <c r="H1729" s="11" t="s">
        <v>30</v>
      </c>
    </row>
    <row r="1730" s="1" customFormat="1" ht="30" customHeight="1" spans="1:8">
      <c r="A1730" s="11">
        <v>1728</v>
      </c>
      <c r="B1730" s="11" t="s">
        <v>5866</v>
      </c>
      <c r="C1730" s="11" t="s">
        <v>5874</v>
      </c>
      <c r="D1730" s="11" t="s">
        <v>114</v>
      </c>
      <c r="E1730" s="11" t="s">
        <v>5871</v>
      </c>
      <c r="F1730" s="11" t="s">
        <v>5875</v>
      </c>
      <c r="G1730" s="11" t="s">
        <v>89</v>
      </c>
      <c r="H1730" s="11" t="s">
        <v>30</v>
      </c>
    </row>
    <row r="1731" s="1" customFormat="1" ht="30" customHeight="1" spans="1:8">
      <c r="A1731" s="11">
        <v>1729</v>
      </c>
      <c r="B1731" s="11" t="s">
        <v>5866</v>
      </c>
      <c r="C1731" s="11" t="s">
        <v>5874</v>
      </c>
      <c r="D1731" s="11" t="s">
        <v>114</v>
      </c>
      <c r="E1731" s="11" t="s">
        <v>5871</v>
      </c>
      <c r="F1731" s="11" t="s">
        <v>5876</v>
      </c>
      <c r="G1731" s="11" t="s">
        <v>89</v>
      </c>
      <c r="H1731" s="11" t="s">
        <v>30</v>
      </c>
    </row>
    <row r="1732" s="1" customFormat="1" ht="30" customHeight="1" spans="1:8">
      <c r="A1732" s="11">
        <v>1730</v>
      </c>
      <c r="B1732" s="11" t="s">
        <v>5866</v>
      </c>
      <c r="C1732" s="11" t="s">
        <v>5877</v>
      </c>
      <c r="D1732" s="11" t="s">
        <v>114</v>
      </c>
      <c r="E1732" s="11" t="s">
        <v>210</v>
      </c>
      <c r="F1732" s="11" t="s">
        <v>5877</v>
      </c>
      <c r="G1732" s="11" t="s">
        <v>89</v>
      </c>
      <c r="H1732" s="11" t="s">
        <v>30</v>
      </c>
    </row>
    <row r="1733" s="1" customFormat="1" ht="30" customHeight="1" spans="1:8">
      <c r="A1733" s="11">
        <v>1731</v>
      </c>
      <c r="B1733" s="11" t="s">
        <v>5866</v>
      </c>
      <c r="C1733" s="11" t="s">
        <v>5878</v>
      </c>
      <c r="D1733" s="11" t="s">
        <v>114</v>
      </c>
      <c r="E1733" s="11" t="s">
        <v>210</v>
      </c>
      <c r="F1733" s="11" t="s">
        <v>5878</v>
      </c>
      <c r="G1733" s="11" t="s">
        <v>89</v>
      </c>
      <c r="H1733" s="11" t="s">
        <v>30</v>
      </c>
    </row>
    <row r="1734" s="1" customFormat="1" ht="30" customHeight="1" spans="1:8">
      <c r="A1734" s="11">
        <v>1732</v>
      </c>
      <c r="B1734" s="11" t="s">
        <v>5879</v>
      </c>
      <c r="C1734" s="11" t="s">
        <v>5880</v>
      </c>
      <c r="D1734" s="11" t="s">
        <v>114</v>
      </c>
      <c r="E1734" s="25" t="s">
        <v>5881</v>
      </c>
      <c r="F1734" s="11" t="s">
        <v>5880</v>
      </c>
      <c r="G1734" s="11" t="s">
        <v>126</v>
      </c>
      <c r="H1734" s="11" t="s">
        <v>30</v>
      </c>
    </row>
    <row r="1735" s="1" customFormat="1" ht="30" customHeight="1" spans="1:8">
      <c r="A1735" s="11">
        <v>1733</v>
      </c>
      <c r="B1735" s="11" t="s">
        <v>5879</v>
      </c>
      <c r="C1735" s="11" t="s">
        <v>5882</v>
      </c>
      <c r="D1735" s="11" t="s">
        <v>114</v>
      </c>
      <c r="E1735" s="11" t="s">
        <v>5883</v>
      </c>
      <c r="F1735" s="11" t="s">
        <v>5884</v>
      </c>
      <c r="G1735" s="11" t="s">
        <v>126</v>
      </c>
      <c r="H1735" s="11" t="s">
        <v>30</v>
      </c>
    </row>
    <row r="1736" s="1" customFormat="1" ht="30" customHeight="1" spans="1:8">
      <c r="A1736" s="11">
        <v>1734</v>
      </c>
      <c r="B1736" s="11" t="s">
        <v>5879</v>
      </c>
      <c r="C1736" s="11" t="s">
        <v>5882</v>
      </c>
      <c r="D1736" s="11" t="s">
        <v>114</v>
      </c>
      <c r="E1736" s="11" t="s">
        <v>5883</v>
      </c>
      <c r="F1736" s="11" t="s">
        <v>5885</v>
      </c>
      <c r="G1736" s="11" t="s">
        <v>126</v>
      </c>
      <c r="H1736" s="11" t="s">
        <v>30</v>
      </c>
    </row>
    <row r="1737" s="1" customFormat="1" ht="30" customHeight="1" spans="1:8">
      <c r="A1737" s="11">
        <v>1735</v>
      </c>
      <c r="B1737" s="11" t="s">
        <v>5879</v>
      </c>
      <c r="C1737" s="11" t="s">
        <v>5886</v>
      </c>
      <c r="D1737" s="11" t="s">
        <v>114</v>
      </c>
      <c r="E1737" s="11" t="s">
        <v>5887</v>
      </c>
      <c r="F1737" s="11" t="s">
        <v>5886</v>
      </c>
      <c r="G1737" s="11" t="s">
        <v>89</v>
      </c>
      <c r="H1737" s="11" t="s">
        <v>30</v>
      </c>
    </row>
    <row r="1738" s="1" customFormat="1" ht="30" customHeight="1" spans="1:8">
      <c r="A1738" s="11">
        <v>1736</v>
      </c>
      <c r="B1738" s="11" t="s">
        <v>5888</v>
      </c>
      <c r="C1738" s="11" t="s">
        <v>5889</v>
      </c>
      <c r="D1738" s="11" t="s">
        <v>114</v>
      </c>
      <c r="E1738" s="11" t="s">
        <v>210</v>
      </c>
      <c r="F1738" s="11" t="s">
        <v>5890</v>
      </c>
      <c r="G1738" s="11" t="s">
        <v>126</v>
      </c>
      <c r="H1738" s="11" t="s">
        <v>30</v>
      </c>
    </row>
    <row r="1739" s="1" customFormat="1" ht="30" customHeight="1" spans="1:8">
      <c r="A1739" s="11">
        <v>1737</v>
      </c>
      <c r="B1739" s="11" t="s">
        <v>5888</v>
      </c>
      <c r="C1739" s="11" t="s">
        <v>5889</v>
      </c>
      <c r="D1739" s="11" t="s">
        <v>114</v>
      </c>
      <c r="E1739" s="11" t="s">
        <v>210</v>
      </c>
      <c r="F1739" s="11" t="s">
        <v>5891</v>
      </c>
      <c r="G1739" s="11" t="s">
        <v>126</v>
      </c>
      <c r="H1739" s="11" t="s">
        <v>30</v>
      </c>
    </row>
    <row r="1740" s="1" customFormat="1" ht="30" customHeight="1" spans="1:8">
      <c r="A1740" s="11">
        <v>1738</v>
      </c>
      <c r="B1740" s="11" t="s">
        <v>5888</v>
      </c>
      <c r="C1740" s="11" t="s">
        <v>5889</v>
      </c>
      <c r="D1740" s="11" t="s">
        <v>114</v>
      </c>
      <c r="E1740" s="11" t="s">
        <v>210</v>
      </c>
      <c r="F1740" s="11" t="s">
        <v>5892</v>
      </c>
      <c r="G1740" s="11" t="s">
        <v>126</v>
      </c>
      <c r="H1740" s="11" t="s">
        <v>30</v>
      </c>
    </row>
    <row r="1741" s="1" customFormat="1" ht="30" customHeight="1" spans="1:8">
      <c r="A1741" s="11">
        <v>1739</v>
      </c>
      <c r="B1741" s="11" t="s">
        <v>5888</v>
      </c>
      <c r="C1741" s="11" t="s">
        <v>5893</v>
      </c>
      <c r="D1741" s="11" t="s">
        <v>114</v>
      </c>
      <c r="E1741" s="11" t="s">
        <v>210</v>
      </c>
      <c r="F1741" s="11" t="s">
        <v>5894</v>
      </c>
      <c r="G1741" s="11" t="s">
        <v>126</v>
      </c>
      <c r="H1741" s="11" t="s">
        <v>30</v>
      </c>
    </row>
    <row r="1742" s="1" customFormat="1" ht="30" customHeight="1" spans="1:8">
      <c r="A1742" s="11">
        <v>1740</v>
      </c>
      <c r="B1742" s="11" t="s">
        <v>5888</v>
      </c>
      <c r="C1742" s="11" t="s">
        <v>5893</v>
      </c>
      <c r="D1742" s="11" t="s">
        <v>114</v>
      </c>
      <c r="E1742" s="11" t="s">
        <v>210</v>
      </c>
      <c r="F1742" s="11" t="s">
        <v>5895</v>
      </c>
      <c r="G1742" s="11" t="s">
        <v>126</v>
      </c>
      <c r="H1742" s="11" t="s">
        <v>30</v>
      </c>
    </row>
    <row r="1743" s="1" customFormat="1" ht="30" customHeight="1" spans="1:8">
      <c r="A1743" s="11">
        <v>1741</v>
      </c>
      <c r="B1743" s="11" t="s">
        <v>5896</v>
      </c>
      <c r="C1743" s="11" t="s">
        <v>5897</v>
      </c>
      <c r="D1743" s="11" t="s">
        <v>114</v>
      </c>
      <c r="E1743" s="11" t="s">
        <v>5898</v>
      </c>
      <c r="F1743" s="11" t="s">
        <v>5899</v>
      </c>
      <c r="G1743" s="11" t="s">
        <v>78</v>
      </c>
      <c r="H1743" s="11" t="s">
        <v>30</v>
      </c>
    </row>
    <row r="1744" s="1" customFormat="1" ht="30" customHeight="1" spans="1:8">
      <c r="A1744" s="11">
        <v>1742</v>
      </c>
      <c r="B1744" s="11" t="s">
        <v>5896</v>
      </c>
      <c r="C1744" s="11" t="s">
        <v>5900</v>
      </c>
      <c r="D1744" s="11" t="s">
        <v>114</v>
      </c>
      <c r="E1744" s="11" t="s">
        <v>5901</v>
      </c>
      <c r="F1744" s="11" t="s">
        <v>5902</v>
      </c>
      <c r="G1744" s="11" t="s">
        <v>78</v>
      </c>
      <c r="H1744" s="11" t="s">
        <v>30</v>
      </c>
    </row>
    <row r="1745" s="1" customFormat="1" ht="30" customHeight="1" spans="1:8">
      <c r="A1745" s="11">
        <v>1743</v>
      </c>
      <c r="B1745" s="11" t="s">
        <v>5896</v>
      </c>
      <c r="C1745" s="11" t="s">
        <v>5900</v>
      </c>
      <c r="D1745" s="11" t="s">
        <v>114</v>
      </c>
      <c r="E1745" s="11" t="s">
        <v>5903</v>
      </c>
      <c r="F1745" s="11" t="s">
        <v>5904</v>
      </c>
      <c r="G1745" s="11" t="s">
        <v>78</v>
      </c>
      <c r="H1745" s="11" t="s">
        <v>30</v>
      </c>
    </row>
    <row r="1746" s="1" customFormat="1" ht="30" customHeight="1" spans="1:8">
      <c r="A1746" s="11">
        <v>1744</v>
      </c>
      <c r="B1746" s="11" t="s">
        <v>5896</v>
      </c>
      <c r="C1746" s="11" t="s">
        <v>5905</v>
      </c>
      <c r="D1746" s="11" t="s">
        <v>114</v>
      </c>
      <c r="E1746" s="11" t="s">
        <v>5906</v>
      </c>
      <c r="F1746" s="11" t="s">
        <v>5907</v>
      </c>
      <c r="G1746" s="11" t="s">
        <v>126</v>
      </c>
      <c r="H1746" s="11" t="s">
        <v>30</v>
      </c>
    </row>
    <row r="1747" s="1" customFormat="1" ht="30" customHeight="1" spans="1:8">
      <c r="A1747" s="11">
        <v>1745</v>
      </c>
      <c r="B1747" s="11" t="s">
        <v>5896</v>
      </c>
      <c r="C1747" s="11" t="s">
        <v>5905</v>
      </c>
      <c r="D1747" s="11" t="s">
        <v>114</v>
      </c>
      <c r="E1747" s="11" t="s">
        <v>5908</v>
      </c>
      <c r="F1747" s="11" t="s">
        <v>5905</v>
      </c>
      <c r="G1747" s="11" t="s">
        <v>126</v>
      </c>
      <c r="H1747" s="11" t="s">
        <v>30</v>
      </c>
    </row>
    <row r="1748" s="1" customFormat="1" ht="30" customHeight="1" spans="1:8">
      <c r="A1748" s="11">
        <v>1746</v>
      </c>
      <c r="B1748" s="11" t="s">
        <v>5896</v>
      </c>
      <c r="C1748" s="11" t="s">
        <v>5909</v>
      </c>
      <c r="D1748" s="11" t="s">
        <v>114</v>
      </c>
      <c r="E1748" s="11" t="s">
        <v>5910</v>
      </c>
      <c r="F1748" s="11" t="s">
        <v>5911</v>
      </c>
      <c r="G1748" s="11" t="s">
        <v>78</v>
      </c>
      <c r="H1748" s="11" t="s">
        <v>30</v>
      </c>
    </row>
    <row r="1749" s="1" customFormat="1" ht="30" customHeight="1" spans="1:8">
      <c r="A1749" s="11">
        <v>1747</v>
      </c>
      <c r="B1749" s="11" t="s">
        <v>5896</v>
      </c>
      <c r="C1749" s="11" t="s">
        <v>5912</v>
      </c>
      <c r="D1749" s="11" t="s">
        <v>114</v>
      </c>
      <c r="E1749" s="11" t="s">
        <v>5913</v>
      </c>
      <c r="F1749" s="11" t="s">
        <v>5912</v>
      </c>
      <c r="G1749" s="11" t="s">
        <v>78</v>
      </c>
      <c r="H1749" s="11" t="s">
        <v>30</v>
      </c>
    </row>
    <row r="1750" s="1" customFormat="1" ht="30" customHeight="1" spans="1:8">
      <c r="A1750" s="11">
        <v>1748</v>
      </c>
      <c r="B1750" s="11" t="s">
        <v>5914</v>
      </c>
      <c r="C1750" s="11" t="s">
        <v>5915</v>
      </c>
      <c r="D1750" s="11" t="s">
        <v>114</v>
      </c>
      <c r="E1750" s="11" t="s">
        <v>210</v>
      </c>
      <c r="F1750" s="11" t="s">
        <v>5915</v>
      </c>
      <c r="G1750" s="11" t="s">
        <v>126</v>
      </c>
      <c r="H1750" s="11" t="s">
        <v>30</v>
      </c>
    </row>
    <row r="1751" s="1" customFormat="1" ht="30" customHeight="1" spans="1:8">
      <c r="A1751" s="11">
        <v>1749</v>
      </c>
      <c r="B1751" s="11" t="s">
        <v>5914</v>
      </c>
      <c r="C1751" s="11" t="s">
        <v>5916</v>
      </c>
      <c r="D1751" s="11" t="s">
        <v>114</v>
      </c>
      <c r="E1751" s="11" t="s">
        <v>210</v>
      </c>
      <c r="F1751" s="11" t="s">
        <v>5916</v>
      </c>
      <c r="G1751" s="11" t="s">
        <v>89</v>
      </c>
      <c r="H1751" s="11" t="s">
        <v>30</v>
      </c>
    </row>
    <row r="1752" s="1" customFormat="1" ht="30" customHeight="1" spans="1:8">
      <c r="A1752" s="11">
        <v>1750</v>
      </c>
      <c r="B1752" s="11" t="s">
        <v>5914</v>
      </c>
      <c r="C1752" s="11" t="s">
        <v>5909</v>
      </c>
      <c r="D1752" s="11" t="s">
        <v>114</v>
      </c>
      <c r="E1752" s="11" t="s">
        <v>210</v>
      </c>
      <c r="F1752" s="11" t="s">
        <v>5917</v>
      </c>
      <c r="G1752" s="11" t="s">
        <v>78</v>
      </c>
      <c r="H1752" s="11" t="s">
        <v>30</v>
      </c>
    </row>
    <row r="1753" s="1" customFormat="1" ht="30" customHeight="1" spans="1:8">
      <c r="A1753" s="11">
        <v>1751</v>
      </c>
      <c r="B1753" s="11" t="s">
        <v>5914</v>
      </c>
      <c r="C1753" s="11" t="s">
        <v>5919</v>
      </c>
      <c r="D1753" s="11" t="s">
        <v>114</v>
      </c>
      <c r="E1753" s="11" t="s">
        <v>210</v>
      </c>
      <c r="F1753" s="11" t="s">
        <v>5920</v>
      </c>
      <c r="G1753" s="11" t="s">
        <v>78</v>
      </c>
      <c r="H1753" s="11" t="s">
        <v>30</v>
      </c>
    </row>
    <row r="1754" s="1" customFormat="1" ht="30" customHeight="1" spans="1:8">
      <c r="A1754" s="11">
        <v>1752</v>
      </c>
      <c r="B1754" s="11" t="s">
        <v>5914</v>
      </c>
      <c r="C1754" s="11" t="s">
        <v>5919</v>
      </c>
      <c r="D1754" s="11" t="s">
        <v>114</v>
      </c>
      <c r="E1754" s="11" t="s">
        <v>210</v>
      </c>
      <c r="F1754" s="11" t="s">
        <v>5921</v>
      </c>
      <c r="G1754" s="11" t="s">
        <v>78</v>
      </c>
      <c r="H1754" s="11" t="s">
        <v>30</v>
      </c>
    </row>
    <row r="1755" s="1" customFormat="1" ht="30" customHeight="1" spans="1:8">
      <c r="A1755" s="11">
        <v>1753</v>
      </c>
      <c r="B1755" s="11" t="s">
        <v>5914</v>
      </c>
      <c r="C1755" s="11" t="s">
        <v>5919</v>
      </c>
      <c r="D1755" s="11" t="s">
        <v>114</v>
      </c>
      <c r="E1755" s="11" t="s">
        <v>210</v>
      </c>
      <c r="F1755" s="11" t="s">
        <v>5922</v>
      </c>
      <c r="G1755" s="11" t="s">
        <v>78</v>
      </c>
      <c r="H1755" s="11" t="s">
        <v>30</v>
      </c>
    </row>
    <row r="1756" s="1" customFormat="1" ht="30" customHeight="1" spans="1:8">
      <c r="A1756" s="11">
        <v>1754</v>
      </c>
      <c r="B1756" s="11" t="s">
        <v>5923</v>
      </c>
      <c r="C1756" s="11" t="s">
        <v>5803</v>
      </c>
      <c r="D1756" s="11" t="s">
        <v>114</v>
      </c>
      <c r="E1756" s="11" t="s">
        <v>210</v>
      </c>
      <c r="F1756" s="11" t="s">
        <v>5803</v>
      </c>
      <c r="G1756" s="11" t="s">
        <v>126</v>
      </c>
      <c r="H1756" s="11" t="s">
        <v>30</v>
      </c>
    </row>
    <row r="1757" s="1" customFormat="1" ht="30" customHeight="1" spans="1:8">
      <c r="A1757" s="11">
        <v>1755</v>
      </c>
      <c r="B1757" s="11" t="s">
        <v>5923</v>
      </c>
      <c r="C1757" s="11" t="s">
        <v>5924</v>
      </c>
      <c r="D1757" s="11" t="s">
        <v>114</v>
      </c>
      <c r="E1757" s="11" t="s">
        <v>210</v>
      </c>
      <c r="F1757" s="11" t="s">
        <v>5924</v>
      </c>
      <c r="G1757" s="11" t="s">
        <v>126</v>
      </c>
      <c r="H1757" s="11" t="s">
        <v>30</v>
      </c>
    </row>
    <row r="1758" s="1" customFormat="1" ht="30" customHeight="1" spans="1:8">
      <c r="A1758" s="11">
        <v>1756</v>
      </c>
      <c r="B1758" s="11" t="s">
        <v>5925</v>
      </c>
      <c r="C1758" s="11" t="s">
        <v>5926</v>
      </c>
      <c r="D1758" s="11" t="s">
        <v>114</v>
      </c>
      <c r="E1758" s="11" t="s">
        <v>210</v>
      </c>
      <c r="F1758" s="11" t="s">
        <v>5927</v>
      </c>
      <c r="G1758" s="11" t="s">
        <v>126</v>
      </c>
      <c r="H1758" s="11" t="s">
        <v>30</v>
      </c>
    </row>
    <row r="1759" s="1" customFormat="1" ht="30" customHeight="1" spans="1:8">
      <c r="A1759" s="11">
        <v>1757</v>
      </c>
      <c r="B1759" s="11" t="s">
        <v>5925</v>
      </c>
      <c r="C1759" s="11" t="s">
        <v>5926</v>
      </c>
      <c r="D1759" s="11" t="s">
        <v>114</v>
      </c>
      <c r="E1759" s="11" t="s">
        <v>210</v>
      </c>
      <c r="F1759" s="11" t="s">
        <v>5928</v>
      </c>
      <c r="G1759" s="11" t="s">
        <v>126</v>
      </c>
      <c r="H1759" s="11" t="s">
        <v>30</v>
      </c>
    </row>
    <row r="1760" s="1" customFormat="1" ht="30" customHeight="1" spans="1:8">
      <c r="A1760" s="11">
        <v>1758</v>
      </c>
      <c r="B1760" s="11" t="s">
        <v>5929</v>
      </c>
      <c r="C1760" s="11" t="s">
        <v>5930</v>
      </c>
      <c r="D1760" s="11" t="s">
        <v>114</v>
      </c>
      <c r="E1760" s="11" t="s">
        <v>5931</v>
      </c>
      <c r="F1760" s="11" t="s">
        <v>5932</v>
      </c>
      <c r="G1760" s="11" t="s">
        <v>89</v>
      </c>
      <c r="H1760" s="11" t="s">
        <v>30</v>
      </c>
    </row>
    <row r="1761" s="1" customFormat="1" ht="30" customHeight="1" spans="1:8">
      <c r="A1761" s="11">
        <v>1759</v>
      </c>
      <c r="B1761" s="11" t="s">
        <v>5929</v>
      </c>
      <c r="C1761" s="11" t="s">
        <v>5930</v>
      </c>
      <c r="D1761" s="11" t="s">
        <v>114</v>
      </c>
      <c r="E1761" s="11" t="s">
        <v>5931</v>
      </c>
      <c r="F1761" s="11" t="s">
        <v>5933</v>
      </c>
      <c r="G1761" s="11" t="s">
        <v>89</v>
      </c>
      <c r="H1761" s="11" t="s">
        <v>30</v>
      </c>
    </row>
    <row r="1762" s="1" customFormat="1" ht="30" customHeight="1" spans="1:8">
      <c r="A1762" s="11">
        <v>1760</v>
      </c>
      <c r="B1762" s="11" t="s">
        <v>5929</v>
      </c>
      <c r="C1762" s="11" t="s">
        <v>5934</v>
      </c>
      <c r="D1762" s="11" t="s">
        <v>114</v>
      </c>
      <c r="E1762" s="11" t="s">
        <v>5935</v>
      </c>
      <c r="F1762" s="11" t="s">
        <v>5934</v>
      </c>
      <c r="G1762" s="11" t="s">
        <v>89</v>
      </c>
      <c r="H1762" s="11" t="s">
        <v>30</v>
      </c>
    </row>
    <row r="1763" s="1" customFormat="1" ht="30" customHeight="1" spans="1:8">
      <c r="A1763" s="11">
        <v>1761</v>
      </c>
      <c r="B1763" s="11" t="s">
        <v>5929</v>
      </c>
      <c r="C1763" s="11" t="s">
        <v>5936</v>
      </c>
      <c r="D1763" s="11" t="s">
        <v>114</v>
      </c>
      <c r="E1763" s="11" t="s">
        <v>5937</v>
      </c>
      <c r="F1763" s="11" t="s">
        <v>5938</v>
      </c>
      <c r="G1763" s="11" t="s">
        <v>89</v>
      </c>
      <c r="H1763" s="11" t="s">
        <v>30</v>
      </c>
    </row>
    <row r="1764" s="1" customFormat="1" ht="30" customHeight="1" spans="1:8">
      <c r="A1764" s="11">
        <v>1762</v>
      </c>
      <c r="B1764" s="11" t="s">
        <v>5929</v>
      </c>
      <c r="C1764" s="11" t="s">
        <v>5936</v>
      </c>
      <c r="D1764" s="11" t="s">
        <v>114</v>
      </c>
      <c r="E1764" s="11" t="s">
        <v>210</v>
      </c>
      <c r="F1764" s="11" t="s">
        <v>5939</v>
      </c>
      <c r="G1764" s="11" t="s">
        <v>89</v>
      </c>
      <c r="H1764" s="11" t="s">
        <v>30</v>
      </c>
    </row>
    <row r="1765" s="1" customFormat="1" ht="30" customHeight="1" spans="1:8">
      <c r="A1765" s="11">
        <v>1763</v>
      </c>
      <c r="B1765" s="11" t="s">
        <v>5929</v>
      </c>
      <c r="C1765" s="11" t="s">
        <v>5940</v>
      </c>
      <c r="D1765" s="11" t="s">
        <v>114</v>
      </c>
      <c r="E1765" s="11" t="s">
        <v>5941</v>
      </c>
      <c r="F1765" s="11" t="s">
        <v>5940</v>
      </c>
      <c r="G1765" s="11" t="s">
        <v>89</v>
      </c>
      <c r="H1765" s="11" t="s">
        <v>30</v>
      </c>
    </row>
    <row r="1766" s="1" customFormat="1" ht="30" customHeight="1" spans="1:8">
      <c r="A1766" s="11">
        <v>1764</v>
      </c>
      <c r="B1766" s="11" t="s">
        <v>5929</v>
      </c>
      <c r="C1766" s="11" t="s">
        <v>5942</v>
      </c>
      <c r="D1766" s="11" t="s">
        <v>114</v>
      </c>
      <c r="E1766" s="11" t="s">
        <v>5943</v>
      </c>
      <c r="F1766" s="11" t="s">
        <v>5942</v>
      </c>
      <c r="G1766" s="11" t="s">
        <v>89</v>
      </c>
      <c r="H1766" s="11" t="s">
        <v>30</v>
      </c>
    </row>
    <row r="1767" s="1" customFormat="1" ht="30" customHeight="1" spans="1:8">
      <c r="A1767" s="11">
        <v>1765</v>
      </c>
      <c r="B1767" s="11" t="s">
        <v>5929</v>
      </c>
      <c r="C1767" s="11" t="s">
        <v>5944</v>
      </c>
      <c r="D1767" s="11" t="s">
        <v>114</v>
      </c>
      <c r="E1767" s="11" t="s">
        <v>5945</v>
      </c>
      <c r="F1767" s="11" t="s">
        <v>5946</v>
      </c>
      <c r="G1767" s="11" t="s">
        <v>89</v>
      </c>
      <c r="H1767" s="11" t="s">
        <v>30</v>
      </c>
    </row>
    <row r="1768" s="1" customFormat="1" ht="30" customHeight="1" spans="1:8">
      <c r="A1768" s="11">
        <v>1766</v>
      </c>
      <c r="B1768" s="11" t="s">
        <v>5948</v>
      </c>
      <c r="C1768" s="11" t="s">
        <v>5949</v>
      </c>
      <c r="D1768" s="11" t="s">
        <v>114</v>
      </c>
      <c r="E1768" s="11" t="s">
        <v>5950</v>
      </c>
      <c r="F1768" s="11" t="s">
        <v>5951</v>
      </c>
      <c r="G1768" s="11" t="s">
        <v>89</v>
      </c>
      <c r="H1768" s="11" t="s">
        <v>30</v>
      </c>
    </row>
    <row r="1769" s="1" customFormat="1" ht="30" customHeight="1" spans="1:8">
      <c r="A1769" s="11">
        <v>1767</v>
      </c>
      <c r="B1769" s="11" t="s">
        <v>5960</v>
      </c>
      <c r="C1769" s="11" t="s">
        <v>5961</v>
      </c>
      <c r="D1769" s="11" t="s">
        <v>114</v>
      </c>
      <c r="E1769" s="11" t="s">
        <v>5962</v>
      </c>
      <c r="F1769" s="11" t="s">
        <v>5961</v>
      </c>
      <c r="G1769" s="11" t="s">
        <v>126</v>
      </c>
      <c r="H1769" s="11" t="s">
        <v>30</v>
      </c>
    </row>
    <row r="1770" s="1" customFormat="1" ht="30" customHeight="1" spans="1:8">
      <c r="A1770" s="11">
        <v>1768</v>
      </c>
      <c r="B1770" s="11" t="s">
        <v>5960</v>
      </c>
      <c r="C1770" s="11" t="s">
        <v>5963</v>
      </c>
      <c r="D1770" s="11" t="s">
        <v>114</v>
      </c>
      <c r="E1770" s="11" t="s">
        <v>5964</v>
      </c>
      <c r="F1770" s="11" t="s">
        <v>5963</v>
      </c>
      <c r="G1770" s="11" t="s">
        <v>126</v>
      </c>
      <c r="H1770" s="11" t="s">
        <v>30</v>
      </c>
    </row>
    <row r="1771" s="1" customFormat="1" ht="30" customHeight="1" spans="1:8">
      <c r="A1771" s="11">
        <v>1769</v>
      </c>
      <c r="B1771" s="11" t="s">
        <v>5960</v>
      </c>
      <c r="C1771" s="11" t="s">
        <v>5965</v>
      </c>
      <c r="D1771" s="11" t="s">
        <v>114</v>
      </c>
      <c r="E1771" s="11" t="s">
        <v>5966</v>
      </c>
      <c r="F1771" s="11" t="s">
        <v>5965</v>
      </c>
      <c r="G1771" s="11" t="s">
        <v>126</v>
      </c>
      <c r="H1771" s="11" t="s">
        <v>30</v>
      </c>
    </row>
    <row r="1772" s="1" customFormat="1" ht="30" customHeight="1" spans="1:8">
      <c r="A1772" s="11">
        <v>1770</v>
      </c>
      <c r="B1772" s="11" t="s">
        <v>5969</v>
      </c>
      <c r="C1772" s="11" t="s">
        <v>5969</v>
      </c>
      <c r="D1772" s="11" t="s">
        <v>98</v>
      </c>
      <c r="E1772" s="11" t="s">
        <v>5970</v>
      </c>
      <c r="F1772" s="11" t="s">
        <v>5971</v>
      </c>
      <c r="G1772" s="11" t="s">
        <v>89</v>
      </c>
      <c r="H1772" s="11" t="s">
        <v>30</v>
      </c>
    </row>
    <row r="1773" s="1" customFormat="1" ht="30" customHeight="1" spans="1:8">
      <c r="A1773" s="11">
        <v>1771</v>
      </c>
      <c r="B1773" s="11" t="s">
        <v>5969</v>
      </c>
      <c r="C1773" s="11" t="s">
        <v>5969</v>
      </c>
      <c r="D1773" s="11" t="s">
        <v>98</v>
      </c>
      <c r="E1773" s="11" t="s">
        <v>5970</v>
      </c>
      <c r="F1773" s="11" t="s">
        <v>5972</v>
      </c>
      <c r="G1773" s="11" t="s">
        <v>89</v>
      </c>
      <c r="H1773" s="11" t="s">
        <v>30</v>
      </c>
    </row>
    <row r="1774" s="1" customFormat="1" ht="30" customHeight="1" spans="1:8">
      <c r="A1774" s="11">
        <v>1772</v>
      </c>
      <c r="B1774" s="11" t="s">
        <v>5969</v>
      </c>
      <c r="C1774" s="11" t="s">
        <v>5969</v>
      </c>
      <c r="D1774" s="11" t="s">
        <v>98</v>
      </c>
      <c r="E1774" s="11" t="s">
        <v>5970</v>
      </c>
      <c r="F1774" s="11" t="s">
        <v>5973</v>
      </c>
      <c r="G1774" s="11" t="s">
        <v>89</v>
      </c>
      <c r="H1774" s="11" t="s">
        <v>30</v>
      </c>
    </row>
    <row r="1775" s="1" customFormat="1" ht="30" customHeight="1" spans="1:8">
      <c r="A1775" s="11">
        <v>1773</v>
      </c>
      <c r="B1775" s="11" t="s">
        <v>5969</v>
      </c>
      <c r="C1775" s="11" t="s">
        <v>5969</v>
      </c>
      <c r="D1775" s="11" t="s">
        <v>98</v>
      </c>
      <c r="E1775" s="11" t="s">
        <v>5970</v>
      </c>
      <c r="F1775" s="11" t="s">
        <v>5974</v>
      </c>
      <c r="G1775" s="11" t="s">
        <v>89</v>
      </c>
      <c r="H1775" s="11" t="s">
        <v>30</v>
      </c>
    </row>
    <row r="1776" s="1" customFormat="1" ht="30" customHeight="1" spans="1:8">
      <c r="A1776" s="11">
        <v>1774</v>
      </c>
      <c r="B1776" s="11" t="s">
        <v>5969</v>
      </c>
      <c r="C1776" s="11" t="s">
        <v>5969</v>
      </c>
      <c r="D1776" s="11" t="s">
        <v>98</v>
      </c>
      <c r="E1776" s="11" t="s">
        <v>5970</v>
      </c>
      <c r="F1776" s="11" t="s">
        <v>5975</v>
      </c>
      <c r="G1776" s="11" t="s">
        <v>89</v>
      </c>
      <c r="H1776" s="11" t="s">
        <v>30</v>
      </c>
    </row>
    <row r="1777" s="1" customFormat="1" ht="30" customHeight="1" spans="1:8">
      <c r="A1777" s="11">
        <v>1775</v>
      </c>
      <c r="B1777" s="11" t="s">
        <v>5969</v>
      </c>
      <c r="C1777" s="11" t="s">
        <v>5969</v>
      </c>
      <c r="D1777" s="11" t="s">
        <v>98</v>
      </c>
      <c r="E1777" s="11" t="s">
        <v>5970</v>
      </c>
      <c r="F1777" s="11" t="s">
        <v>5976</v>
      </c>
      <c r="G1777" s="11" t="s">
        <v>89</v>
      </c>
      <c r="H1777" s="11" t="s">
        <v>30</v>
      </c>
    </row>
    <row r="1778" s="1" customFormat="1" ht="30" customHeight="1" spans="1:8">
      <c r="A1778" s="11">
        <v>1776</v>
      </c>
      <c r="B1778" s="11" t="s">
        <v>5969</v>
      </c>
      <c r="C1778" s="11" t="s">
        <v>5969</v>
      </c>
      <c r="D1778" s="11" t="s">
        <v>98</v>
      </c>
      <c r="E1778" s="11" t="s">
        <v>5970</v>
      </c>
      <c r="F1778" s="11" t="s">
        <v>5977</v>
      </c>
      <c r="G1778" s="11" t="s">
        <v>89</v>
      </c>
      <c r="H1778" s="11" t="s">
        <v>30</v>
      </c>
    </row>
    <row r="1779" s="1" customFormat="1" ht="30" customHeight="1" spans="1:8">
      <c r="A1779" s="11">
        <v>1777</v>
      </c>
      <c r="B1779" s="11" t="s">
        <v>5969</v>
      </c>
      <c r="C1779" s="11" t="s">
        <v>5969</v>
      </c>
      <c r="D1779" s="11" t="s">
        <v>98</v>
      </c>
      <c r="E1779" s="11" t="s">
        <v>5970</v>
      </c>
      <c r="F1779" s="11" t="s">
        <v>5978</v>
      </c>
      <c r="G1779" s="11" t="s">
        <v>89</v>
      </c>
      <c r="H1779" s="11" t="s">
        <v>30</v>
      </c>
    </row>
    <row r="1780" s="1" customFormat="1" ht="30" customHeight="1" spans="1:8">
      <c r="A1780" s="11">
        <v>1778</v>
      </c>
      <c r="B1780" s="11" t="s">
        <v>5969</v>
      </c>
      <c r="C1780" s="11" t="s">
        <v>5969</v>
      </c>
      <c r="D1780" s="11" t="s">
        <v>98</v>
      </c>
      <c r="E1780" s="11" t="s">
        <v>5970</v>
      </c>
      <c r="F1780" s="11" t="s">
        <v>5979</v>
      </c>
      <c r="G1780" s="11" t="s">
        <v>89</v>
      </c>
      <c r="H1780" s="11" t="s">
        <v>30</v>
      </c>
    </row>
    <row r="1781" s="1" customFormat="1" ht="30" customHeight="1" spans="1:8">
      <c r="A1781" s="11">
        <v>1779</v>
      </c>
      <c r="B1781" s="11" t="s">
        <v>5969</v>
      </c>
      <c r="C1781" s="11" t="s">
        <v>5969</v>
      </c>
      <c r="D1781" s="11" t="s">
        <v>98</v>
      </c>
      <c r="E1781" s="11" t="s">
        <v>5970</v>
      </c>
      <c r="F1781" s="11" t="s">
        <v>5980</v>
      </c>
      <c r="G1781" s="11" t="s">
        <v>89</v>
      </c>
      <c r="H1781" s="11" t="s">
        <v>30</v>
      </c>
    </row>
    <row r="1782" s="1" customFormat="1" ht="30" customHeight="1" spans="1:8">
      <c r="A1782" s="11">
        <v>1780</v>
      </c>
      <c r="B1782" s="11" t="s">
        <v>5969</v>
      </c>
      <c r="C1782" s="11" t="s">
        <v>5969</v>
      </c>
      <c r="D1782" s="11" t="s">
        <v>98</v>
      </c>
      <c r="E1782" s="11" t="s">
        <v>5970</v>
      </c>
      <c r="F1782" s="11" t="s">
        <v>5981</v>
      </c>
      <c r="G1782" s="11" t="s">
        <v>89</v>
      </c>
      <c r="H1782" s="11" t="s">
        <v>30</v>
      </c>
    </row>
    <row r="1783" s="1" customFormat="1" ht="30" customHeight="1" spans="1:8">
      <c r="A1783" s="11">
        <v>1781</v>
      </c>
      <c r="B1783" s="11" t="s">
        <v>5969</v>
      </c>
      <c r="C1783" s="11" t="s">
        <v>5969</v>
      </c>
      <c r="D1783" s="11" t="s">
        <v>98</v>
      </c>
      <c r="E1783" s="11" t="s">
        <v>5970</v>
      </c>
      <c r="F1783" s="11" t="s">
        <v>5982</v>
      </c>
      <c r="G1783" s="11" t="s">
        <v>89</v>
      </c>
      <c r="H1783" s="11" t="s">
        <v>30</v>
      </c>
    </row>
    <row r="1784" s="1" customFormat="1" ht="30" customHeight="1" spans="1:8">
      <c r="A1784" s="11">
        <v>1782</v>
      </c>
      <c r="B1784" s="11" t="s">
        <v>5969</v>
      </c>
      <c r="C1784" s="11" t="s">
        <v>5969</v>
      </c>
      <c r="D1784" s="11" t="s">
        <v>98</v>
      </c>
      <c r="E1784" s="11" t="s">
        <v>5970</v>
      </c>
      <c r="F1784" s="11" t="s">
        <v>5983</v>
      </c>
      <c r="G1784" s="11" t="s">
        <v>89</v>
      </c>
      <c r="H1784" s="11" t="s">
        <v>30</v>
      </c>
    </row>
    <row r="1785" s="1" customFormat="1" ht="30" customHeight="1" spans="1:8">
      <c r="A1785" s="11">
        <v>1783</v>
      </c>
      <c r="B1785" s="11" t="s">
        <v>5743</v>
      </c>
      <c r="C1785" s="11" t="s">
        <v>5984</v>
      </c>
      <c r="D1785" s="11" t="s">
        <v>114</v>
      </c>
      <c r="E1785" s="11" t="s">
        <v>210</v>
      </c>
      <c r="F1785" s="11" t="s">
        <v>5984</v>
      </c>
      <c r="G1785" s="11" t="s">
        <v>126</v>
      </c>
      <c r="H1785" s="11" t="s">
        <v>30</v>
      </c>
    </row>
    <row r="1786" s="1" customFormat="1" ht="30" customHeight="1" spans="1:8">
      <c r="A1786" s="11">
        <v>1784</v>
      </c>
      <c r="B1786" s="11" t="s">
        <v>5743</v>
      </c>
      <c r="C1786" s="11" t="s">
        <v>5995</v>
      </c>
      <c r="D1786" s="11" t="s">
        <v>114</v>
      </c>
      <c r="E1786" s="11" t="s">
        <v>210</v>
      </c>
      <c r="F1786" s="11" t="s">
        <v>5995</v>
      </c>
      <c r="G1786" s="11" t="s">
        <v>89</v>
      </c>
      <c r="H1786" s="11" t="s">
        <v>30</v>
      </c>
    </row>
    <row r="1787" s="1" customFormat="1" ht="30" customHeight="1" spans="1:8">
      <c r="A1787" s="11">
        <v>1785</v>
      </c>
      <c r="B1787" s="11" t="s">
        <v>5743</v>
      </c>
      <c r="C1787" s="11" t="s">
        <v>5996</v>
      </c>
      <c r="D1787" s="11" t="s">
        <v>114</v>
      </c>
      <c r="E1787" s="11" t="s">
        <v>210</v>
      </c>
      <c r="F1787" s="11" t="s">
        <v>5996</v>
      </c>
      <c r="G1787" s="11" t="s">
        <v>89</v>
      </c>
      <c r="H1787" s="11" t="s">
        <v>30</v>
      </c>
    </row>
    <row r="1788" s="1" customFormat="1" ht="30" customHeight="1" spans="1:8">
      <c r="A1788" s="11">
        <v>1786</v>
      </c>
      <c r="B1788" s="11" t="s">
        <v>5743</v>
      </c>
      <c r="C1788" s="11" t="s">
        <v>5997</v>
      </c>
      <c r="D1788" s="11" t="s">
        <v>114</v>
      </c>
      <c r="E1788" s="11" t="s">
        <v>210</v>
      </c>
      <c r="F1788" s="11" t="s">
        <v>5997</v>
      </c>
      <c r="G1788" s="11" t="s">
        <v>89</v>
      </c>
      <c r="H1788" s="11" t="s">
        <v>30</v>
      </c>
    </row>
    <row r="1789" s="1" customFormat="1" ht="30" customHeight="1" spans="1:8">
      <c r="A1789" s="11">
        <v>1787</v>
      </c>
      <c r="B1789" s="11" t="s">
        <v>5743</v>
      </c>
      <c r="C1789" s="11" t="s">
        <v>5998</v>
      </c>
      <c r="D1789" s="11" t="s">
        <v>114</v>
      </c>
      <c r="E1789" s="11" t="s">
        <v>210</v>
      </c>
      <c r="F1789" s="11" t="s">
        <v>5998</v>
      </c>
      <c r="G1789" s="11" t="s">
        <v>89</v>
      </c>
      <c r="H1789" s="11" t="s">
        <v>30</v>
      </c>
    </row>
    <row r="1790" s="1" customFormat="1" ht="30" customHeight="1" spans="1:8">
      <c r="A1790" s="11">
        <v>1788</v>
      </c>
      <c r="B1790" s="11" t="s">
        <v>6001</v>
      </c>
      <c r="C1790" s="11" t="s">
        <v>6001</v>
      </c>
      <c r="D1790" s="11" t="s">
        <v>98</v>
      </c>
      <c r="E1790" s="11" t="s">
        <v>6002</v>
      </c>
      <c r="F1790" s="11" t="s">
        <v>6003</v>
      </c>
      <c r="G1790" s="11" t="s">
        <v>89</v>
      </c>
      <c r="H1790" s="11" t="s">
        <v>34</v>
      </c>
    </row>
    <row r="1791" s="1" customFormat="1" ht="30" customHeight="1" spans="1:8">
      <c r="A1791" s="11">
        <v>1789</v>
      </c>
      <c r="B1791" s="11" t="s">
        <v>6001</v>
      </c>
      <c r="C1791" s="11" t="s">
        <v>6001</v>
      </c>
      <c r="D1791" s="11" t="s">
        <v>98</v>
      </c>
      <c r="E1791" s="11" t="s">
        <v>6002</v>
      </c>
      <c r="F1791" s="11" t="s">
        <v>6004</v>
      </c>
      <c r="G1791" s="11" t="s">
        <v>89</v>
      </c>
      <c r="H1791" s="11" t="s">
        <v>34</v>
      </c>
    </row>
    <row r="1792" s="1" customFormat="1" ht="30" customHeight="1" spans="1:8">
      <c r="A1792" s="11">
        <v>1790</v>
      </c>
      <c r="B1792" s="11" t="s">
        <v>6001</v>
      </c>
      <c r="C1792" s="11" t="s">
        <v>6001</v>
      </c>
      <c r="D1792" s="11" t="s">
        <v>98</v>
      </c>
      <c r="E1792" s="11" t="s">
        <v>6002</v>
      </c>
      <c r="F1792" s="11" t="s">
        <v>6005</v>
      </c>
      <c r="G1792" s="11" t="s">
        <v>89</v>
      </c>
      <c r="H1792" s="11" t="s">
        <v>34</v>
      </c>
    </row>
    <row r="1793" s="1" customFormat="1" ht="30" customHeight="1" spans="1:8">
      <c r="A1793" s="11">
        <v>1791</v>
      </c>
      <c r="B1793" s="11" t="s">
        <v>6001</v>
      </c>
      <c r="C1793" s="11" t="s">
        <v>6001</v>
      </c>
      <c r="D1793" s="11" t="s">
        <v>98</v>
      </c>
      <c r="E1793" s="11" t="s">
        <v>6002</v>
      </c>
      <c r="F1793" s="11" t="s">
        <v>6006</v>
      </c>
      <c r="G1793" s="11" t="s">
        <v>89</v>
      </c>
      <c r="H1793" s="11" t="s">
        <v>34</v>
      </c>
    </row>
    <row r="1794" s="1" customFormat="1" ht="30" customHeight="1" spans="1:8">
      <c r="A1794" s="11">
        <v>1792</v>
      </c>
      <c r="B1794" s="11" t="s">
        <v>6001</v>
      </c>
      <c r="C1794" s="11" t="s">
        <v>6001</v>
      </c>
      <c r="D1794" s="11" t="s">
        <v>98</v>
      </c>
      <c r="E1794" s="11" t="s">
        <v>6002</v>
      </c>
      <c r="F1794" s="11" t="s">
        <v>6007</v>
      </c>
      <c r="G1794" s="11" t="s">
        <v>89</v>
      </c>
      <c r="H1794" s="11" t="s">
        <v>34</v>
      </c>
    </row>
    <row r="1795" s="1" customFormat="1" ht="30" customHeight="1" spans="1:8">
      <c r="A1795" s="11">
        <v>1793</v>
      </c>
      <c r="B1795" s="11" t="s">
        <v>6001</v>
      </c>
      <c r="C1795" s="11" t="s">
        <v>6001</v>
      </c>
      <c r="D1795" s="11" t="s">
        <v>98</v>
      </c>
      <c r="E1795" s="11" t="s">
        <v>6002</v>
      </c>
      <c r="F1795" s="11" t="s">
        <v>6008</v>
      </c>
      <c r="G1795" s="11" t="s">
        <v>89</v>
      </c>
      <c r="H1795" s="11" t="s">
        <v>34</v>
      </c>
    </row>
    <row r="1796" s="1" customFormat="1" ht="30" customHeight="1" spans="1:8">
      <c r="A1796" s="11">
        <v>1794</v>
      </c>
      <c r="B1796" s="11" t="s">
        <v>6001</v>
      </c>
      <c r="C1796" s="11" t="s">
        <v>6001</v>
      </c>
      <c r="D1796" s="11" t="s">
        <v>98</v>
      </c>
      <c r="E1796" s="11" t="s">
        <v>6002</v>
      </c>
      <c r="F1796" s="11" t="s">
        <v>6009</v>
      </c>
      <c r="G1796" s="11" t="s">
        <v>89</v>
      </c>
      <c r="H1796" s="11" t="s">
        <v>34</v>
      </c>
    </row>
    <row r="1797" s="1" customFormat="1" ht="30" customHeight="1" spans="1:8">
      <c r="A1797" s="11">
        <v>1795</v>
      </c>
      <c r="B1797" s="11" t="s">
        <v>6001</v>
      </c>
      <c r="C1797" s="11" t="s">
        <v>6001</v>
      </c>
      <c r="D1797" s="11" t="s">
        <v>98</v>
      </c>
      <c r="E1797" s="11" t="s">
        <v>6002</v>
      </c>
      <c r="F1797" s="11" t="s">
        <v>6010</v>
      </c>
      <c r="G1797" s="11" t="s">
        <v>89</v>
      </c>
      <c r="H1797" s="11" t="s">
        <v>34</v>
      </c>
    </row>
    <row r="1798" s="1" customFormat="1" ht="30" customHeight="1" spans="1:8">
      <c r="A1798" s="11">
        <v>1796</v>
      </c>
      <c r="B1798" s="11" t="s">
        <v>6011</v>
      </c>
      <c r="C1798" s="11" t="s">
        <v>6011</v>
      </c>
      <c r="D1798" s="11" t="s">
        <v>64</v>
      </c>
      <c r="E1798" s="11" t="s">
        <v>6012</v>
      </c>
      <c r="F1798" s="11" t="s">
        <v>6013</v>
      </c>
      <c r="G1798" s="11" t="s">
        <v>78</v>
      </c>
      <c r="H1798" s="11" t="s">
        <v>34</v>
      </c>
    </row>
    <row r="1799" s="1" customFormat="1" ht="30" customHeight="1" spans="1:8">
      <c r="A1799" s="11">
        <v>1797</v>
      </c>
      <c r="B1799" s="11" t="s">
        <v>6011</v>
      </c>
      <c r="C1799" s="11" t="s">
        <v>6011</v>
      </c>
      <c r="D1799" s="11" t="s">
        <v>64</v>
      </c>
      <c r="E1799" s="11" t="s">
        <v>6012</v>
      </c>
      <c r="F1799" s="11" t="s">
        <v>6014</v>
      </c>
      <c r="G1799" s="11" t="s">
        <v>78</v>
      </c>
      <c r="H1799" s="11" t="s">
        <v>34</v>
      </c>
    </row>
    <row r="1800" s="1" customFormat="1" ht="30" customHeight="1" spans="1:8">
      <c r="A1800" s="11">
        <v>1798</v>
      </c>
      <c r="B1800" s="11" t="s">
        <v>6011</v>
      </c>
      <c r="C1800" s="11" t="s">
        <v>6011</v>
      </c>
      <c r="D1800" s="11" t="s">
        <v>64</v>
      </c>
      <c r="E1800" s="11" t="s">
        <v>6012</v>
      </c>
      <c r="F1800" s="11" t="s">
        <v>6015</v>
      </c>
      <c r="G1800" s="11" t="s">
        <v>78</v>
      </c>
      <c r="H1800" s="11" t="s">
        <v>34</v>
      </c>
    </row>
    <row r="1801" s="1" customFormat="1" ht="30" customHeight="1" spans="1:8">
      <c r="A1801" s="11">
        <v>1799</v>
      </c>
      <c r="B1801" s="11" t="s">
        <v>6011</v>
      </c>
      <c r="C1801" s="11" t="s">
        <v>6011</v>
      </c>
      <c r="D1801" s="11" t="s">
        <v>64</v>
      </c>
      <c r="E1801" s="11" t="s">
        <v>6012</v>
      </c>
      <c r="F1801" s="11" t="s">
        <v>6016</v>
      </c>
      <c r="G1801" s="11" t="s">
        <v>78</v>
      </c>
      <c r="H1801" s="11" t="s">
        <v>34</v>
      </c>
    </row>
    <row r="1802" s="1" customFormat="1" ht="30" customHeight="1" spans="1:8">
      <c r="A1802" s="11">
        <v>1800</v>
      </c>
      <c r="B1802" s="11" t="s">
        <v>6017</v>
      </c>
      <c r="C1802" s="11" t="s">
        <v>6017</v>
      </c>
      <c r="D1802" s="11" t="s">
        <v>64</v>
      </c>
      <c r="E1802" s="11" t="s">
        <v>6018</v>
      </c>
      <c r="F1802" s="11" t="s">
        <v>6017</v>
      </c>
      <c r="G1802" s="11" t="s">
        <v>78</v>
      </c>
      <c r="H1802" s="11" t="s">
        <v>34</v>
      </c>
    </row>
    <row r="1803" s="1" customFormat="1" ht="30" customHeight="1" spans="1:8">
      <c r="A1803" s="11">
        <v>1801</v>
      </c>
      <c r="B1803" s="11" t="s">
        <v>6017</v>
      </c>
      <c r="C1803" s="11" t="s">
        <v>6017</v>
      </c>
      <c r="D1803" s="11" t="s">
        <v>64</v>
      </c>
      <c r="E1803" s="11" t="s">
        <v>6018</v>
      </c>
      <c r="F1803" s="11" t="s">
        <v>6019</v>
      </c>
      <c r="G1803" s="11" t="s">
        <v>78</v>
      </c>
      <c r="H1803" s="11" t="s">
        <v>34</v>
      </c>
    </row>
    <row r="1804" s="1" customFormat="1" ht="30" customHeight="1" spans="1:8">
      <c r="A1804" s="11">
        <v>1802</v>
      </c>
      <c r="B1804" s="11" t="s">
        <v>6017</v>
      </c>
      <c r="C1804" s="11" t="s">
        <v>6017</v>
      </c>
      <c r="D1804" s="11" t="s">
        <v>64</v>
      </c>
      <c r="E1804" s="11" t="s">
        <v>6018</v>
      </c>
      <c r="F1804" s="11" t="s">
        <v>6020</v>
      </c>
      <c r="G1804" s="11" t="s">
        <v>78</v>
      </c>
      <c r="H1804" s="11" t="s">
        <v>34</v>
      </c>
    </row>
    <row r="1805" s="1" customFormat="1" ht="30" customHeight="1" spans="1:8">
      <c r="A1805" s="11">
        <v>1803</v>
      </c>
      <c r="B1805" s="11" t="s">
        <v>6017</v>
      </c>
      <c r="C1805" s="11" t="s">
        <v>6017</v>
      </c>
      <c r="D1805" s="11" t="s">
        <v>64</v>
      </c>
      <c r="E1805" s="11" t="s">
        <v>6018</v>
      </c>
      <c r="F1805" s="11" t="s">
        <v>6021</v>
      </c>
      <c r="G1805" s="11" t="s">
        <v>78</v>
      </c>
      <c r="H1805" s="11" t="s">
        <v>34</v>
      </c>
    </row>
    <row r="1806" s="1" customFormat="1" ht="30" customHeight="1" spans="1:8">
      <c r="A1806" s="11">
        <v>1804</v>
      </c>
      <c r="B1806" s="11" t="s">
        <v>6017</v>
      </c>
      <c r="C1806" s="11" t="s">
        <v>6017</v>
      </c>
      <c r="D1806" s="11" t="s">
        <v>64</v>
      </c>
      <c r="E1806" s="11" t="s">
        <v>6018</v>
      </c>
      <c r="F1806" s="11" t="s">
        <v>6022</v>
      </c>
      <c r="G1806" s="11" t="s">
        <v>78</v>
      </c>
      <c r="H1806" s="11" t="s">
        <v>34</v>
      </c>
    </row>
    <row r="1807" s="1" customFormat="1" ht="30" customHeight="1" spans="1:8">
      <c r="A1807" s="11">
        <v>1805</v>
      </c>
      <c r="B1807" s="11" t="s">
        <v>6023</v>
      </c>
      <c r="C1807" s="11" t="s">
        <v>6023</v>
      </c>
      <c r="D1807" s="11" t="s">
        <v>87</v>
      </c>
      <c r="E1807" s="11" t="s">
        <v>6024</v>
      </c>
      <c r="F1807" s="11" t="s">
        <v>6027</v>
      </c>
      <c r="G1807" s="11" t="s">
        <v>300</v>
      </c>
      <c r="H1807" s="11" t="s">
        <v>34</v>
      </c>
    </row>
    <row r="1808" s="1" customFormat="1" ht="30" customHeight="1" spans="1:8">
      <c r="A1808" s="11">
        <v>1806</v>
      </c>
      <c r="B1808" s="11" t="s">
        <v>6023</v>
      </c>
      <c r="C1808" s="11" t="s">
        <v>6023</v>
      </c>
      <c r="D1808" s="11" t="s">
        <v>87</v>
      </c>
      <c r="E1808" s="11" t="s">
        <v>6024</v>
      </c>
      <c r="F1808" s="11" t="s">
        <v>6028</v>
      </c>
      <c r="G1808" s="11" t="s">
        <v>78</v>
      </c>
      <c r="H1808" s="11" t="s">
        <v>34</v>
      </c>
    </row>
    <row r="1809" s="1" customFormat="1" ht="30" customHeight="1" spans="1:8">
      <c r="A1809" s="11">
        <v>1807</v>
      </c>
      <c r="B1809" s="11" t="s">
        <v>6031</v>
      </c>
      <c r="C1809" s="11" t="s">
        <v>6031</v>
      </c>
      <c r="D1809" s="11" t="s">
        <v>64</v>
      </c>
      <c r="E1809" s="11" t="s">
        <v>6032</v>
      </c>
      <c r="F1809" s="11" t="s">
        <v>6031</v>
      </c>
      <c r="G1809" s="11" t="s">
        <v>78</v>
      </c>
      <c r="H1809" s="11" t="s">
        <v>34</v>
      </c>
    </row>
    <row r="1810" s="1" customFormat="1" ht="30" customHeight="1" spans="1:8">
      <c r="A1810" s="11">
        <v>1808</v>
      </c>
      <c r="B1810" s="11" t="s">
        <v>6033</v>
      </c>
      <c r="C1810" s="11" t="s">
        <v>6033</v>
      </c>
      <c r="D1810" s="11" t="s">
        <v>98</v>
      </c>
      <c r="E1810" s="11" t="s">
        <v>6034</v>
      </c>
      <c r="F1810" s="11" t="s">
        <v>6035</v>
      </c>
      <c r="G1810" s="11" t="s">
        <v>126</v>
      </c>
      <c r="H1810" s="11" t="s">
        <v>34</v>
      </c>
    </row>
    <row r="1811" s="1" customFormat="1" ht="30" customHeight="1" spans="1:8">
      <c r="A1811" s="11">
        <v>1809</v>
      </c>
      <c r="B1811" s="11" t="s">
        <v>6033</v>
      </c>
      <c r="C1811" s="11" t="s">
        <v>6033</v>
      </c>
      <c r="D1811" s="11" t="s">
        <v>98</v>
      </c>
      <c r="E1811" s="11" t="s">
        <v>6034</v>
      </c>
      <c r="F1811" s="11" t="s">
        <v>6036</v>
      </c>
      <c r="G1811" s="11" t="s">
        <v>126</v>
      </c>
      <c r="H1811" s="11" t="s">
        <v>34</v>
      </c>
    </row>
    <row r="1812" s="1" customFormat="1" ht="30" customHeight="1" spans="1:8">
      <c r="A1812" s="11">
        <v>1810</v>
      </c>
      <c r="B1812" s="11" t="s">
        <v>6049</v>
      </c>
      <c r="C1812" s="11" t="s">
        <v>6049</v>
      </c>
      <c r="D1812" s="11" t="s">
        <v>87</v>
      </c>
      <c r="E1812" s="11" t="s">
        <v>6050</v>
      </c>
      <c r="F1812" s="11" t="s">
        <v>6051</v>
      </c>
      <c r="G1812" s="11" t="s">
        <v>78</v>
      </c>
      <c r="H1812" s="11" t="s">
        <v>42</v>
      </c>
    </row>
    <row r="1813" s="1" customFormat="1" ht="30" customHeight="1" spans="1:8">
      <c r="A1813" s="11">
        <v>1811</v>
      </c>
      <c r="B1813" s="11" t="s">
        <v>6049</v>
      </c>
      <c r="C1813" s="11" t="s">
        <v>6049</v>
      </c>
      <c r="D1813" s="11" t="s">
        <v>87</v>
      </c>
      <c r="E1813" s="11" t="s">
        <v>6054</v>
      </c>
      <c r="F1813" s="11" t="s">
        <v>6055</v>
      </c>
      <c r="G1813" s="11" t="s">
        <v>78</v>
      </c>
      <c r="H1813" s="11" t="s">
        <v>42</v>
      </c>
    </row>
    <row r="1814" s="1" customFormat="1" ht="30" customHeight="1" spans="1:8">
      <c r="A1814" s="11">
        <v>1812</v>
      </c>
      <c r="B1814" s="11" t="s">
        <v>6049</v>
      </c>
      <c r="C1814" s="11" t="s">
        <v>6049</v>
      </c>
      <c r="D1814" s="11" t="s">
        <v>87</v>
      </c>
      <c r="E1814" s="11" t="s">
        <v>6058</v>
      </c>
      <c r="F1814" s="11" t="s">
        <v>6059</v>
      </c>
      <c r="G1814" s="11" t="s">
        <v>78</v>
      </c>
      <c r="H1814" s="11" t="s">
        <v>42</v>
      </c>
    </row>
    <row r="1815" s="1" customFormat="1" ht="30" customHeight="1" spans="1:8">
      <c r="A1815" s="11">
        <v>1813</v>
      </c>
      <c r="B1815" s="11" t="s">
        <v>6049</v>
      </c>
      <c r="C1815" s="11" t="s">
        <v>6049</v>
      </c>
      <c r="D1815" s="11" t="s">
        <v>87</v>
      </c>
      <c r="E1815" s="11" t="s">
        <v>6062</v>
      </c>
      <c r="F1815" s="11" t="s">
        <v>6063</v>
      </c>
      <c r="G1815" s="11" t="s">
        <v>78</v>
      </c>
      <c r="H1815" s="11" t="s">
        <v>42</v>
      </c>
    </row>
    <row r="1816" s="1" customFormat="1" ht="30" customHeight="1" spans="1:8">
      <c r="A1816" s="11">
        <v>1814</v>
      </c>
      <c r="B1816" s="11" t="s">
        <v>6066</v>
      </c>
      <c r="C1816" s="11" t="s">
        <v>6067</v>
      </c>
      <c r="D1816" s="11" t="s">
        <v>64</v>
      </c>
      <c r="E1816" s="11" t="s">
        <v>6068</v>
      </c>
      <c r="F1816" s="11" t="s">
        <v>6069</v>
      </c>
      <c r="G1816" s="11" t="s">
        <v>78</v>
      </c>
      <c r="H1816" s="11" t="s">
        <v>42</v>
      </c>
    </row>
    <row r="1817" s="1" customFormat="1" ht="30" customHeight="1" spans="1:8">
      <c r="A1817" s="11">
        <v>1815</v>
      </c>
      <c r="B1817" s="11" t="s">
        <v>6066</v>
      </c>
      <c r="C1817" s="11" t="s">
        <v>6067</v>
      </c>
      <c r="D1817" s="11" t="s">
        <v>64</v>
      </c>
      <c r="E1817" s="11" t="s">
        <v>6068</v>
      </c>
      <c r="F1817" s="11" t="s">
        <v>6070</v>
      </c>
      <c r="G1817" s="11" t="s">
        <v>78</v>
      </c>
      <c r="H1817" s="11" t="s">
        <v>42</v>
      </c>
    </row>
    <row r="1818" s="1" customFormat="1" ht="30" customHeight="1" spans="1:8">
      <c r="A1818" s="11">
        <v>1816</v>
      </c>
      <c r="B1818" s="11" t="s">
        <v>6066</v>
      </c>
      <c r="C1818" s="11" t="s">
        <v>6067</v>
      </c>
      <c r="D1818" s="11" t="s">
        <v>64</v>
      </c>
      <c r="E1818" s="11" t="s">
        <v>6068</v>
      </c>
      <c r="F1818" s="11" t="s">
        <v>6071</v>
      </c>
      <c r="G1818" s="11" t="s">
        <v>78</v>
      </c>
      <c r="H1818" s="11" t="s">
        <v>42</v>
      </c>
    </row>
    <row r="1819" s="1" customFormat="1" ht="30" customHeight="1" spans="1:8">
      <c r="A1819" s="11">
        <v>1817</v>
      </c>
      <c r="B1819" s="11" t="s">
        <v>6066</v>
      </c>
      <c r="C1819" s="11" t="s">
        <v>6067</v>
      </c>
      <c r="D1819" s="11" t="s">
        <v>64</v>
      </c>
      <c r="E1819" s="11" t="s">
        <v>6068</v>
      </c>
      <c r="F1819" s="11" t="s">
        <v>6072</v>
      </c>
      <c r="G1819" s="11" t="s">
        <v>78</v>
      </c>
      <c r="H1819" s="11" t="s">
        <v>42</v>
      </c>
    </row>
    <row r="1820" s="1" customFormat="1" ht="30" customHeight="1" spans="1:8">
      <c r="A1820" s="11">
        <v>1818</v>
      </c>
      <c r="B1820" s="11" t="s">
        <v>6066</v>
      </c>
      <c r="C1820" s="11" t="s">
        <v>6067</v>
      </c>
      <c r="D1820" s="11" t="s">
        <v>64</v>
      </c>
      <c r="E1820" s="11" t="s">
        <v>6068</v>
      </c>
      <c r="F1820" s="11" t="s">
        <v>6073</v>
      </c>
      <c r="G1820" s="11" t="s">
        <v>78</v>
      </c>
      <c r="H1820" s="11" t="s">
        <v>42</v>
      </c>
    </row>
    <row r="1821" s="1" customFormat="1" ht="30" customHeight="1" spans="1:8">
      <c r="A1821" s="11">
        <v>1819</v>
      </c>
      <c r="B1821" s="11" t="s">
        <v>6066</v>
      </c>
      <c r="C1821" s="11" t="s">
        <v>6067</v>
      </c>
      <c r="D1821" s="11" t="s">
        <v>64</v>
      </c>
      <c r="E1821" s="11" t="s">
        <v>6068</v>
      </c>
      <c r="F1821" s="11" t="s">
        <v>6074</v>
      </c>
      <c r="G1821" s="11" t="s">
        <v>78</v>
      </c>
      <c r="H1821" s="11" t="s">
        <v>42</v>
      </c>
    </row>
    <row r="1822" s="1" customFormat="1" ht="30" customHeight="1" spans="1:8">
      <c r="A1822" s="11">
        <v>1820</v>
      </c>
      <c r="B1822" s="11" t="s">
        <v>6066</v>
      </c>
      <c r="C1822" s="11" t="s">
        <v>6067</v>
      </c>
      <c r="D1822" s="11" t="s">
        <v>64</v>
      </c>
      <c r="E1822" s="11" t="s">
        <v>6075</v>
      </c>
      <c r="F1822" s="11" t="s">
        <v>6076</v>
      </c>
      <c r="G1822" s="11" t="s">
        <v>78</v>
      </c>
      <c r="H1822" s="11" t="s">
        <v>42</v>
      </c>
    </row>
    <row r="1823" s="1" customFormat="1" ht="30" customHeight="1" spans="1:8">
      <c r="A1823" s="11">
        <v>1821</v>
      </c>
      <c r="B1823" s="11" t="s">
        <v>6066</v>
      </c>
      <c r="C1823" s="11" t="s">
        <v>6067</v>
      </c>
      <c r="D1823" s="11" t="s">
        <v>64</v>
      </c>
      <c r="E1823" s="11" t="s">
        <v>6068</v>
      </c>
      <c r="F1823" s="11" t="s">
        <v>6077</v>
      </c>
      <c r="G1823" s="11" t="s">
        <v>78</v>
      </c>
      <c r="H1823" s="11" t="s">
        <v>42</v>
      </c>
    </row>
    <row r="1824" s="1" customFormat="1" ht="30" customHeight="1" spans="1:8">
      <c r="A1824" s="11">
        <v>1822</v>
      </c>
      <c r="B1824" s="11" t="s">
        <v>6066</v>
      </c>
      <c r="C1824" s="11" t="s">
        <v>6078</v>
      </c>
      <c r="D1824" s="11" t="s">
        <v>64</v>
      </c>
      <c r="E1824" s="11" t="s">
        <v>6068</v>
      </c>
      <c r="F1824" s="11" t="s">
        <v>6079</v>
      </c>
      <c r="G1824" s="11" t="s">
        <v>78</v>
      </c>
      <c r="H1824" s="11" t="s">
        <v>42</v>
      </c>
    </row>
    <row r="1825" s="1" customFormat="1" ht="30" customHeight="1" spans="1:8">
      <c r="A1825" s="11">
        <v>1823</v>
      </c>
      <c r="B1825" s="11" t="s">
        <v>6066</v>
      </c>
      <c r="C1825" s="11" t="s">
        <v>6078</v>
      </c>
      <c r="D1825" s="11" t="s">
        <v>64</v>
      </c>
      <c r="E1825" s="11" t="s">
        <v>6068</v>
      </c>
      <c r="F1825" s="11" t="s">
        <v>6080</v>
      </c>
      <c r="G1825" s="11" t="s">
        <v>78</v>
      </c>
      <c r="H1825" s="11" t="s">
        <v>42</v>
      </c>
    </row>
    <row r="1826" s="1" customFormat="1" ht="30" customHeight="1" spans="1:8">
      <c r="A1826" s="11">
        <v>1824</v>
      </c>
      <c r="B1826" s="11" t="s">
        <v>6066</v>
      </c>
      <c r="C1826" s="11" t="s">
        <v>6078</v>
      </c>
      <c r="D1826" s="11" t="s">
        <v>64</v>
      </c>
      <c r="E1826" s="11" t="s">
        <v>6068</v>
      </c>
      <c r="F1826" s="11" t="s">
        <v>6081</v>
      </c>
      <c r="G1826" s="11" t="s">
        <v>78</v>
      </c>
      <c r="H1826" s="11" t="s">
        <v>42</v>
      </c>
    </row>
    <row r="1827" s="1" customFormat="1" ht="30" customHeight="1" spans="1:8">
      <c r="A1827" s="11">
        <v>1825</v>
      </c>
      <c r="B1827" s="11" t="s">
        <v>6066</v>
      </c>
      <c r="C1827" s="11" t="s">
        <v>6078</v>
      </c>
      <c r="D1827" s="11" t="s">
        <v>64</v>
      </c>
      <c r="E1827" s="11" t="s">
        <v>6068</v>
      </c>
      <c r="F1827" s="11" t="s">
        <v>6082</v>
      </c>
      <c r="G1827" s="11" t="s">
        <v>78</v>
      </c>
      <c r="H1827" s="11" t="s">
        <v>42</v>
      </c>
    </row>
    <row r="1828" s="1" customFormat="1" ht="30" customHeight="1" spans="1:8">
      <c r="A1828" s="11">
        <v>1826</v>
      </c>
      <c r="B1828" s="11" t="s">
        <v>6066</v>
      </c>
      <c r="C1828" s="11" t="s">
        <v>6078</v>
      </c>
      <c r="D1828" s="11" t="s">
        <v>64</v>
      </c>
      <c r="E1828" s="11" t="s">
        <v>6068</v>
      </c>
      <c r="F1828" s="11" t="s">
        <v>6083</v>
      </c>
      <c r="G1828" s="11" t="s">
        <v>78</v>
      </c>
      <c r="H1828" s="11" t="s">
        <v>42</v>
      </c>
    </row>
    <row r="1829" s="1" customFormat="1" ht="30" customHeight="1" spans="1:8">
      <c r="A1829" s="11">
        <v>1827</v>
      </c>
      <c r="B1829" s="11" t="s">
        <v>6066</v>
      </c>
      <c r="C1829" s="11" t="s">
        <v>6078</v>
      </c>
      <c r="D1829" s="11" t="s">
        <v>64</v>
      </c>
      <c r="E1829" s="11" t="s">
        <v>6068</v>
      </c>
      <c r="F1829" s="11" t="s">
        <v>6084</v>
      </c>
      <c r="G1829" s="11" t="s">
        <v>78</v>
      </c>
      <c r="H1829" s="11" t="s">
        <v>42</v>
      </c>
    </row>
    <row r="1830" s="1" customFormat="1" ht="30" customHeight="1" spans="1:8">
      <c r="A1830" s="11">
        <v>1828</v>
      </c>
      <c r="B1830" s="11" t="s">
        <v>6066</v>
      </c>
      <c r="C1830" s="11" t="s">
        <v>6078</v>
      </c>
      <c r="D1830" s="11" t="s">
        <v>64</v>
      </c>
      <c r="E1830" s="11" t="s">
        <v>6068</v>
      </c>
      <c r="F1830" s="11" t="s">
        <v>6085</v>
      </c>
      <c r="G1830" s="11" t="s">
        <v>78</v>
      </c>
      <c r="H1830" s="11" t="s">
        <v>42</v>
      </c>
    </row>
    <row r="1831" s="1" customFormat="1" ht="30" customHeight="1" spans="1:8">
      <c r="A1831" s="11">
        <v>1829</v>
      </c>
      <c r="B1831" s="11" t="s">
        <v>6066</v>
      </c>
      <c r="C1831" s="11" t="s">
        <v>6078</v>
      </c>
      <c r="D1831" s="11" t="s">
        <v>64</v>
      </c>
      <c r="E1831" s="11" t="s">
        <v>6068</v>
      </c>
      <c r="F1831" s="11" t="s">
        <v>6086</v>
      </c>
      <c r="G1831" s="11" t="s">
        <v>78</v>
      </c>
      <c r="H1831" s="11" t="s">
        <v>42</v>
      </c>
    </row>
    <row r="1832" s="1" customFormat="1" ht="30" customHeight="1" spans="1:8">
      <c r="A1832" s="11">
        <v>1830</v>
      </c>
      <c r="B1832" s="11" t="s">
        <v>6088</v>
      </c>
      <c r="C1832" s="11" t="s">
        <v>6088</v>
      </c>
      <c r="D1832" s="11" t="s">
        <v>181</v>
      </c>
      <c r="E1832" s="11" t="s">
        <v>6089</v>
      </c>
      <c r="F1832" s="11" t="s">
        <v>6088</v>
      </c>
      <c r="G1832" s="11" t="s">
        <v>126</v>
      </c>
      <c r="H1832" s="11" t="s">
        <v>38</v>
      </c>
    </row>
    <row r="1833" s="1" customFormat="1" ht="30" customHeight="1" spans="1:8">
      <c r="A1833" s="11">
        <v>1831</v>
      </c>
      <c r="B1833" s="11" t="s">
        <v>6090</v>
      </c>
      <c r="C1833" s="11" t="s">
        <v>6090</v>
      </c>
      <c r="D1833" s="11" t="s">
        <v>181</v>
      </c>
      <c r="E1833" s="11" t="s">
        <v>6091</v>
      </c>
      <c r="F1833" s="11" t="s">
        <v>6090</v>
      </c>
      <c r="G1833" s="11" t="s">
        <v>126</v>
      </c>
      <c r="H1833" s="11" t="s">
        <v>38</v>
      </c>
    </row>
    <row r="1834" s="1" customFormat="1" ht="30" customHeight="1" spans="1:8">
      <c r="A1834" s="11">
        <v>1832</v>
      </c>
      <c r="B1834" s="11" t="s">
        <v>6092</v>
      </c>
      <c r="C1834" s="11" t="s">
        <v>6092</v>
      </c>
      <c r="D1834" s="11" t="s">
        <v>181</v>
      </c>
      <c r="E1834" s="11" t="s">
        <v>6093</v>
      </c>
      <c r="F1834" s="11" t="s">
        <v>6092</v>
      </c>
      <c r="G1834" s="11" t="s">
        <v>78</v>
      </c>
      <c r="H1834" s="11" t="s">
        <v>38</v>
      </c>
    </row>
    <row r="1835" s="1" customFormat="1" ht="30" customHeight="1" spans="1:8">
      <c r="A1835" s="11">
        <v>1833</v>
      </c>
      <c r="B1835" s="11" t="s">
        <v>6094</v>
      </c>
      <c r="C1835" s="11" t="s">
        <v>6094</v>
      </c>
      <c r="D1835" s="11" t="s">
        <v>181</v>
      </c>
      <c r="E1835" s="11" t="s">
        <v>6095</v>
      </c>
      <c r="F1835" s="11" t="s">
        <v>6094</v>
      </c>
      <c r="G1835" s="11" t="s">
        <v>78</v>
      </c>
      <c r="H1835" s="11" t="s">
        <v>38</v>
      </c>
    </row>
    <row r="1836" s="1" customFormat="1" ht="30" customHeight="1" spans="1:8">
      <c r="A1836" s="11">
        <v>1834</v>
      </c>
      <c r="B1836" s="11" t="s">
        <v>6096</v>
      </c>
      <c r="C1836" s="11" t="s">
        <v>6096</v>
      </c>
      <c r="D1836" s="11" t="s">
        <v>181</v>
      </c>
      <c r="E1836" s="11" t="s">
        <v>6097</v>
      </c>
      <c r="F1836" s="11" t="s">
        <v>6098</v>
      </c>
      <c r="G1836" s="11" t="s">
        <v>78</v>
      </c>
      <c r="H1836" s="11" t="s">
        <v>38</v>
      </c>
    </row>
    <row r="1837" s="1" customFormat="1" ht="30" customHeight="1" spans="1:8">
      <c r="A1837" s="11">
        <v>1835</v>
      </c>
      <c r="B1837" s="11" t="s">
        <v>6096</v>
      </c>
      <c r="C1837" s="11" t="s">
        <v>6096</v>
      </c>
      <c r="D1837" s="11" t="s">
        <v>181</v>
      </c>
      <c r="E1837" s="11" t="s">
        <v>6097</v>
      </c>
      <c r="F1837" s="11" t="s">
        <v>6099</v>
      </c>
      <c r="G1837" s="11" t="s">
        <v>78</v>
      </c>
      <c r="H1837" s="11" t="s">
        <v>38</v>
      </c>
    </row>
    <row r="1838" s="1" customFormat="1" ht="30" customHeight="1" spans="1:8">
      <c r="A1838" s="11">
        <v>1836</v>
      </c>
      <c r="B1838" s="11" t="s">
        <v>6096</v>
      </c>
      <c r="C1838" s="11" t="s">
        <v>6096</v>
      </c>
      <c r="D1838" s="11" t="s">
        <v>181</v>
      </c>
      <c r="E1838" s="11" t="s">
        <v>6097</v>
      </c>
      <c r="F1838" s="11" t="s">
        <v>6100</v>
      </c>
      <c r="G1838" s="11" t="s">
        <v>78</v>
      </c>
      <c r="H1838" s="11" t="s">
        <v>38</v>
      </c>
    </row>
    <row r="1839" s="1" customFormat="1" ht="30" customHeight="1" spans="1:8">
      <c r="A1839" s="11">
        <v>1837</v>
      </c>
      <c r="B1839" s="11" t="s">
        <v>6096</v>
      </c>
      <c r="C1839" s="11" t="s">
        <v>6096</v>
      </c>
      <c r="D1839" s="11" t="s">
        <v>181</v>
      </c>
      <c r="E1839" s="11" t="s">
        <v>6097</v>
      </c>
      <c r="F1839" s="11" t="s">
        <v>6101</v>
      </c>
      <c r="G1839" s="11" t="s">
        <v>78</v>
      </c>
      <c r="H1839" s="11" t="s">
        <v>38</v>
      </c>
    </row>
    <row r="1840" s="1" customFormat="1" ht="30" customHeight="1" spans="1:8">
      <c r="A1840" s="11">
        <v>1838</v>
      </c>
      <c r="B1840" s="11" t="s">
        <v>6102</v>
      </c>
      <c r="C1840" s="11" t="s">
        <v>6102</v>
      </c>
      <c r="D1840" s="11" t="s">
        <v>181</v>
      </c>
      <c r="E1840" s="11" t="s">
        <v>6103</v>
      </c>
      <c r="F1840" s="11" t="s">
        <v>6104</v>
      </c>
      <c r="G1840" s="11" t="s">
        <v>78</v>
      </c>
      <c r="H1840" s="11" t="s">
        <v>38</v>
      </c>
    </row>
    <row r="1841" s="1" customFormat="1" ht="30" customHeight="1" spans="1:8">
      <c r="A1841" s="11">
        <v>1839</v>
      </c>
      <c r="B1841" s="11" t="s">
        <v>6102</v>
      </c>
      <c r="C1841" s="11" t="s">
        <v>6102</v>
      </c>
      <c r="D1841" s="11" t="s">
        <v>181</v>
      </c>
      <c r="E1841" s="11" t="s">
        <v>6103</v>
      </c>
      <c r="F1841" s="11" t="s">
        <v>6105</v>
      </c>
      <c r="G1841" s="11" t="s">
        <v>78</v>
      </c>
      <c r="H1841" s="11" t="s">
        <v>38</v>
      </c>
    </row>
    <row r="1842" s="1" customFormat="1" ht="30" customHeight="1" spans="1:8">
      <c r="A1842" s="11">
        <v>1840</v>
      </c>
      <c r="B1842" s="11" t="s">
        <v>6102</v>
      </c>
      <c r="C1842" s="11" t="s">
        <v>6102</v>
      </c>
      <c r="D1842" s="11" t="s">
        <v>181</v>
      </c>
      <c r="E1842" s="11" t="s">
        <v>6103</v>
      </c>
      <c r="F1842" s="11" t="s">
        <v>6106</v>
      </c>
      <c r="G1842" s="11" t="s">
        <v>78</v>
      </c>
      <c r="H1842" s="11" t="s">
        <v>38</v>
      </c>
    </row>
    <row r="1843" s="1" customFormat="1" ht="30" customHeight="1" spans="1:8">
      <c r="A1843" s="11">
        <v>1841</v>
      </c>
      <c r="B1843" s="11" t="s">
        <v>6107</v>
      </c>
      <c r="C1843" s="11" t="s">
        <v>6107</v>
      </c>
      <c r="D1843" s="11" t="s">
        <v>181</v>
      </c>
      <c r="E1843" s="11" t="s">
        <v>6108</v>
      </c>
      <c r="F1843" s="11" t="s">
        <v>6109</v>
      </c>
      <c r="G1843" s="11" t="s">
        <v>78</v>
      </c>
      <c r="H1843" s="11" t="s">
        <v>38</v>
      </c>
    </row>
    <row r="1844" s="1" customFormat="1" ht="30" customHeight="1" spans="1:8">
      <c r="A1844" s="11">
        <v>1842</v>
      </c>
      <c r="B1844" s="11" t="s">
        <v>6107</v>
      </c>
      <c r="C1844" s="11" t="s">
        <v>6107</v>
      </c>
      <c r="D1844" s="11" t="s">
        <v>181</v>
      </c>
      <c r="E1844" s="11" t="s">
        <v>6108</v>
      </c>
      <c r="F1844" s="11" t="s">
        <v>6110</v>
      </c>
      <c r="G1844" s="11" t="s">
        <v>78</v>
      </c>
      <c r="H1844" s="11" t="s">
        <v>38</v>
      </c>
    </row>
    <row r="1845" s="1" customFormat="1" ht="30" customHeight="1" spans="1:8">
      <c r="A1845" s="11">
        <v>1843</v>
      </c>
      <c r="B1845" s="11" t="s">
        <v>6107</v>
      </c>
      <c r="C1845" s="11" t="s">
        <v>6107</v>
      </c>
      <c r="D1845" s="11" t="s">
        <v>181</v>
      </c>
      <c r="E1845" s="11" t="s">
        <v>6108</v>
      </c>
      <c r="F1845" s="11" t="s">
        <v>6111</v>
      </c>
      <c r="G1845" s="11" t="s">
        <v>78</v>
      </c>
      <c r="H1845" s="11" t="s">
        <v>38</v>
      </c>
    </row>
    <row r="1846" s="1" customFormat="1" ht="30" customHeight="1" spans="1:8">
      <c r="A1846" s="11">
        <v>1844</v>
      </c>
      <c r="B1846" s="11" t="s">
        <v>6112</v>
      </c>
      <c r="C1846" s="11" t="s">
        <v>6112</v>
      </c>
      <c r="D1846" s="11" t="s">
        <v>181</v>
      </c>
      <c r="E1846" s="11" t="s">
        <v>6113</v>
      </c>
      <c r="F1846" s="11" t="s">
        <v>6112</v>
      </c>
      <c r="G1846" s="11" t="s">
        <v>78</v>
      </c>
      <c r="H1846" s="11" t="s">
        <v>38</v>
      </c>
    </row>
    <row r="1847" s="1" customFormat="1" ht="30" customHeight="1" spans="1:8">
      <c r="A1847" s="11">
        <v>1845</v>
      </c>
      <c r="B1847" s="11" t="s">
        <v>6114</v>
      </c>
      <c r="C1847" s="11" t="s">
        <v>6114</v>
      </c>
      <c r="D1847" s="11" t="s">
        <v>181</v>
      </c>
      <c r="E1847" s="11" t="s">
        <v>6115</v>
      </c>
      <c r="F1847" s="11" t="s">
        <v>6116</v>
      </c>
      <c r="G1847" s="11" t="s">
        <v>78</v>
      </c>
      <c r="H1847" s="11" t="s">
        <v>38</v>
      </c>
    </row>
    <row r="1848" s="1" customFormat="1" ht="30" customHeight="1" spans="1:8">
      <c r="A1848" s="11">
        <v>1846</v>
      </c>
      <c r="B1848" s="11" t="s">
        <v>6114</v>
      </c>
      <c r="C1848" s="11" t="s">
        <v>6114</v>
      </c>
      <c r="D1848" s="11" t="s">
        <v>181</v>
      </c>
      <c r="E1848" s="11" t="s">
        <v>6115</v>
      </c>
      <c r="F1848" s="11" t="s">
        <v>6117</v>
      </c>
      <c r="G1848" s="11" t="s">
        <v>78</v>
      </c>
      <c r="H1848" s="11" t="s">
        <v>38</v>
      </c>
    </row>
    <row r="1849" s="1" customFormat="1" ht="30" customHeight="1" spans="1:8">
      <c r="A1849" s="11">
        <v>1847</v>
      </c>
      <c r="B1849" s="11" t="s">
        <v>6114</v>
      </c>
      <c r="C1849" s="11" t="s">
        <v>6114</v>
      </c>
      <c r="D1849" s="11" t="s">
        <v>181</v>
      </c>
      <c r="E1849" s="11" t="s">
        <v>6115</v>
      </c>
      <c r="F1849" s="11" t="s">
        <v>6118</v>
      </c>
      <c r="G1849" s="11" t="s">
        <v>78</v>
      </c>
      <c r="H1849" s="11" t="s">
        <v>38</v>
      </c>
    </row>
    <row r="1850" s="1" customFormat="1" ht="30" customHeight="1" spans="1:8">
      <c r="A1850" s="11">
        <v>1848</v>
      </c>
      <c r="B1850" s="11" t="s">
        <v>6114</v>
      </c>
      <c r="C1850" s="11" t="s">
        <v>6114</v>
      </c>
      <c r="D1850" s="11" t="s">
        <v>181</v>
      </c>
      <c r="E1850" s="11" t="s">
        <v>6115</v>
      </c>
      <c r="F1850" s="11" t="s">
        <v>6119</v>
      </c>
      <c r="G1850" s="11" t="s">
        <v>78</v>
      </c>
      <c r="H1850" s="11" t="s">
        <v>38</v>
      </c>
    </row>
    <row r="1851" s="1" customFormat="1" ht="30" customHeight="1" spans="1:8">
      <c r="A1851" s="11">
        <v>1849</v>
      </c>
      <c r="B1851" s="11" t="s">
        <v>6114</v>
      </c>
      <c r="C1851" s="11" t="s">
        <v>6114</v>
      </c>
      <c r="D1851" s="11" t="s">
        <v>181</v>
      </c>
      <c r="E1851" s="11" t="s">
        <v>6115</v>
      </c>
      <c r="F1851" s="11" t="s">
        <v>6120</v>
      </c>
      <c r="G1851" s="11" t="s">
        <v>78</v>
      </c>
      <c r="H1851" s="11" t="s">
        <v>38</v>
      </c>
    </row>
    <row r="1852" s="1" customFormat="1" ht="30" customHeight="1" spans="1:8">
      <c r="A1852" s="11">
        <v>1850</v>
      </c>
      <c r="B1852" s="11" t="s">
        <v>6114</v>
      </c>
      <c r="C1852" s="11" t="s">
        <v>6114</v>
      </c>
      <c r="D1852" s="11" t="s">
        <v>181</v>
      </c>
      <c r="E1852" s="11" t="s">
        <v>6115</v>
      </c>
      <c r="F1852" s="11" t="s">
        <v>6121</v>
      </c>
      <c r="G1852" s="11" t="s">
        <v>78</v>
      </c>
      <c r="H1852" s="11" t="s">
        <v>38</v>
      </c>
    </row>
    <row r="1853" s="1" customFormat="1" ht="30" customHeight="1" spans="1:8">
      <c r="A1853" s="11">
        <v>1851</v>
      </c>
      <c r="B1853" s="11" t="s">
        <v>6122</v>
      </c>
      <c r="C1853" s="11" t="s">
        <v>6122</v>
      </c>
      <c r="D1853" s="11" t="s">
        <v>181</v>
      </c>
      <c r="E1853" s="11" t="s">
        <v>6123</v>
      </c>
      <c r="F1853" s="11" t="s">
        <v>6124</v>
      </c>
      <c r="G1853" s="11" t="s">
        <v>78</v>
      </c>
      <c r="H1853" s="11" t="s">
        <v>38</v>
      </c>
    </row>
    <row r="1854" s="1" customFormat="1" ht="30" customHeight="1" spans="1:8">
      <c r="A1854" s="11">
        <v>1852</v>
      </c>
      <c r="B1854" s="11" t="s">
        <v>6122</v>
      </c>
      <c r="C1854" s="11" t="s">
        <v>6122</v>
      </c>
      <c r="D1854" s="11" t="s">
        <v>181</v>
      </c>
      <c r="E1854" s="11" t="s">
        <v>6123</v>
      </c>
      <c r="F1854" s="11" t="s">
        <v>6125</v>
      </c>
      <c r="G1854" s="11" t="s">
        <v>78</v>
      </c>
      <c r="H1854" s="11" t="s">
        <v>38</v>
      </c>
    </row>
    <row r="1855" s="1" customFormat="1" ht="30" customHeight="1" spans="1:8">
      <c r="A1855" s="11">
        <v>1853</v>
      </c>
      <c r="B1855" s="11" t="s">
        <v>6122</v>
      </c>
      <c r="C1855" s="11" t="s">
        <v>6122</v>
      </c>
      <c r="D1855" s="11" t="s">
        <v>181</v>
      </c>
      <c r="E1855" s="11" t="s">
        <v>6123</v>
      </c>
      <c r="F1855" s="11" t="s">
        <v>6126</v>
      </c>
      <c r="G1855" s="11" t="s">
        <v>78</v>
      </c>
      <c r="H1855" s="11" t="s">
        <v>38</v>
      </c>
    </row>
    <row r="1856" s="1" customFormat="1" ht="30" customHeight="1" spans="1:8">
      <c r="A1856" s="11">
        <v>1854</v>
      </c>
      <c r="B1856" s="11" t="s">
        <v>6127</v>
      </c>
      <c r="C1856" s="11" t="s">
        <v>6127</v>
      </c>
      <c r="D1856" s="11" t="s">
        <v>181</v>
      </c>
      <c r="E1856" s="11" t="s">
        <v>6128</v>
      </c>
      <c r="F1856" s="11" t="s">
        <v>6127</v>
      </c>
      <c r="G1856" s="11" t="s">
        <v>78</v>
      </c>
      <c r="H1856" s="11" t="s">
        <v>38</v>
      </c>
    </row>
    <row r="1857" s="1" customFormat="1" ht="30" customHeight="1" spans="1:8">
      <c r="A1857" s="11">
        <v>1855</v>
      </c>
      <c r="B1857" s="11" t="s">
        <v>6129</v>
      </c>
      <c r="C1857" s="11" t="s">
        <v>6129</v>
      </c>
      <c r="D1857" s="11" t="s">
        <v>181</v>
      </c>
      <c r="E1857" s="11" t="s">
        <v>6130</v>
      </c>
      <c r="F1857" s="11" t="s">
        <v>6131</v>
      </c>
      <c r="G1857" s="11" t="s">
        <v>78</v>
      </c>
      <c r="H1857" s="11" t="s">
        <v>38</v>
      </c>
    </row>
    <row r="1858" s="1" customFormat="1" ht="30" customHeight="1" spans="1:8">
      <c r="A1858" s="11">
        <v>1856</v>
      </c>
      <c r="B1858" s="11" t="s">
        <v>6129</v>
      </c>
      <c r="C1858" s="11" t="s">
        <v>6129</v>
      </c>
      <c r="D1858" s="11" t="s">
        <v>181</v>
      </c>
      <c r="E1858" s="11" t="s">
        <v>6130</v>
      </c>
      <c r="F1858" s="11" t="s">
        <v>6132</v>
      </c>
      <c r="G1858" s="11" t="s">
        <v>78</v>
      </c>
      <c r="H1858" s="11" t="s">
        <v>38</v>
      </c>
    </row>
    <row r="1859" s="1" customFormat="1" ht="30" customHeight="1" spans="1:8">
      <c r="A1859" s="11">
        <v>1857</v>
      </c>
      <c r="B1859" s="11" t="s">
        <v>6133</v>
      </c>
      <c r="C1859" s="11" t="s">
        <v>6133</v>
      </c>
      <c r="D1859" s="11" t="s">
        <v>181</v>
      </c>
      <c r="E1859" s="11" t="s">
        <v>6134</v>
      </c>
      <c r="F1859" s="11" t="s">
        <v>6133</v>
      </c>
      <c r="G1859" s="11" t="s">
        <v>78</v>
      </c>
      <c r="H1859" s="11" t="s">
        <v>38</v>
      </c>
    </row>
    <row r="1860" s="1" customFormat="1" ht="30" customHeight="1" spans="1:8">
      <c r="A1860" s="11">
        <v>1858</v>
      </c>
      <c r="B1860" s="11" t="s">
        <v>6135</v>
      </c>
      <c r="C1860" s="11" t="s">
        <v>6135</v>
      </c>
      <c r="D1860" s="11" t="s">
        <v>181</v>
      </c>
      <c r="E1860" s="11" t="s">
        <v>6136</v>
      </c>
      <c r="F1860" s="11" t="s">
        <v>6135</v>
      </c>
      <c r="G1860" s="11" t="s">
        <v>78</v>
      </c>
      <c r="H1860" s="11" t="s">
        <v>38</v>
      </c>
    </row>
    <row r="1861" s="1" customFormat="1" ht="30" customHeight="1" spans="1:8">
      <c r="A1861" s="11">
        <v>1859</v>
      </c>
      <c r="B1861" s="11" t="s">
        <v>6137</v>
      </c>
      <c r="C1861" s="11" t="s">
        <v>6137</v>
      </c>
      <c r="D1861" s="11" t="s">
        <v>181</v>
      </c>
      <c r="E1861" s="11" t="s">
        <v>6138</v>
      </c>
      <c r="F1861" s="11" t="s">
        <v>6137</v>
      </c>
      <c r="G1861" s="11" t="s">
        <v>78</v>
      </c>
      <c r="H1861" s="11" t="s">
        <v>38</v>
      </c>
    </row>
    <row r="1862" s="1" customFormat="1" ht="30" customHeight="1" spans="1:8">
      <c r="A1862" s="11">
        <v>1860</v>
      </c>
      <c r="B1862" s="11" t="s">
        <v>6139</v>
      </c>
      <c r="C1862" s="11" t="s">
        <v>6139</v>
      </c>
      <c r="D1862" s="11" t="s">
        <v>181</v>
      </c>
      <c r="E1862" s="11" t="s">
        <v>6140</v>
      </c>
      <c r="F1862" s="11" t="s">
        <v>6141</v>
      </c>
      <c r="G1862" s="11" t="s">
        <v>126</v>
      </c>
      <c r="H1862" s="11" t="s">
        <v>38</v>
      </c>
    </row>
    <row r="1863" s="1" customFormat="1" ht="30" customHeight="1" spans="1:8">
      <c r="A1863" s="11">
        <v>1861</v>
      </c>
      <c r="B1863" s="11" t="s">
        <v>6139</v>
      </c>
      <c r="C1863" s="11" t="s">
        <v>6139</v>
      </c>
      <c r="D1863" s="11" t="s">
        <v>181</v>
      </c>
      <c r="E1863" s="11" t="s">
        <v>6140</v>
      </c>
      <c r="F1863" s="11" t="s">
        <v>6142</v>
      </c>
      <c r="G1863" s="11" t="s">
        <v>126</v>
      </c>
      <c r="H1863" s="11" t="s">
        <v>38</v>
      </c>
    </row>
    <row r="1864" s="1" customFormat="1" ht="30" customHeight="1" spans="1:8">
      <c r="A1864" s="11">
        <v>1862</v>
      </c>
      <c r="B1864" s="11" t="s">
        <v>6139</v>
      </c>
      <c r="C1864" s="11" t="s">
        <v>6139</v>
      </c>
      <c r="D1864" s="11" t="s">
        <v>181</v>
      </c>
      <c r="E1864" s="11" t="s">
        <v>6140</v>
      </c>
      <c r="F1864" s="11" t="s">
        <v>6143</v>
      </c>
      <c r="G1864" s="11" t="s">
        <v>126</v>
      </c>
      <c r="H1864" s="11" t="s">
        <v>38</v>
      </c>
    </row>
    <row r="1865" s="1" customFormat="1" ht="30" customHeight="1" spans="1:8">
      <c r="A1865" s="11">
        <v>1863</v>
      </c>
      <c r="B1865" s="11" t="s">
        <v>6139</v>
      </c>
      <c r="C1865" s="11" t="s">
        <v>6139</v>
      </c>
      <c r="D1865" s="11" t="s">
        <v>181</v>
      </c>
      <c r="E1865" s="11" t="s">
        <v>6140</v>
      </c>
      <c r="F1865" s="11" t="s">
        <v>6144</v>
      </c>
      <c r="G1865" s="11" t="s">
        <v>126</v>
      </c>
      <c r="H1865" s="11" t="s">
        <v>38</v>
      </c>
    </row>
    <row r="1866" s="1" customFormat="1" ht="30" customHeight="1" spans="1:8">
      <c r="A1866" s="11">
        <v>1864</v>
      </c>
      <c r="B1866" s="11" t="s">
        <v>6145</v>
      </c>
      <c r="C1866" s="11" t="s">
        <v>6145</v>
      </c>
      <c r="D1866" s="11" t="s">
        <v>181</v>
      </c>
      <c r="E1866" s="11" t="s">
        <v>6146</v>
      </c>
      <c r="F1866" s="11" t="s">
        <v>6145</v>
      </c>
      <c r="G1866" s="11" t="s">
        <v>78</v>
      </c>
      <c r="H1866" s="11" t="s">
        <v>38</v>
      </c>
    </row>
    <row r="1867" s="1" customFormat="1" ht="30" customHeight="1" spans="1:8">
      <c r="A1867" s="11">
        <v>1865</v>
      </c>
      <c r="B1867" s="11" t="s">
        <v>6147</v>
      </c>
      <c r="C1867" s="11" t="s">
        <v>6147</v>
      </c>
      <c r="D1867" s="11" t="s">
        <v>181</v>
      </c>
      <c r="E1867" s="11" t="s">
        <v>6148</v>
      </c>
      <c r="F1867" s="11" t="s">
        <v>6147</v>
      </c>
      <c r="G1867" s="11" t="s">
        <v>78</v>
      </c>
      <c r="H1867" s="11" t="s">
        <v>38</v>
      </c>
    </row>
    <row r="1868" s="1" customFormat="1" ht="30" customHeight="1" spans="1:8">
      <c r="A1868" s="11">
        <v>1866</v>
      </c>
      <c r="B1868" s="11" t="s">
        <v>6149</v>
      </c>
      <c r="C1868" s="11" t="s">
        <v>6149</v>
      </c>
      <c r="D1868" s="11" t="s">
        <v>87</v>
      </c>
      <c r="E1868" s="11" t="s">
        <v>6150</v>
      </c>
      <c r="F1868" s="11" t="s">
        <v>6149</v>
      </c>
      <c r="G1868" s="11" t="s">
        <v>78</v>
      </c>
      <c r="H1868" s="11" t="s">
        <v>38</v>
      </c>
    </row>
    <row r="1869" s="1" customFormat="1" ht="30" customHeight="1" spans="1:8">
      <c r="A1869" s="11">
        <v>1867</v>
      </c>
      <c r="B1869" s="11" t="s">
        <v>6151</v>
      </c>
      <c r="C1869" s="11" t="s">
        <v>6151</v>
      </c>
      <c r="D1869" s="11" t="s">
        <v>87</v>
      </c>
      <c r="E1869" s="11" t="s">
        <v>6152</v>
      </c>
      <c r="F1869" s="11" t="s">
        <v>6151</v>
      </c>
      <c r="G1869" s="11" t="s">
        <v>78</v>
      </c>
      <c r="H1869" s="11" t="s">
        <v>38</v>
      </c>
    </row>
    <row r="1870" s="1" customFormat="1" ht="30" customHeight="1" spans="1:8">
      <c r="A1870" s="11">
        <v>1868</v>
      </c>
      <c r="B1870" s="11" t="s">
        <v>6153</v>
      </c>
      <c r="C1870" s="11" t="s">
        <v>6153</v>
      </c>
      <c r="D1870" s="11" t="s">
        <v>87</v>
      </c>
      <c r="E1870" s="11" t="s">
        <v>6154</v>
      </c>
      <c r="F1870" s="11" t="s">
        <v>6153</v>
      </c>
      <c r="G1870" s="11" t="s">
        <v>78</v>
      </c>
      <c r="H1870" s="11" t="s">
        <v>38</v>
      </c>
    </row>
    <row r="1871" s="1" customFormat="1" ht="30" customHeight="1" spans="1:8">
      <c r="A1871" s="11">
        <v>1869</v>
      </c>
      <c r="B1871" s="11" t="s">
        <v>6155</v>
      </c>
      <c r="C1871" s="11" t="s">
        <v>6155</v>
      </c>
      <c r="D1871" s="11" t="s">
        <v>87</v>
      </c>
      <c r="E1871" s="11" t="s">
        <v>6156</v>
      </c>
      <c r="F1871" s="11" t="s">
        <v>6155</v>
      </c>
      <c r="G1871" s="11" t="s">
        <v>78</v>
      </c>
      <c r="H1871" s="11" t="s">
        <v>38</v>
      </c>
    </row>
    <row r="1872" s="1" customFormat="1" ht="30" customHeight="1" spans="1:8">
      <c r="A1872" s="11">
        <v>1870</v>
      </c>
      <c r="B1872" s="11" t="s">
        <v>6179</v>
      </c>
      <c r="C1872" s="11" t="s">
        <v>6180</v>
      </c>
      <c r="D1872" s="11" t="s">
        <v>64</v>
      </c>
      <c r="E1872" s="11" t="s">
        <v>6181</v>
      </c>
      <c r="F1872" s="11" t="s">
        <v>6180</v>
      </c>
      <c r="G1872" s="11" t="s">
        <v>89</v>
      </c>
      <c r="H1872" s="11" t="s">
        <v>43</v>
      </c>
    </row>
    <row r="1873" s="1" customFormat="1" ht="30" customHeight="1" spans="1:8">
      <c r="A1873" s="11">
        <v>1871</v>
      </c>
      <c r="B1873" s="11" t="s">
        <v>6179</v>
      </c>
      <c r="C1873" s="11" t="s">
        <v>6182</v>
      </c>
      <c r="D1873" s="11" t="s">
        <v>64</v>
      </c>
      <c r="E1873" s="11" t="s">
        <v>6183</v>
      </c>
      <c r="F1873" s="11" t="s">
        <v>6182</v>
      </c>
      <c r="G1873" s="11" t="s">
        <v>89</v>
      </c>
      <c r="H1873" s="11" t="s">
        <v>43</v>
      </c>
    </row>
    <row r="1874" s="1" customFormat="1" ht="30" customHeight="1" spans="1:8">
      <c r="A1874" s="11">
        <v>1872</v>
      </c>
      <c r="B1874" s="11" t="s">
        <v>6179</v>
      </c>
      <c r="C1874" s="11" t="s">
        <v>6184</v>
      </c>
      <c r="D1874" s="11" t="s">
        <v>64</v>
      </c>
      <c r="E1874" s="11" t="s">
        <v>6185</v>
      </c>
      <c r="F1874" s="11" t="s">
        <v>6184</v>
      </c>
      <c r="G1874" s="11" t="s">
        <v>89</v>
      </c>
      <c r="H1874" s="11" t="s">
        <v>43</v>
      </c>
    </row>
    <row r="1875" s="1" customFormat="1" ht="30" customHeight="1" spans="1:8">
      <c r="A1875" s="11">
        <v>1873</v>
      </c>
      <c r="B1875" s="11" t="s">
        <v>6179</v>
      </c>
      <c r="C1875" s="11" t="s">
        <v>6186</v>
      </c>
      <c r="D1875" s="11" t="s">
        <v>64</v>
      </c>
      <c r="E1875" s="11" t="s">
        <v>6187</v>
      </c>
      <c r="F1875" s="11" t="s">
        <v>6186</v>
      </c>
      <c r="G1875" s="11" t="s">
        <v>89</v>
      </c>
      <c r="H1875" s="11" t="s">
        <v>43</v>
      </c>
    </row>
    <row r="1876" s="1" customFormat="1" ht="30" customHeight="1" spans="1:8">
      <c r="A1876" s="11">
        <v>1874</v>
      </c>
      <c r="B1876" s="11" t="s">
        <v>6179</v>
      </c>
      <c r="C1876" s="11" t="s">
        <v>6188</v>
      </c>
      <c r="D1876" s="11" t="s">
        <v>64</v>
      </c>
      <c r="E1876" s="11" t="s">
        <v>6189</v>
      </c>
      <c r="F1876" s="11" t="s">
        <v>6190</v>
      </c>
      <c r="G1876" s="11" t="s">
        <v>89</v>
      </c>
      <c r="H1876" s="11" t="s">
        <v>43</v>
      </c>
    </row>
    <row r="1877" s="1" customFormat="1" ht="30" customHeight="1" spans="1:8">
      <c r="A1877" s="11">
        <v>1875</v>
      </c>
      <c r="B1877" s="11" t="s">
        <v>6179</v>
      </c>
      <c r="C1877" s="11" t="s">
        <v>6188</v>
      </c>
      <c r="D1877" s="11" t="s">
        <v>64</v>
      </c>
      <c r="E1877" s="11" t="s">
        <v>6191</v>
      </c>
      <c r="F1877" s="11" t="s">
        <v>6192</v>
      </c>
      <c r="G1877" s="11" t="s">
        <v>89</v>
      </c>
      <c r="H1877" s="11" t="s">
        <v>43</v>
      </c>
    </row>
    <row r="1878" s="1" customFormat="1" ht="30" customHeight="1" spans="1:8">
      <c r="A1878" s="11">
        <v>1876</v>
      </c>
      <c r="B1878" s="11" t="s">
        <v>6179</v>
      </c>
      <c r="C1878" s="11" t="s">
        <v>6188</v>
      </c>
      <c r="D1878" s="11" t="s">
        <v>64</v>
      </c>
      <c r="E1878" s="11" t="s">
        <v>6193</v>
      </c>
      <c r="F1878" s="11" t="s">
        <v>6194</v>
      </c>
      <c r="G1878" s="11" t="s">
        <v>89</v>
      </c>
      <c r="H1878" s="11" t="s">
        <v>43</v>
      </c>
    </row>
    <row r="1879" s="1" customFormat="1" ht="30" customHeight="1" spans="1:8">
      <c r="A1879" s="11">
        <v>1877</v>
      </c>
      <c r="B1879" s="11" t="s">
        <v>6179</v>
      </c>
      <c r="C1879" s="11" t="s">
        <v>6188</v>
      </c>
      <c r="D1879" s="11" t="s">
        <v>64</v>
      </c>
      <c r="E1879" s="11" t="s">
        <v>6195</v>
      </c>
      <c r="F1879" s="11" t="s">
        <v>6196</v>
      </c>
      <c r="G1879" s="11" t="s">
        <v>89</v>
      </c>
      <c r="H1879" s="11" t="s">
        <v>43</v>
      </c>
    </row>
    <row r="1880" s="1" customFormat="1" ht="30" customHeight="1" spans="1:8">
      <c r="A1880" s="11">
        <v>1878</v>
      </c>
      <c r="B1880" s="11" t="s">
        <v>6179</v>
      </c>
      <c r="C1880" s="11" t="s">
        <v>6188</v>
      </c>
      <c r="D1880" s="11" t="s">
        <v>64</v>
      </c>
      <c r="E1880" s="11" t="s">
        <v>6197</v>
      </c>
      <c r="F1880" s="11" t="s">
        <v>6198</v>
      </c>
      <c r="G1880" s="11" t="s">
        <v>89</v>
      </c>
      <c r="H1880" s="11" t="s">
        <v>43</v>
      </c>
    </row>
    <row r="1881" s="1" customFormat="1" ht="30" customHeight="1" spans="1:8">
      <c r="A1881" s="11">
        <v>1879</v>
      </c>
      <c r="B1881" s="11" t="s">
        <v>6199</v>
      </c>
      <c r="C1881" s="11" t="s">
        <v>6199</v>
      </c>
      <c r="D1881" s="11" t="s">
        <v>114</v>
      </c>
      <c r="E1881" s="11" t="s">
        <v>6200</v>
      </c>
      <c r="F1881" s="11" t="s">
        <v>6199</v>
      </c>
      <c r="G1881" s="11" t="s">
        <v>89</v>
      </c>
      <c r="H1881" s="11" t="s">
        <v>43</v>
      </c>
    </row>
    <row r="1882" s="1" customFormat="1" ht="30" customHeight="1" spans="1:8">
      <c r="A1882" s="11">
        <v>1880</v>
      </c>
      <c r="B1882" s="11" t="s">
        <v>6201</v>
      </c>
      <c r="C1882" s="11" t="s">
        <v>6202</v>
      </c>
      <c r="D1882" s="11" t="s">
        <v>114</v>
      </c>
      <c r="E1882" s="11" t="s">
        <v>6203</v>
      </c>
      <c r="F1882" s="11" t="s">
        <v>6201</v>
      </c>
      <c r="G1882" s="11" t="s">
        <v>89</v>
      </c>
      <c r="H1882" s="11" t="s">
        <v>43</v>
      </c>
    </row>
    <row r="1883" s="1" customFormat="1" ht="30" customHeight="1" spans="1:8">
      <c r="A1883" s="11">
        <v>1881</v>
      </c>
      <c r="B1883" s="11" t="s">
        <v>6201</v>
      </c>
      <c r="C1883" s="11" t="s">
        <v>6204</v>
      </c>
      <c r="D1883" s="11" t="s">
        <v>114</v>
      </c>
      <c r="E1883" s="11" t="s">
        <v>6203</v>
      </c>
      <c r="F1883" s="11" t="s">
        <v>6205</v>
      </c>
      <c r="G1883" s="11" t="s">
        <v>89</v>
      </c>
      <c r="H1883" s="11" t="s">
        <v>43</v>
      </c>
    </row>
    <row r="1884" s="1" customFormat="1" ht="30" customHeight="1" spans="1:8">
      <c r="A1884" s="11">
        <v>1882</v>
      </c>
      <c r="B1884" s="11" t="s">
        <v>6206</v>
      </c>
      <c r="C1884" s="11" t="s">
        <v>6206</v>
      </c>
      <c r="D1884" s="11" t="s">
        <v>64</v>
      </c>
      <c r="E1884" s="11" t="s">
        <v>6215</v>
      </c>
      <c r="F1884" s="11" t="s">
        <v>6216</v>
      </c>
      <c r="G1884" s="11" t="s">
        <v>78</v>
      </c>
      <c r="H1884" s="11" t="s">
        <v>43</v>
      </c>
    </row>
    <row r="1885" s="1" customFormat="1" ht="30" customHeight="1" spans="1:8">
      <c r="A1885" s="11">
        <v>1883</v>
      </c>
      <c r="B1885" s="11" t="s">
        <v>6219</v>
      </c>
      <c r="C1885" s="11" t="s">
        <v>6219</v>
      </c>
      <c r="D1885" s="11" t="s">
        <v>87</v>
      </c>
      <c r="E1885" s="11" t="s">
        <v>6220</v>
      </c>
      <c r="F1885" s="11" t="s">
        <v>6225</v>
      </c>
      <c r="G1885" s="11" t="s">
        <v>487</v>
      </c>
      <c r="H1885" s="11" t="s">
        <v>43</v>
      </c>
    </row>
    <row r="1886" s="1" customFormat="1" ht="30" customHeight="1" spans="1:8">
      <c r="A1886" s="11">
        <v>1884</v>
      </c>
      <c r="B1886" s="11" t="s">
        <v>6219</v>
      </c>
      <c r="C1886" s="11" t="s">
        <v>6219</v>
      </c>
      <c r="D1886" s="11" t="s">
        <v>87</v>
      </c>
      <c r="E1886" s="11" t="s">
        <v>6220</v>
      </c>
      <c r="F1886" s="11" t="s">
        <v>6226</v>
      </c>
      <c r="G1886" s="11" t="s">
        <v>487</v>
      </c>
      <c r="H1886" s="11" t="s">
        <v>43</v>
      </c>
    </row>
    <row r="1887" s="1" customFormat="1" ht="30" customHeight="1" spans="1:8">
      <c r="A1887" s="11">
        <v>1885</v>
      </c>
      <c r="B1887" s="11" t="s">
        <v>6219</v>
      </c>
      <c r="C1887" s="11" t="s">
        <v>6219</v>
      </c>
      <c r="D1887" s="11" t="s">
        <v>87</v>
      </c>
      <c r="E1887" s="11" t="s">
        <v>6220</v>
      </c>
      <c r="F1887" s="11" t="s">
        <v>6227</v>
      </c>
      <c r="G1887" s="11" t="s">
        <v>487</v>
      </c>
      <c r="H1887" s="11" t="s">
        <v>43</v>
      </c>
    </row>
    <row r="1888" s="1" customFormat="1" ht="30" customHeight="1" spans="1:8">
      <c r="A1888" s="11">
        <v>1886</v>
      </c>
      <c r="B1888" s="11" t="s">
        <v>6274</v>
      </c>
      <c r="C1888" s="11" t="s">
        <v>6275</v>
      </c>
      <c r="D1888" s="11" t="s">
        <v>87</v>
      </c>
      <c r="E1888" s="11" t="s">
        <v>6276</v>
      </c>
      <c r="F1888" s="11" t="s">
        <v>6277</v>
      </c>
      <c r="G1888" s="11" t="s">
        <v>126</v>
      </c>
      <c r="H1888" s="11" t="s">
        <v>43</v>
      </c>
    </row>
    <row r="1889" s="1" customFormat="1" ht="30" customHeight="1" spans="1:8">
      <c r="A1889" s="11">
        <v>1887</v>
      </c>
      <c r="B1889" s="11" t="s">
        <v>6274</v>
      </c>
      <c r="C1889" s="11" t="s">
        <v>6275</v>
      </c>
      <c r="D1889" s="11" t="s">
        <v>87</v>
      </c>
      <c r="E1889" s="11" t="s">
        <v>6278</v>
      </c>
      <c r="F1889" s="11" t="s">
        <v>6279</v>
      </c>
      <c r="G1889" s="11" t="s">
        <v>126</v>
      </c>
      <c r="H1889" s="11" t="s">
        <v>43</v>
      </c>
    </row>
    <row r="1890" s="1" customFormat="1" ht="30" customHeight="1" spans="1:8">
      <c r="A1890" s="11">
        <v>1888</v>
      </c>
      <c r="B1890" s="11" t="s">
        <v>6274</v>
      </c>
      <c r="C1890" s="11" t="s">
        <v>6275</v>
      </c>
      <c r="D1890" s="11" t="s">
        <v>87</v>
      </c>
      <c r="E1890" s="11" t="s">
        <v>6280</v>
      </c>
      <c r="F1890" s="11" t="s">
        <v>6281</v>
      </c>
      <c r="G1890" s="11" t="s">
        <v>126</v>
      </c>
      <c r="H1890" s="11" t="s">
        <v>43</v>
      </c>
    </row>
    <row r="1891" s="1" customFormat="1" ht="30" customHeight="1" spans="1:8">
      <c r="A1891" s="11">
        <v>1889</v>
      </c>
      <c r="B1891" s="11" t="s">
        <v>6274</v>
      </c>
      <c r="C1891" s="11" t="s">
        <v>6275</v>
      </c>
      <c r="D1891" s="11" t="s">
        <v>87</v>
      </c>
      <c r="E1891" s="11" t="s">
        <v>6280</v>
      </c>
      <c r="F1891" s="11" t="s">
        <v>6282</v>
      </c>
      <c r="G1891" s="11" t="s">
        <v>126</v>
      </c>
      <c r="H1891" s="11" t="s">
        <v>43</v>
      </c>
    </row>
    <row r="1892" s="1" customFormat="1" ht="30" customHeight="1" spans="1:8">
      <c r="A1892" s="11">
        <v>1890</v>
      </c>
      <c r="B1892" s="11" t="s">
        <v>6274</v>
      </c>
      <c r="C1892" s="11" t="s">
        <v>6283</v>
      </c>
      <c r="D1892" s="11" t="s">
        <v>87</v>
      </c>
      <c r="E1892" s="11" t="s">
        <v>6280</v>
      </c>
      <c r="F1892" s="11" t="s">
        <v>6284</v>
      </c>
      <c r="G1892" s="11" t="s">
        <v>126</v>
      </c>
      <c r="H1892" s="11" t="s">
        <v>43</v>
      </c>
    </row>
    <row r="1893" s="1" customFormat="1" ht="30" customHeight="1" spans="1:8">
      <c r="A1893" s="11">
        <v>1891</v>
      </c>
      <c r="B1893" s="11" t="s">
        <v>6274</v>
      </c>
      <c r="C1893" s="11" t="s">
        <v>6283</v>
      </c>
      <c r="D1893" s="11" t="s">
        <v>87</v>
      </c>
      <c r="E1893" s="11" t="s">
        <v>6280</v>
      </c>
      <c r="F1893" s="11" t="s">
        <v>6285</v>
      </c>
      <c r="G1893" s="11" t="s">
        <v>126</v>
      </c>
      <c r="H1893" s="11" t="s">
        <v>43</v>
      </c>
    </row>
    <row r="1894" s="1" customFormat="1" ht="30" customHeight="1" spans="1:8">
      <c r="A1894" s="11">
        <v>1892</v>
      </c>
      <c r="B1894" s="11" t="s">
        <v>6274</v>
      </c>
      <c r="C1894" s="11" t="s">
        <v>6283</v>
      </c>
      <c r="D1894" s="11" t="s">
        <v>87</v>
      </c>
      <c r="E1894" s="11" t="s">
        <v>6280</v>
      </c>
      <c r="F1894" s="11" t="s">
        <v>6286</v>
      </c>
      <c r="G1894" s="11" t="s">
        <v>126</v>
      </c>
      <c r="H1894" s="11" t="s">
        <v>43</v>
      </c>
    </row>
    <row r="1895" s="1" customFormat="1" ht="30" customHeight="1" spans="1:8">
      <c r="A1895" s="11">
        <v>1893</v>
      </c>
      <c r="B1895" s="11" t="s">
        <v>6274</v>
      </c>
      <c r="C1895" s="11" t="s">
        <v>6283</v>
      </c>
      <c r="D1895" s="11" t="s">
        <v>87</v>
      </c>
      <c r="E1895" s="11" t="s">
        <v>6280</v>
      </c>
      <c r="F1895" s="11" t="s">
        <v>6287</v>
      </c>
      <c r="G1895" s="11" t="s">
        <v>126</v>
      </c>
      <c r="H1895" s="11" t="s">
        <v>43</v>
      </c>
    </row>
    <row r="1896" s="1" customFormat="1" ht="30" customHeight="1" spans="1:8">
      <c r="A1896" s="11">
        <v>1894</v>
      </c>
      <c r="B1896" s="11" t="s">
        <v>6274</v>
      </c>
      <c r="C1896" s="11" t="s">
        <v>6283</v>
      </c>
      <c r="D1896" s="11" t="s">
        <v>87</v>
      </c>
      <c r="E1896" s="11" t="s">
        <v>6280</v>
      </c>
      <c r="F1896" s="11" t="s">
        <v>6288</v>
      </c>
      <c r="G1896" s="11" t="s">
        <v>126</v>
      </c>
      <c r="H1896" s="11" t="s">
        <v>43</v>
      </c>
    </row>
    <row r="1897" s="1" customFormat="1" ht="30" customHeight="1" spans="1:8">
      <c r="A1897" s="11">
        <v>1895</v>
      </c>
      <c r="B1897" s="11" t="s">
        <v>6274</v>
      </c>
      <c r="C1897" s="11" t="s">
        <v>6283</v>
      </c>
      <c r="D1897" s="11" t="s">
        <v>87</v>
      </c>
      <c r="E1897" s="11" t="s">
        <v>6280</v>
      </c>
      <c r="F1897" s="11" t="s">
        <v>6289</v>
      </c>
      <c r="G1897" s="11" t="s">
        <v>126</v>
      </c>
      <c r="H1897" s="11" t="s">
        <v>43</v>
      </c>
    </row>
    <row r="1898" s="1" customFormat="1" ht="30" customHeight="1" spans="1:8">
      <c r="A1898" s="11">
        <v>1896</v>
      </c>
      <c r="B1898" s="11" t="s">
        <v>6274</v>
      </c>
      <c r="C1898" s="11" t="s">
        <v>6283</v>
      </c>
      <c r="D1898" s="11" t="s">
        <v>87</v>
      </c>
      <c r="E1898" s="11" t="s">
        <v>6280</v>
      </c>
      <c r="F1898" s="11" t="s">
        <v>6290</v>
      </c>
      <c r="G1898" s="11" t="s">
        <v>126</v>
      </c>
      <c r="H1898" s="11" t="s">
        <v>43</v>
      </c>
    </row>
    <row r="1899" s="1" customFormat="1" ht="30" customHeight="1" spans="1:8">
      <c r="A1899" s="11">
        <v>1897</v>
      </c>
      <c r="B1899" s="11" t="s">
        <v>6274</v>
      </c>
      <c r="C1899" s="11" t="s">
        <v>6283</v>
      </c>
      <c r="D1899" s="11" t="s">
        <v>87</v>
      </c>
      <c r="E1899" s="11" t="s">
        <v>6280</v>
      </c>
      <c r="F1899" s="11" t="s">
        <v>6291</v>
      </c>
      <c r="G1899" s="11" t="s">
        <v>126</v>
      </c>
      <c r="H1899" s="11" t="s">
        <v>43</v>
      </c>
    </row>
    <row r="1900" s="1" customFormat="1" ht="30" customHeight="1" spans="1:8">
      <c r="A1900" s="11">
        <v>1898</v>
      </c>
      <c r="B1900" s="11" t="s">
        <v>6274</v>
      </c>
      <c r="C1900" s="11" t="s">
        <v>6283</v>
      </c>
      <c r="D1900" s="11" t="s">
        <v>87</v>
      </c>
      <c r="E1900" s="11" t="s">
        <v>6280</v>
      </c>
      <c r="F1900" s="11" t="s">
        <v>6292</v>
      </c>
      <c r="G1900" s="11" t="s">
        <v>126</v>
      </c>
      <c r="H1900" s="11" t="s">
        <v>43</v>
      </c>
    </row>
    <row r="1901" s="1" customFormat="1" ht="30" customHeight="1" spans="1:8">
      <c r="A1901" s="11">
        <v>1899</v>
      </c>
      <c r="B1901" s="11" t="s">
        <v>6274</v>
      </c>
      <c r="C1901" s="11" t="s">
        <v>6283</v>
      </c>
      <c r="D1901" s="11" t="s">
        <v>87</v>
      </c>
      <c r="E1901" s="11" t="s">
        <v>6280</v>
      </c>
      <c r="F1901" s="11" t="s">
        <v>6293</v>
      </c>
      <c r="G1901" s="11" t="s">
        <v>126</v>
      </c>
      <c r="H1901" s="11" t="s">
        <v>43</v>
      </c>
    </row>
    <row r="1902" s="1" customFormat="1" ht="30" customHeight="1" spans="1:8">
      <c r="A1902" s="11">
        <v>1900</v>
      </c>
      <c r="B1902" s="11" t="s">
        <v>6274</v>
      </c>
      <c r="C1902" s="11" t="s">
        <v>6283</v>
      </c>
      <c r="D1902" s="11" t="s">
        <v>87</v>
      </c>
      <c r="E1902" s="11" t="s">
        <v>6280</v>
      </c>
      <c r="F1902" s="11" t="s">
        <v>6294</v>
      </c>
      <c r="G1902" s="11" t="s">
        <v>126</v>
      </c>
      <c r="H1902" s="11" t="s">
        <v>43</v>
      </c>
    </row>
    <row r="1903" s="1" customFormat="1" ht="30" customHeight="1" spans="1:8">
      <c r="A1903" s="11">
        <v>1901</v>
      </c>
      <c r="B1903" s="11" t="s">
        <v>6274</v>
      </c>
      <c r="C1903" s="11" t="s">
        <v>6283</v>
      </c>
      <c r="D1903" s="11" t="s">
        <v>87</v>
      </c>
      <c r="E1903" s="11" t="s">
        <v>6280</v>
      </c>
      <c r="F1903" s="11" t="s">
        <v>6295</v>
      </c>
      <c r="G1903" s="11" t="s">
        <v>126</v>
      </c>
      <c r="H1903" s="11" t="s">
        <v>43</v>
      </c>
    </row>
    <row r="1904" s="1" customFormat="1" ht="30" customHeight="1" spans="1:8">
      <c r="A1904" s="11">
        <v>1902</v>
      </c>
      <c r="B1904" s="11" t="s">
        <v>6274</v>
      </c>
      <c r="C1904" s="11" t="s">
        <v>6283</v>
      </c>
      <c r="D1904" s="11" t="s">
        <v>87</v>
      </c>
      <c r="E1904" s="11" t="s">
        <v>6280</v>
      </c>
      <c r="F1904" s="11" t="s">
        <v>6296</v>
      </c>
      <c r="G1904" s="11" t="s">
        <v>126</v>
      </c>
      <c r="H1904" s="11" t="s">
        <v>43</v>
      </c>
    </row>
    <row r="1905" s="1" customFormat="1" ht="30" customHeight="1" spans="1:8">
      <c r="A1905" s="11">
        <v>1903</v>
      </c>
      <c r="B1905" s="11" t="s">
        <v>6274</v>
      </c>
      <c r="C1905" s="11" t="s">
        <v>6283</v>
      </c>
      <c r="D1905" s="11" t="s">
        <v>87</v>
      </c>
      <c r="E1905" s="11" t="s">
        <v>6280</v>
      </c>
      <c r="F1905" s="11" t="s">
        <v>6297</v>
      </c>
      <c r="G1905" s="11" t="s">
        <v>126</v>
      </c>
      <c r="H1905" s="11" t="s">
        <v>43</v>
      </c>
    </row>
    <row r="1906" s="1" customFormat="1" ht="30" customHeight="1" spans="1:8">
      <c r="A1906" s="11">
        <v>1904</v>
      </c>
      <c r="B1906" s="11" t="s">
        <v>6274</v>
      </c>
      <c r="C1906" s="11" t="s">
        <v>6283</v>
      </c>
      <c r="D1906" s="11" t="s">
        <v>87</v>
      </c>
      <c r="E1906" s="11" t="s">
        <v>6280</v>
      </c>
      <c r="F1906" s="11" t="s">
        <v>6298</v>
      </c>
      <c r="G1906" s="11" t="s">
        <v>126</v>
      </c>
      <c r="H1906" s="11" t="s">
        <v>43</v>
      </c>
    </row>
    <row r="1907" s="1" customFormat="1" ht="30" customHeight="1" spans="1:8">
      <c r="A1907" s="11">
        <v>1905</v>
      </c>
      <c r="B1907" s="11" t="s">
        <v>6274</v>
      </c>
      <c r="C1907" s="11" t="s">
        <v>6283</v>
      </c>
      <c r="D1907" s="11" t="s">
        <v>87</v>
      </c>
      <c r="E1907" s="11" t="s">
        <v>6280</v>
      </c>
      <c r="F1907" s="11" t="s">
        <v>6299</v>
      </c>
      <c r="G1907" s="11" t="s">
        <v>126</v>
      </c>
      <c r="H1907" s="11" t="s">
        <v>43</v>
      </c>
    </row>
    <row r="1908" s="1" customFormat="1" ht="30" customHeight="1" spans="1:8">
      <c r="A1908" s="11">
        <v>1906</v>
      </c>
      <c r="B1908" s="11" t="s">
        <v>6274</v>
      </c>
      <c r="C1908" s="11" t="s">
        <v>6283</v>
      </c>
      <c r="D1908" s="11" t="s">
        <v>87</v>
      </c>
      <c r="E1908" s="11" t="s">
        <v>6280</v>
      </c>
      <c r="F1908" s="11" t="s">
        <v>6300</v>
      </c>
      <c r="G1908" s="11" t="s">
        <v>126</v>
      </c>
      <c r="H1908" s="11" t="s">
        <v>43</v>
      </c>
    </row>
    <row r="1909" s="1" customFormat="1" ht="30" customHeight="1" spans="1:8">
      <c r="A1909" s="11">
        <v>1907</v>
      </c>
      <c r="B1909" s="11" t="s">
        <v>6274</v>
      </c>
      <c r="C1909" s="11" t="s">
        <v>6283</v>
      </c>
      <c r="D1909" s="11" t="s">
        <v>87</v>
      </c>
      <c r="E1909" s="11" t="s">
        <v>6280</v>
      </c>
      <c r="F1909" s="11" t="s">
        <v>6301</v>
      </c>
      <c r="G1909" s="11" t="s">
        <v>126</v>
      </c>
      <c r="H1909" s="11" t="s">
        <v>43</v>
      </c>
    </row>
    <row r="1910" s="1" customFormat="1" ht="30" customHeight="1" spans="1:8">
      <c r="A1910" s="11">
        <v>1908</v>
      </c>
      <c r="B1910" s="11" t="s">
        <v>6274</v>
      </c>
      <c r="C1910" s="11" t="s">
        <v>6302</v>
      </c>
      <c r="D1910" s="11" t="s">
        <v>87</v>
      </c>
      <c r="E1910" s="11" t="s">
        <v>6280</v>
      </c>
      <c r="F1910" s="11" t="s">
        <v>6303</v>
      </c>
      <c r="G1910" s="11" t="s">
        <v>126</v>
      </c>
      <c r="H1910" s="11" t="s">
        <v>43</v>
      </c>
    </row>
    <row r="1911" s="1" customFormat="1" ht="30" customHeight="1" spans="1:8">
      <c r="A1911" s="11">
        <v>1909</v>
      </c>
      <c r="B1911" s="11" t="s">
        <v>6274</v>
      </c>
      <c r="C1911" s="11" t="s">
        <v>6302</v>
      </c>
      <c r="D1911" s="11" t="s">
        <v>87</v>
      </c>
      <c r="E1911" s="11" t="s">
        <v>6280</v>
      </c>
      <c r="F1911" s="11" t="s">
        <v>6304</v>
      </c>
      <c r="G1911" s="11" t="s">
        <v>126</v>
      </c>
      <c r="H1911" s="11" t="s">
        <v>43</v>
      </c>
    </row>
    <row r="1912" s="1" customFormat="1" ht="30" customHeight="1" spans="1:8">
      <c r="A1912" s="11">
        <v>1910</v>
      </c>
      <c r="B1912" s="11" t="s">
        <v>6274</v>
      </c>
      <c r="C1912" s="11" t="s">
        <v>6302</v>
      </c>
      <c r="D1912" s="11" t="s">
        <v>87</v>
      </c>
      <c r="E1912" s="11" t="s">
        <v>6280</v>
      </c>
      <c r="F1912" s="11" t="s">
        <v>6305</v>
      </c>
      <c r="G1912" s="11" t="s">
        <v>126</v>
      </c>
      <c r="H1912" s="11" t="s">
        <v>43</v>
      </c>
    </row>
    <row r="1913" s="1" customFormat="1" ht="30" customHeight="1" spans="1:8">
      <c r="A1913" s="11">
        <v>1911</v>
      </c>
      <c r="B1913" s="11" t="s">
        <v>6274</v>
      </c>
      <c r="C1913" s="11" t="s">
        <v>6302</v>
      </c>
      <c r="D1913" s="11" t="s">
        <v>87</v>
      </c>
      <c r="E1913" s="11" t="s">
        <v>6280</v>
      </c>
      <c r="F1913" s="11" t="s">
        <v>6306</v>
      </c>
      <c r="G1913" s="11" t="s">
        <v>126</v>
      </c>
      <c r="H1913" s="11" t="s">
        <v>43</v>
      </c>
    </row>
    <row r="1914" s="1" customFormat="1" ht="30" customHeight="1" spans="1:8">
      <c r="A1914" s="11">
        <v>1912</v>
      </c>
      <c r="B1914" s="11" t="s">
        <v>6274</v>
      </c>
      <c r="C1914" s="11" t="s">
        <v>6302</v>
      </c>
      <c r="D1914" s="11" t="s">
        <v>87</v>
      </c>
      <c r="E1914" s="11" t="s">
        <v>6280</v>
      </c>
      <c r="F1914" s="11" t="s">
        <v>6307</v>
      </c>
      <c r="G1914" s="11" t="s">
        <v>126</v>
      </c>
      <c r="H1914" s="11" t="s">
        <v>43</v>
      </c>
    </row>
    <row r="1915" s="1" customFormat="1" ht="30" customHeight="1" spans="1:8">
      <c r="A1915" s="11">
        <v>1913</v>
      </c>
      <c r="B1915" s="11" t="s">
        <v>6274</v>
      </c>
      <c r="C1915" s="11" t="s">
        <v>6302</v>
      </c>
      <c r="D1915" s="11" t="s">
        <v>87</v>
      </c>
      <c r="E1915" s="11" t="s">
        <v>6280</v>
      </c>
      <c r="F1915" s="11" t="s">
        <v>6308</v>
      </c>
      <c r="G1915" s="11" t="s">
        <v>126</v>
      </c>
      <c r="H1915" s="11" t="s">
        <v>43</v>
      </c>
    </row>
    <row r="1916" s="1" customFormat="1" ht="30" customHeight="1" spans="1:8">
      <c r="A1916" s="11">
        <v>1914</v>
      </c>
      <c r="B1916" s="11" t="s">
        <v>6274</v>
      </c>
      <c r="C1916" s="11" t="s">
        <v>6302</v>
      </c>
      <c r="D1916" s="11" t="s">
        <v>87</v>
      </c>
      <c r="E1916" s="11" t="s">
        <v>6280</v>
      </c>
      <c r="F1916" s="11" t="s">
        <v>6309</v>
      </c>
      <c r="G1916" s="11" t="s">
        <v>126</v>
      </c>
      <c r="H1916" s="11" t="s">
        <v>43</v>
      </c>
    </row>
    <row r="1917" s="1" customFormat="1" ht="30" customHeight="1" spans="1:8">
      <c r="A1917" s="11">
        <v>1915</v>
      </c>
      <c r="B1917" s="11" t="s">
        <v>6274</v>
      </c>
      <c r="C1917" s="11" t="s">
        <v>6302</v>
      </c>
      <c r="D1917" s="11" t="s">
        <v>87</v>
      </c>
      <c r="E1917" s="11" t="s">
        <v>6280</v>
      </c>
      <c r="F1917" s="11" t="s">
        <v>6310</v>
      </c>
      <c r="G1917" s="11" t="s">
        <v>126</v>
      </c>
      <c r="H1917" s="11" t="s">
        <v>43</v>
      </c>
    </row>
    <row r="1918" s="1" customFormat="1" ht="30" customHeight="1" spans="1:8">
      <c r="A1918" s="11">
        <v>1916</v>
      </c>
      <c r="B1918" s="11" t="s">
        <v>6274</v>
      </c>
      <c r="C1918" s="11" t="s">
        <v>6302</v>
      </c>
      <c r="D1918" s="11" t="s">
        <v>87</v>
      </c>
      <c r="E1918" s="11" t="s">
        <v>6280</v>
      </c>
      <c r="F1918" s="11" t="s">
        <v>6311</v>
      </c>
      <c r="G1918" s="11" t="s">
        <v>126</v>
      </c>
      <c r="H1918" s="11" t="s">
        <v>43</v>
      </c>
    </row>
    <row r="1919" s="1" customFormat="1" ht="30" customHeight="1" spans="1:8">
      <c r="A1919" s="11">
        <v>1917</v>
      </c>
      <c r="B1919" s="11" t="s">
        <v>6274</v>
      </c>
      <c r="C1919" s="11" t="s">
        <v>6302</v>
      </c>
      <c r="D1919" s="11" t="s">
        <v>87</v>
      </c>
      <c r="E1919" s="11" t="s">
        <v>6280</v>
      </c>
      <c r="F1919" s="11" t="s">
        <v>6312</v>
      </c>
      <c r="G1919" s="11" t="s">
        <v>126</v>
      </c>
      <c r="H1919" s="11" t="s">
        <v>43</v>
      </c>
    </row>
    <row r="1920" s="1" customFormat="1" ht="30" customHeight="1" spans="1:8">
      <c r="A1920" s="11">
        <v>1918</v>
      </c>
      <c r="B1920" s="11" t="s">
        <v>6274</v>
      </c>
      <c r="C1920" s="11" t="s">
        <v>6302</v>
      </c>
      <c r="D1920" s="11" t="s">
        <v>87</v>
      </c>
      <c r="E1920" s="11" t="s">
        <v>6280</v>
      </c>
      <c r="F1920" s="11" t="s">
        <v>6313</v>
      </c>
      <c r="G1920" s="11" t="s">
        <v>126</v>
      </c>
      <c r="H1920" s="11" t="s">
        <v>43</v>
      </c>
    </row>
    <row r="1921" s="1" customFormat="1" ht="30" customHeight="1" spans="1:8">
      <c r="A1921" s="11">
        <v>1919</v>
      </c>
      <c r="B1921" s="11" t="s">
        <v>6274</v>
      </c>
      <c r="C1921" s="11" t="s">
        <v>6302</v>
      </c>
      <c r="D1921" s="11" t="s">
        <v>87</v>
      </c>
      <c r="E1921" s="11" t="s">
        <v>6280</v>
      </c>
      <c r="F1921" s="11" t="s">
        <v>6314</v>
      </c>
      <c r="G1921" s="11" t="s">
        <v>126</v>
      </c>
      <c r="H1921" s="11" t="s">
        <v>43</v>
      </c>
    </row>
    <row r="1922" s="1" customFormat="1" ht="30" customHeight="1" spans="1:8">
      <c r="A1922" s="11">
        <v>1920</v>
      </c>
      <c r="B1922" s="11" t="s">
        <v>6274</v>
      </c>
      <c r="C1922" s="11" t="s">
        <v>6302</v>
      </c>
      <c r="D1922" s="11" t="s">
        <v>87</v>
      </c>
      <c r="E1922" s="11" t="s">
        <v>6280</v>
      </c>
      <c r="F1922" s="11" t="s">
        <v>6315</v>
      </c>
      <c r="G1922" s="11" t="s">
        <v>126</v>
      </c>
      <c r="H1922" s="11" t="s">
        <v>43</v>
      </c>
    </row>
    <row r="1923" s="1" customFormat="1" ht="30" customHeight="1" spans="1:8">
      <c r="A1923" s="11">
        <v>1921</v>
      </c>
      <c r="B1923" s="11" t="s">
        <v>6274</v>
      </c>
      <c r="C1923" s="11" t="s">
        <v>6302</v>
      </c>
      <c r="D1923" s="11" t="s">
        <v>87</v>
      </c>
      <c r="E1923" s="11" t="s">
        <v>6280</v>
      </c>
      <c r="F1923" s="11" t="s">
        <v>6316</v>
      </c>
      <c r="G1923" s="11" t="s">
        <v>126</v>
      </c>
      <c r="H1923" s="11" t="s">
        <v>43</v>
      </c>
    </row>
    <row r="1924" s="1" customFormat="1" ht="30" customHeight="1" spans="1:8">
      <c r="A1924" s="11">
        <v>1922</v>
      </c>
      <c r="B1924" s="11" t="s">
        <v>6274</v>
      </c>
      <c r="C1924" s="11" t="s">
        <v>6302</v>
      </c>
      <c r="D1924" s="11" t="s">
        <v>87</v>
      </c>
      <c r="E1924" s="11" t="s">
        <v>6280</v>
      </c>
      <c r="F1924" s="11" t="s">
        <v>6317</v>
      </c>
      <c r="G1924" s="11" t="s">
        <v>126</v>
      </c>
      <c r="H1924" s="11" t="s">
        <v>43</v>
      </c>
    </row>
    <row r="1925" s="1" customFormat="1" ht="30" customHeight="1" spans="1:8">
      <c r="A1925" s="11">
        <v>1923</v>
      </c>
      <c r="B1925" s="11" t="s">
        <v>6274</v>
      </c>
      <c r="C1925" s="11" t="s">
        <v>6302</v>
      </c>
      <c r="D1925" s="11" t="s">
        <v>87</v>
      </c>
      <c r="E1925" s="11" t="s">
        <v>6280</v>
      </c>
      <c r="F1925" s="11" t="s">
        <v>6318</v>
      </c>
      <c r="G1925" s="11" t="s">
        <v>126</v>
      </c>
      <c r="H1925" s="11" t="s">
        <v>43</v>
      </c>
    </row>
    <row r="1926" s="1" customFormat="1" ht="30" customHeight="1" spans="1:8">
      <c r="A1926" s="11">
        <v>1924</v>
      </c>
      <c r="B1926" s="11" t="s">
        <v>6274</v>
      </c>
      <c r="C1926" s="11" t="s">
        <v>6302</v>
      </c>
      <c r="D1926" s="11" t="s">
        <v>87</v>
      </c>
      <c r="E1926" s="11" t="s">
        <v>6280</v>
      </c>
      <c r="F1926" s="11" t="s">
        <v>6319</v>
      </c>
      <c r="G1926" s="11" t="s">
        <v>126</v>
      </c>
      <c r="H1926" s="11" t="s">
        <v>43</v>
      </c>
    </row>
    <row r="1927" s="1" customFormat="1" ht="30" customHeight="1" spans="1:8">
      <c r="A1927" s="11">
        <v>1925</v>
      </c>
      <c r="B1927" s="11" t="s">
        <v>6274</v>
      </c>
      <c r="C1927" s="11" t="s">
        <v>6302</v>
      </c>
      <c r="D1927" s="11" t="s">
        <v>87</v>
      </c>
      <c r="E1927" s="11" t="s">
        <v>6280</v>
      </c>
      <c r="F1927" s="11" t="s">
        <v>6320</v>
      </c>
      <c r="G1927" s="11" t="s">
        <v>126</v>
      </c>
      <c r="H1927" s="11" t="s">
        <v>43</v>
      </c>
    </row>
    <row r="1928" s="1" customFormat="1" ht="30" customHeight="1" spans="1:8">
      <c r="A1928" s="11">
        <v>1926</v>
      </c>
      <c r="B1928" s="11" t="s">
        <v>6274</v>
      </c>
      <c r="C1928" s="11" t="s">
        <v>6302</v>
      </c>
      <c r="D1928" s="11" t="s">
        <v>87</v>
      </c>
      <c r="E1928" s="11" t="s">
        <v>6280</v>
      </c>
      <c r="F1928" s="11" t="s">
        <v>6321</v>
      </c>
      <c r="G1928" s="11" t="s">
        <v>126</v>
      </c>
      <c r="H1928" s="11" t="s">
        <v>43</v>
      </c>
    </row>
    <row r="1929" s="1" customFormat="1" ht="30" customHeight="1" spans="1:8">
      <c r="A1929" s="11">
        <v>1927</v>
      </c>
      <c r="B1929" s="11" t="s">
        <v>6274</v>
      </c>
      <c r="C1929" s="11" t="s">
        <v>6302</v>
      </c>
      <c r="D1929" s="11" t="s">
        <v>87</v>
      </c>
      <c r="E1929" s="11" t="s">
        <v>6280</v>
      </c>
      <c r="F1929" s="11" t="s">
        <v>6322</v>
      </c>
      <c r="G1929" s="11" t="s">
        <v>126</v>
      </c>
      <c r="H1929" s="11" t="s">
        <v>43</v>
      </c>
    </row>
    <row r="1930" s="1" customFormat="1" ht="30" customHeight="1" spans="1:8">
      <c r="A1930" s="11">
        <v>1928</v>
      </c>
      <c r="B1930" s="11" t="s">
        <v>6274</v>
      </c>
      <c r="C1930" s="11" t="s">
        <v>6302</v>
      </c>
      <c r="D1930" s="11" t="s">
        <v>87</v>
      </c>
      <c r="E1930" s="11" t="s">
        <v>6280</v>
      </c>
      <c r="F1930" s="11" t="s">
        <v>6323</v>
      </c>
      <c r="G1930" s="11" t="s">
        <v>126</v>
      </c>
      <c r="H1930" s="11" t="s">
        <v>43</v>
      </c>
    </row>
    <row r="1931" s="1" customFormat="1" ht="30" customHeight="1" spans="1:8">
      <c r="A1931" s="11">
        <v>1929</v>
      </c>
      <c r="B1931" s="11" t="s">
        <v>6274</v>
      </c>
      <c r="C1931" s="11" t="s">
        <v>6302</v>
      </c>
      <c r="D1931" s="11" t="s">
        <v>87</v>
      </c>
      <c r="E1931" s="11" t="s">
        <v>6280</v>
      </c>
      <c r="F1931" s="11" t="s">
        <v>6324</v>
      </c>
      <c r="G1931" s="11" t="s">
        <v>126</v>
      </c>
      <c r="H1931" s="11" t="s">
        <v>43</v>
      </c>
    </row>
    <row r="1932" s="1" customFormat="1" ht="30" customHeight="1" spans="1:8">
      <c r="A1932" s="11">
        <v>1930</v>
      </c>
      <c r="B1932" s="11" t="s">
        <v>6274</v>
      </c>
      <c r="C1932" s="11" t="s">
        <v>6302</v>
      </c>
      <c r="D1932" s="11" t="s">
        <v>87</v>
      </c>
      <c r="E1932" s="11" t="s">
        <v>6280</v>
      </c>
      <c r="F1932" s="11" t="s">
        <v>6325</v>
      </c>
      <c r="G1932" s="11" t="s">
        <v>126</v>
      </c>
      <c r="H1932" s="11" t="s">
        <v>43</v>
      </c>
    </row>
    <row r="1933" s="1" customFormat="1" ht="30" customHeight="1" spans="1:8">
      <c r="A1933" s="11">
        <v>1931</v>
      </c>
      <c r="B1933" s="11" t="s">
        <v>6274</v>
      </c>
      <c r="C1933" s="11" t="s">
        <v>6326</v>
      </c>
      <c r="D1933" s="11" t="s">
        <v>87</v>
      </c>
      <c r="E1933" s="11" t="s">
        <v>6280</v>
      </c>
      <c r="F1933" s="11" t="s">
        <v>6327</v>
      </c>
      <c r="G1933" s="11" t="s">
        <v>126</v>
      </c>
      <c r="H1933" s="11" t="s">
        <v>43</v>
      </c>
    </row>
    <row r="1934" s="1" customFormat="1" ht="30" customHeight="1" spans="1:8">
      <c r="A1934" s="11">
        <v>1932</v>
      </c>
      <c r="B1934" s="11" t="s">
        <v>6274</v>
      </c>
      <c r="C1934" s="11" t="s">
        <v>6326</v>
      </c>
      <c r="D1934" s="11" t="s">
        <v>87</v>
      </c>
      <c r="E1934" s="11" t="s">
        <v>6280</v>
      </c>
      <c r="F1934" s="11" t="s">
        <v>6328</v>
      </c>
      <c r="G1934" s="11" t="s">
        <v>126</v>
      </c>
      <c r="H1934" s="11" t="s">
        <v>43</v>
      </c>
    </row>
    <row r="1935" s="1" customFormat="1" ht="30" customHeight="1" spans="1:8">
      <c r="A1935" s="11">
        <v>1933</v>
      </c>
      <c r="B1935" s="11" t="s">
        <v>6274</v>
      </c>
      <c r="C1935" s="11" t="s">
        <v>6326</v>
      </c>
      <c r="D1935" s="11" t="s">
        <v>87</v>
      </c>
      <c r="E1935" s="11" t="s">
        <v>6280</v>
      </c>
      <c r="F1935" s="11" t="s">
        <v>6329</v>
      </c>
      <c r="G1935" s="11" t="s">
        <v>126</v>
      </c>
      <c r="H1935" s="11" t="s">
        <v>43</v>
      </c>
    </row>
    <row r="1936" s="1" customFormat="1" ht="30" customHeight="1" spans="1:8">
      <c r="A1936" s="11">
        <v>1934</v>
      </c>
      <c r="B1936" s="11" t="s">
        <v>6274</v>
      </c>
      <c r="C1936" s="11" t="s">
        <v>6326</v>
      </c>
      <c r="D1936" s="11" t="s">
        <v>87</v>
      </c>
      <c r="E1936" s="11" t="s">
        <v>6280</v>
      </c>
      <c r="F1936" s="11" t="s">
        <v>6330</v>
      </c>
      <c r="G1936" s="11" t="s">
        <v>126</v>
      </c>
      <c r="H1936" s="11" t="s">
        <v>43</v>
      </c>
    </row>
    <row r="1937" s="1" customFormat="1" ht="30" customHeight="1" spans="1:8">
      <c r="A1937" s="11">
        <v>1935</v>
      </c>
      <c r="B1937" s="11" t="s">
        <v>6274</v>
      </c>
      <c r="C1937" s="11" t="s">
        <v>6302</v>
      </c>
      <c r="D1937" s="11" t="s">
        <v>87</v>
      </c>
      <c r="E1937" s="11" t="s">
        <v>6280</v>
      </c>
      <c r="F1937" s="11" t="s">
        <v>6331</v>
      </c>
      <c r="G1937" s="11" t="s">
        <v>126</v>
      </c>
      <c r="H1937" s="11" t="s">
        <v>43</v>
      </c>
    </row>
    <row r="1938" s="1" customFormat="1" ht="30" customHeight="1" spans="1:8">
      <c r="A1938" s="11">
        <v>1936</v>
      </c>
      <c r="B1938" s="11" t="s">
        <v>6274</v>
      </c>
      <c r="C1938" s="11" t="s">
        <v>6302</v>
      </c>
      <c r="D1938" s="11" t="s">
        <v>87</v>
      </c>
      <c r="E1938" s="11" t="s">
        <v>6280</v>
      </c>
      <c r="F1938" s="11" t="s">
        <v>6332</v>
      </c>
      <c r="G1938" s="11" t="s">
        <v>126</v>
      </c>
      <c r="H1938" s="11" t="s">
        <v>43</v>
      </c>
    </row>
    <row r="1939" s="1" customFormat="1" ht="30" customHeight="1" spans="1:8">
      <c r="A1939" s="11">
        <v>1937</v>
      </c>
      <c r="B1939" s="11" t="s">
        <v>6274</v>
      </c>
      <c r="C1939" s="11" t="s">
        <v>6302</v>
      </c>
      <c r="D1939" s="11" t="s">
        <v>87</v>
      </c>
      <c r="E1939" s="11" t="s">
        <v>6280</v>
      </c>
      <c r="F1939" s="11" t="s">
        <v>6333</v>
      </c>
      <c r="G1939" s="11" t="s">
        <v>126</v>
      </c>
      <c r="H1939" s="11" t="s">
        <v>43</v>
      </c>
    </row>
    <row r="1940" s="1" customFormat="1" ht="30" customHeight="1" spans="1:8">
      <c r="A1940" s="11">
        <v>1938</v>
      </c>
      <c r="B1940" s="11" t="s">
        <v>6274</v>
      </c>
      <c r="C1940" s="11" t="s">
        <v>6302</v>
      </c>
      <c r="D1940" s="11" t="s">
        <v>87</v>
      </c>
      <c r="E1940" s="11" t="s">
        <v>6280</v>
      </c>
      <c r="F1940" s="11" t="s">
        <v>6334</v>
      </c>
      <c r="G1940" s="11" t="s">
        <v>126</v>
      </c>
      <c r="H1940" s="11" t="s">
        <v>43</v>
      </c>
    </row>
    <row r="1941" s="1" customFormat="1" ht="30" customHeight="1" spans="1:8">
      <c r="A1941" s="11">
        <v>1939</v>
      </c>
      <c r="B1941" s="11" t="s">
        <v>6274</v>
      </c>
      <c r="C1941" s="11" t="s">
        <v>6283</v>
      </c>
      <c r="D1941" s="11" t="s">
        <v>87</v>
      </c>
      <c r="E1941" s="11" t="s">
        <v>6280</v>
      </c>
      <c r="F1941" s="11" t="s">
        <v>6335</v>
      </c>
      <c r="G1941" s="11" t="s">
        <v>126</v>
      </c>
      <c r="H1941" s="11" t="s">
        <v>43</v>
      </c>
    </row>
    <row r="1942" s="1" customFormat="1" ht="30" customHeight="1" spans="1:8">
      <c r="A1942" s="11">
        <v>1940</v>
      </c>
      <c r="B1942" s="11" t="s">
        <v>6274</v>
      </c>
      <c r="C1942" s="11" t="s">
        <v>6283</v>
      </c>
      <c r="D1942" s="11" t="s">
        <v>87</v>
      </c>
      <c r="E1942" s="11" t="s">
        <v>6280</v>
      </c>
      <c r="F1942" s="11" t="s">
        <v>6336</v>
      </c>
      <c r="G1942" s="11" t="s">
        <v>126</v>
      </c>
      <c r="H1942" s="11" t="s">
        <v>43</v>
      </c>
    </row>
    <row r="1943" s="1" customFormat="1" ht="30" customHeight="1" spans="1:8">
      <c r="A1943" s="11">
        <v>1941</v>
      </c>
      <c r="B1943" s="11" t="s">
        <v>6274</v>
      </c>
      <c r="C1943" s="11" t="s">
        <v>6283</v>
      </c>
      <c r="D1943" s="11" t="s">
        <v>87</v>
      </c>
      <c r="E1943" s="11" t="s">
        <v>6280</v>
      </c>
      <c r="F1943" s="11" t="s">
        <v>6337</v>
      </c>
      <c r="G1943" s="11" t="s">
        <v>126</v>
      </c>
      <c r="H1943" s="11" t="s">
        <v>43</v>
      </c>
    </row>
    <row r="1944" s="1" customFormat="1" ht="30" customHeight="1" spans="1:8">
      <c r="A1944" s="11">
        <v>1942</v>
      </c>
      <c r="B1944" s="11" t="s">
        <v>6274</v>
      </c>
      <c r="C1944" s="11" t="s">
        <v>6283</v>
      </c>
      <c r="D1944" s="11" t="s">
        <v>87</v>
      </c>
      <c r="E1944" s="11" t="s">
        <v>6280</v>
      </c>
      <c r="F1944" s="11" t="s">
        <v>6338</v>
      </c>
      <c r="G1944" s="11" t="s">
        <v>126</v>
      </c>
      <c r="H1944" s="11" t="s">
        <v>43</v>
      </c>
    </row>
    <row r="1945" s="1" customFormat="1" ht="30" customHeight="1" spans="1:8">
      <c r="A1945" s="11">
        <v>1943</v>
      </c>
      <c r="B1945" s="11" t="s">
        <v>6274</v>
      </c>
      <c r="C1945" s="11" t="s">
        <v>6302</v>
      </c>
      <c r="D1945" s="11" t="s">
        <v>87</v>
      </c>
      <c r="E1945" s="11" t="s">
        <v>6280</v>
      </c>
      <c r="F1945" s="11" t="s">
        <v>6339</v>
      </c>
      <c r="G1945" s="11" t="s">
        <v>126</v>
      </c>
      <c r="H1945" s="11" t="s">
        <v>43</v>
      </c>
    </row>
    <row r="1946" s="1" customFormat="1" ht="30" customHeight="1" spans="1:8">
      <c r="A1946" s="11">
        <v>1944</v>
      </c>
      <c r="B1946" s="11" t="s">
        <v>6274</v>
      </c>
      <c r="C1946" s="11" t="s">
        <v>6302</v>
      </c>
      <c r="D1946" s="11" t="s">
        <v>87</v>
      </c>
      <c r="E1946" s="11" t="s">
        <v>6280</v>
      </c>
      <c r="F1946" s="11" t="s">
        <v>6340</v>
      </c>
      <c r="G1946" s="11" t="s">
        <v>126</v>
      </c>
      <c r="H1946" s="11" t="s">
        <v>43</v>
      </c>
    </row>
    <row r="1947" s="1" customFormat="1" ht="30" customHeight="1" spans="1:8">
      <c r="A1947" s="11">
        <v>1945</v>
      </c>
      <c r="B1947" s="11" t="s">
        <v>6274</v>
      </c>
      <c r="C1947" s="11" t="s">
        <v>6302</v>
      </c>
      <c r="D1947" s="11" t="s">
        <v>87</v>
      </c>
      <c r="E1947" s="11" t="s">
        <v>6280</v>
      </c>
      <c r="F1947" s="11" t="s">
        <v>6341</v>
      </c>
      <c r="G1947" s="11" t="s">
        <v>126</v>
      </c>
      <c r="H1947" s="11" t="s">
        <v>43</v>
      </c>
    </row>
    <row r="1948" s="1" customFormat="1" ht="30" customHeight="1" spans="1:8">
      <c r="A1948" s="11">
        <v>1946</v>
      </c>
      <c r="B1948" s="11" t="s">
        <v>6274</v>
      </c>
      <c r="C1948" s="11" t="s">
        <v>6302</v>
      </c>
      <c r="D1948" s="11" t="s">
        <v>87</v>
      </c>
      <c r="E1948" s="11" t="s">
        <v>6280</v>
      </c>
      <c r="F1948" s="11" t="s">
        <v>6342</v>
      </c>
      <c r="G1948" s="11" t="s">
        <v>126</v>
      </c>
      <c r="H1948" s="11" t="s">
        <v>43</v>
      </c>
    </row>
    <row r="1949" s="1" customFormat="1" ht="30" customHeight="1" spans="1:8">
      <c r="A1949" s="11">
        <v>1947</v>
      </c>
      <c r="B1949" s="11" t="s">
        <v>6274</v>
      </c>
      <c r="C1949" s="11" t="s">
        <v>6343</v>
      </c>
      <c r="D1949" s="11" t="s">
        <v>87</v>
      </c>
      <c r="E1949" s="11" t="s">
        <v>6280</v>
      </c>
      <c r="F1949" s="11" t="s">
        <v>6344</v>
      </c>
      <c r="G1949" s="11" t="s">
        <v>126</v>
      </c>
      <c r="H1949" s="11" t="s">
        <v>43</v>
      </c>
    </row>
    <row r="1950" s="1" customFormat="1" ht="30" customHeight="1" spans="1:8">
      <c r="A1950" s="11">
        <v>1948</v>
      </c>
      <c r="B1950" s="11" t="s">
        <v>6274</v>
      </c>
      <c r="C1950" s="11" t="s">
        <v>6343</v>
      </c>
      <c r="D1950" s="11" t="s">
        <v>87</v>
      </c>
      <c r="E1950" s="11" t="s">
        <v>6280</v>
      </c>
      <c r="F1950" s="11" t="s">
        <v>6345</v>
      </c>
      <c r="G1950" s="11" t="s">
        <v>126</v>
      </c>
      <c r="H1950" s="11" t="s">
        <v>43</v>
      </c>
    </row>
    <row r="1951" s="1" customFormat="1" ht="30" customHeight="1" spans="1:8">
      <c r="A1951" s="11">
        <v>1949</v>
      </c>
      <c r="B1951" s="11" t="s">
        <v>6274</v>
      </c>
      <c r="C1951" s="11" t="s">
        <v>6343</v>
      </c>
      <c r="D1951" s="11" t="s">
        <v>87</v>
      </c>
      <c r="E1951" s="11" t="s">
        <v>6280</v>
      </c>
      <c r="F1951" s="11" t="s">
        <v>6346</v>
      </c>
      <c r="G1951" s="11" t="s">
        <v>126</v>
      </c>
      <c r="H1951" s="11" t="s">
        <v>43</v>
      </c>
    </row>
    <row r="1952" s="1" customFormat="1" ht="30" customHeight="1" spans="1:8">
      <c r="A1952" s="11">
        <v>1950</v>
      </c>
      <c r="B1952" s="11" t="s">
        <v>6274</v>
      </c>
      <c r="C1952" s="11" t="s">
        <v>6343</v>
      </c>
      <c r="D1952" s="11" t="s">
        <v>87</v>
      </c>
      <c r="E1952" s="11" t="s">
        <v>6280</v>
      </c>
      <c r="F1952" s="11" t="s">
        <v>6347</v>
      </c>
      <c r="G1952" s="11" t="s">
        <v>126</v>
      </c>
      <c r="H1952" s="11" t="s">
        <v>43</v>
      </c>
    </row>
    <row r="1953" s="1" customFormat="1" ht="30" customHeight="1" spans="1:8">
      <c r="A1953" s="11">
        <v>1951</v>
      </c>
      <c r="B1953" s="11" t="s">
        <v>6274</v>
      </c>
      <c r="C1953" s="11" t="s">
        <v>6348</v>
      </c>
      <c r="D1953" s="11" t="s">
        <v>87</v>
      </c>
      <c r="E1953" s="11" t="s">
        <v>6280</v>
      </c>
      <c r="F1953" s="11" t="s">
        <v>6349</v>
      </c>
      <c r="G1953" s="11" t="s">
        <v>126</v>
      </c>
      <c r="H1953" s="11" t="s">
        <v>43</v>
      </c>
    </row>
    <row r="1954" s="1" customFormat="1" ht="30" customHeight="1" spans="1:8">
      <c r="A1954" s="11">
        <v>1952</v>
      </c>
      <c r="B1954" s="11" t="s">
        <v>6274</v>
      </c>
      <c r="C1954" s="11" t="s">
        <v>6348</v>
      </c>
      <c r="D1954" s="11" t="s">
        <v>87</v>
      </c>
      <c r="E1954" s="11" t="s">
        <v>6280</v>
      </c>
      <c r="F1954" s="11" t="s">
        <v>6350</v>
      </c>
      <c r="G1954" s="11" t="s">
        <v>126</v>
      </c>
      <c r="H1954" s="11" t="s">
        <v>43</v>
      </c>
    </row>
    <row r="1955" s="1" customFormat="1" ht="30" customHeight="1" spans="1:8">
      <c r="A1955" s="11">
        <v>1953</v>
      </c>
      <c r="B1955" s="11" t="s">
        <v>6274</v>
      </c>
      <c r="C1955" s="11" t="s">
        <v>6348</v>
      </c>
      <c r="D1955" s="11" t="s">
        <v>87</v>
      </c>
      <c r="E1955" s="11" t="s">
        <v>6280</v>
      </c>
      <c r="F1955" s="11" t="s">
        <v>6351</v>
      </c>
      <c r="G1955" s="11" t="s">
        <v>126</v>
      </c>
      <c r="H1955" s="11" t="s">
        <v>43</v>
      </c>
    </row>
    <row r="1956" s="1" customFormat="1" ht="30" customHeight="1" spans="1:8">
      <c r="A1956" s="11">
        <v>1954</v>
      </c>
      <c r="B1956" s="11" t="s">
        <v>6274</v>
      </c>
      <c r="C1956" s="11" t="s">
        <v>6348</v>
      </c>
      <c r="D1956" s="11" t="s">
        <v>87</v>
      </c>
      <c r="E1956" s="11" t="s">
        <v>6280</v>
      </c>
      <c r="F1956" s="11" t="s">
        <v>6352</v>
      </c>
      <c r="G1956" s="11" t="s">
        <v>126</v>
      </c>
      <c r="H1956" s="11" t="s">
        <v>43</v>
      </c>
    </row>
    <row r="1957" s="1" customFormat="1" ht="30" customHeight="1" spans="1:8">
      <c r="A1957" s="11">
        <v>1955</v>
      </c>
      <c r="B1957" s="11" t="s">
        <v>6274</v>
      </c>
      <c r="C1957" s="11" t="s">
        <v>6353</v>
      </c>
      <c r="D1957" s="11" t="s">
        <v>87</v>
      </c>
      <c r="E1957" s="11" t="s">
        <v>6280</v>
      </c>
      <c r="F1957" s="11" t="s">
        <v>6354</v>
      </c>
      <c r="G1957" s="11" t="s">
        <v>126</v>
      </c>
      <c r="H1957" s="11" t="s">
        <v>43</v>
      </c>
    </row>
    <row r="1958" s="1" customFormat="1" ht="30" customHeight="1" spans="1:8">
      <c r="A1958" s="11">
        <v>1956</v>
      </c>
      <c r="B1958" s="11" t="s">
        <v>6274</v>
      </c>
      <c r="C1958" s="11" t="s">
        <v>6353</v>
      </c>
      <c r="D1958" s="11" t="s">
        <v>87</v>
      </c>
      <c r="E1958" s="11" t="s">
        <v>6280</v>
      </c>
      <c r="F1958" s="11" t="s">
        <v>6355</v>
      </c>
      <c r="G1958" s="11" t="s">
        <v>126</v>
      </c>
      <c r="H1958" s="11" t="s">
        <v>43</v>
      </c>
    </row>
    <row r="1959" s="1" customFormat="1" ht="30" customHeight="1" spans="1:8">
      <c r="A1959" s="11">
        <v>1957</v>
      </c>
      <c r="B1959" s="11" t="s">
        <v>6274</v>
      </c>
      <c r="C1959" s="11" t="s">
        <v>6353</v>
      </c>
      <c r="D1959" s="11" t="s">
        <v>87</v>
      </c>
      <c r="E1959" s="11" t="s">
        <v>6280</v>
      </c>
      <c r="F1959" s="11" t="s">
        <v>6356</v>
      </c>
      <c r="G1959" s="11" t="s">
        <v>126</v>
      </c>
      <c r="H1959" s="11" t="s">
        <v>43</v>
      </c>
    </row>
    <row r="1960" s="1" customFormat="1" ht="30" customHeight="1" spans="1:8">
      <c r="A1960" s="11">
        <v>1958</v>
      </c>
      <c r="B1960" s="11" t="s">
        <v>6274</v>
      </c>
      <c r="C1960" s="11" t="s">
        <v>6353</v>
      </c>
      <c r="D1960" s="11" t="s">
        <v>87</v>
      </c>
      <c r="E1960" s="11" t="s">
        <v>6280</v>
      </c>
      <c r="F1960" s="11" t="s">
        <v>6357</v>
      </c>
      <c r="G1960" s="11" t="s">
        <v>126</v>
      </c>
      <c r="H1960" s="11" t="s">
        <v>43</v>
      </c>
    </row>
    <row r="1961" s="1" customFormat="1" ht="30" customHeight="1" spans="1:8">
      <c r="A1961" s="11">
        <v>1959</v>
      </c>
      <c r="B1961" s="11" t="s">
        <v>6274</v>
      </c>
      <c r="C1961" s="11" t="s">
        <v>6353</v>
      </c>
      <c r="D1961" s="11" t="s">
        <v>87</v>
      </c>
      <c r="E1961" s="11" t="s">
        <v>6280</v>
      </c>
      <c r="F1961" s="11" t="s">
        <v>6358</v>
      </c>
      <c r="G1961" s="11" t="s">
        <v>126</v>
      </c>
      <c r="H1961" s="11" t="s">
        <v>43</v>
      </c>
    </row>
    <row r="1962" s="1" customFormat="1" ht="30" customHeight="1" spans="1:8">
      <c r="A1962" s="11">
        <v>1960</v>
      </c>
      <c r="B1962" s="11" t="s">
        <v>6274</v>
      </c>
      <c r="C1962" s="11" t="s">
        <v>6353</v>
      </c>
      <c r="D1962" s="11" t="s">
        <v>87</v>
      </c>
      <c r="E1962" s="11" t="s">
        <v>6280</v>
      </c>
      <c r="F1962" s="11" t="s">
        <v>6359</v>
      </c>
      <c r="G1962" s="11" t="s">
        <v>126</v>
      </c>
      <c r="H1962" s="11" t="s">
        <v>43</v>
      </c>
    </row>
    <row r="1963" s="1" customFormat="1" ht="30" customHeight="1" spans="1:8">
      <c r="A1963" s="11">
        <v>1961</v>
      </c>
      <c r="B1963" s="11" t="s">
        <v>6274</v>
      </c>
      <c r="C1963" s="11" t="s">
        <v>6353</v>
      </c>
      <c r="D1963" s="11" t="s">
        <v>87</v>
      </c>
      <c r="E1963" s="11" t="s">
        <v>6280</v>
      </c>
      <c r="F1963" s="11" t="s">
        <v>6360</v>
      </c>
      <c r="G1963" s="11" t="s">
        <v>126</v>
      </c>
      <c r="H1963" s="11" t="s">
        <v>43</v>
      </c>
    </row>
    <row r="1964" s="1" customFormat="1" ht="30" customHeight="1" spans="1:8">
      <c r="A1964" s="11">
        <v>1962</v>
      </c>
      <c r="B1964" s="11" t="s">
        <v>6274</v>
      </c>
      <c r="C1964" s="11" t="s">
        <v>6353</v>
      </c>
      <c r="D1964" s="11" t="s">
        <v>87</v>
      </c>
      <c r="E1964" s="11" t="s">
        <v>6280</v>
      </c>
      <c r="F1964" s="11" t="s">
        <v>6361</v>
      </c>
      <c r="G1964" s="11" t="s">
        <v>126</v>
      </c>
      <c r="H1964" s="11" t="s">
        <v>43</v>
      </c>
    </row>
    <row r="1965" s="1" customFormat="1" ht="30" customHeight="1" spans="1:8">
      <c r="A1965" s="11">
        <v>1963</v>
      </c>
      <c r="B1965" s="11" t="s">
        <v>6274</v>
      </c>
      <c r="C1965" s="11" t="s">
        <v>6362</v>
      </c>
      <c r="D1965" s="11" t="s">
        <v>87</v>
      </c>
      <c r="E1965" s="11" t="s">
        <v>6280</v>
      </c>
      <c r="F1965" s="11" t="s">
        <v>6363</v>
      </c>
      <c r="G1965" s="11" t="s">
        <v>126</v>
      </c>
      <c r="H1965" s="11" t="s">
        <v>43</v>
      </c>
    </row>
    <row r="1966" s="1" customFormat="1" ht="30" customHeight="1" spans="1:8">
      <c r="A1966" s="11">
        <v>1964</v>
      </c>
      <c r="B1966" s="11" t="s">
        <v>6274</v>
      </c>
      <c r="C1966" s="11" t="s">
        <v>6362</v>
      </c>
      <c r="D1966" s="11" t="s">
        <v>87</v>
      </c>
      <c r="E1966" s="11" t="s">
        <v>6280</v>
      </c>
      <c r="F1966" s="11" t="s">
        <v>6364</v>
      </c>
      <c r="G1966" s="11" t="s">
        <v>126</v>
      </c>
      <c r="H1966" s="11" t="s">
        <v>43</v>
      </c>
    </row>
    <row r="1967" s="1" customFormat="1" ht="30" customHeight="1" spans="1:8">
      <c r="A1967" s="11">
        <v>1965</v>
      </c>
      <c r="B1967" s="11" t="s">
        <v>6274</v>
      </c>
      <c r="C1967" s="11" t="s">
        <v>6362</v>
      </c>
      <c r="D1967" s="11" t="s">
        <v>87</v>
      </c>
      <c r="E1967" s="11" t="s">
        <v>6280</v>
      </c>
      <c r="F1967" s="11" t="s">
        <v>6365</v>
      </c>
      <c r="G1967" s="11" t="s">
        <v>126</v>
      </c>
      <c r="H1967" s="11" t="s">
        <v>43</v>
      </c>
    </row>
    <row r="1968" s="1" customFormat="1" ht="30" customHeight="1" spans="1:8">
      <c r="A1968" s="11">
        <v>1966</v>
      </c>
      <c r="B1968" s="11" t="s">
        <v>6274</v>
      </c>
      <c r="C1968" s="11" t="s">
        <v>6362</v>
      </c>
      <c r="D1968" s="11" t="s">
        <v>87</v>
      </c>
      <c r="E1968" s="11" t="s">
        <v>6280</v>
      </c>
      <c r="F1968" s="11" t="s">
        <v>6366</v>
      </c>
      <c r="G1968" s="11" t="s">
        <v>126</v>
      </c>
      <c r="H1968" s="11" t="s">
        <v>43</v>
      </c>
    </row>
    <row r="1969" s="1" customFormat="1" ht="30" customHeight="1" spans="1:8">
      <c r="A1969" s="11">
        <v>1967</v>
      </c>
      <c r="B1969" s="11" t="s">
        <v>6274</v>
      </c>
      <c r="C1969" s="11" t="s">
        <v>6362</v>
      </c>
      <c r="D1969" s="11" t="s">
        <v>87</v>
      </c>
      <c r="E1969" s="11" t="s">
        <v>6280</v>
      </c>
      <c r="F1969" s="11" t="s">
        <v>6367</v>
      </c>
      <c r="G1969" s="11" t="s">
        <v>126</v>
      </c>
      <c r="H1969" s="11" t="s">
        <v>43</v>
      </c>
    </row>
    <row r="1970" s="1" customFormat="1" ht="30" customHeight="1" spans="1:8">
      <c r="A1970" s="11">
        <v>1968</v>
      </c>
      <c r="B1970" s="11" t="s">
        <v>6274</v>
      </c>
      <c r="C1970" s="11" t="s">
        <v>6362</v>
      </c>
      <c r="D1970" s="11" t="s">
        <v>87</v>
      </c>
      <c r="E1970" s="11" t="s">
        <v>6280</v>
      </c>
      <c r="F1970" s="11" t="s">
        <v>6368</v>
      </c>
      <c r="G1970" s="11" t="s">
        <v>126</v>
      </c>
      <c r="H1970" s="11" t="s">
        <v>43</v>
      </c>
    </row>
    <row r="1971" s="1" customFormat="1" ht="30" customHeight="1" spans="1:8">
      <c r="A1971" s="11">
        <v>1969</v>
      </c>
      <c r="B1971" s="11" t="s">
        <v>6274</v>
      </c>
      <c r="C1971" s="11" t="s">
        <v>6362</v>
      </c>
      <c r="D1971" s="11" t="s">
        <v>87</v>
      </c>
      <c r="E1971" s="11" t="s">
        <v>6280</v>
      </c>
      <c r="F1971" s="11" t="s">
        <v>6369</v>
      </c>
      <c r="G1971" s="11" t="s">
        <v>126</v>
      </c>
      <c r="H1971" s="11" t="s">
        <v>43</v>
      </c>
    </row>
    <row r="1972" s="1" customFormat="1" ht="30" customHeight="1" spans="1:8">
      <c r="A1972" s="11">
        <v>1970</v>
      </c>
      <c r="B1972" s="11" t="s">
        <v>6274</v>
      </c>
      <c r="C1972" s="11" t="s">
        <v>6362</v>
      </c>
      <c r="D1972" s="11" t="s">
        <v>87</v>
      </c>
      <c r="E1972" s="11" t="s">
        <v>6280</v>
      </c>
      <c r="F1972" s="11" t="s">
        <v>6370</v>
      </c>
      <c r="G1972" s="11" t="s">
        <v>126</v>
      </c>
      <c r="H1972" s="11" t="s">
        <v>43</v>
      </c>
    </row>
    <row r="1973" s="1" customFormat="1" ht="30" customHeight="1" spans="1:8">
      <c r="A1973" s="11">
        <v>1971</v>
      </c>
      <c r="B1973" s="11" t="s">
        <v>6274</v>
      </c>
      <c r="C1973" s="11" t="s">
        <v>6371</v>
      </c>
      <c r="D1973" s="11" t="s">
        <v>87</v>
      </c>
      <c r="E1973" s="11" t="s">
        <v>6280</v>
      </c>
      <c r="F1973" s="11" t="s">
        <v>6372</v>
      </c>
      <c r="G1973" s="11" t="s">
        <v>126</v>
      </c>
      <c r="H1973" s="11" t="s">
        <v>43</v>
      </c>
    </row>
    <row r="1974" s="1" customFormat="1" ht="30" customHeight="1" spans="1:8">
      <c r="A1974" s="11">
        <v>1972</v>
      </c>
      <c r="B1974" s="11" t="s">
        <v>6274</v>
      </c>
      <c r="C1974" s="11" t="s">
        <v>6371</v>
      </c>
      <c r="D1974" s="11" t="s">
        <v>87</v>
      </c>
      <c r="E1974" s="11" t="s">
        <v>6280</v>
      </c>
      <c r="F1974" s="11" t="s">
        <v>6373</v>
      </c>
      <c r="G1974" s="11" t="s">
        <v>126</v>
      </c>
      <c r="H1974" s="11" t="s">
        <v>43</v>
      </c>
    </row>
    <row r="1975" s="1" customFormat="1" ht="30" customHeight="1" spans="1:8">
      <c r="A1975" s="11">
        <v>1973</v>
      </c>
      <c r="B1975" s="11" t="s">
        <v>6274</v>
      </c>
      <c r="C1975" s="11" t="s">
        <v>6374</v>
      </c>
      <c r="D1975" s="11" t="s">
        <v>87</v>
      </c>
      <c r="E1975" s="11" t="s">
        <v>6280</v>
      </c>
      <c r="F1975" s="11" t="s">
        <v>6374</v>
      </c>
      <c r="G1975" s="11" t="s">
        <v>126</v>
      </c>
      <c r="H1975" s="11" t="s">
        <v>43</v>
      </c>
    </row>
    <row r="1976" s="1" customFormat="1" ht="30" customHeight="1" spans="1:8">
      <c r="A1976" s="11">
        <v>1974</v>
      </c>
      <c r="B1976" s="11" t="s">
        <v>6274</v>
      </c>
      <c r="C1976" s="11" t="s">
        <v>6374</v>
      </c>
      <c r="D1976" s="11" t="s">
        <v>87</v>
      </c>
      <c r="E1976" s="11" t="s">
        <v>6280</v>
      </c>
      <c r="F1976" s="11" t="s">
        <v>6375</v>
      </c>
      <c r="G1976" s="11" t="s">
        <v>126</v>
      </c>
      <c r="H1976" s="11" t="s">
        <v>43</v>
      </c>
    </row>
    <row r="1977" s="1" customFormat="1" ht="30" customHeight="1" spans="1:8">
      <c r="A1977" s="11">
        <v>1975</v>
      </c>
      <c r="B1977" s="11" t="s">
        <v>6274</v>
      </c>
      <c r="C1977" s="11" t="s">
        <v>6376</v>
      </c>
      <c r="D1977" s="11" t="s">
        <v>87</v>
      </c>
      <c r="E1977" s="11" t="s">
        <v>6280</v>
      </c>
      <c r="F1977" s="11" t="s">
        <v>6376</v>
      </c>
      <c r="G1977" s="11" t="s">
        <v>126</v>
      </c>
      <c r="H1977" s="11" t="s">
        <v>43</v>
      </c>
    </row>
    <row r="1978" s="1" customFormat="1" ht="30" customHeight="1" spans="1:8">
      <c r="A1978" s="11">
        <v>1976</v>
      </c>
      <c r="B1978" s="11" t="s">
        <v>6274</v>
      </c>
      <c r="C1978" s="11" t="s">
        <v>6376</v>
      </c>
      <c r="D1978" s="11" t="s">
        <v>87</v>
      </c>
      <c r="E1978" s="11" t="s">
        <v>6280</v>
      </c>
      <c r="F1978" s="11" t="s">
        <v>6377</v>
      </c>
      <c r="G1978" s="11" t="s">
        <v>126</v>
      </c>
      <c r="H1978" s="11" t="s">
        <v>43</v>
      </c>
    </row>
    <row r="1979" s="1" customFormat="1" ht="30" customHeight="1" spans="1:8">
      <c r="A1979" s="11">
        <v>1977</v>
      </c>
      <c r="B1979" s="11" t="s">
        <v>6378</v>
      </c>
      <c r="C1979" s="11" t="s">
        <v>6378</v>
      </c>
      <c r="D1979" s="11" t="s">
        <v>114</v>
      </c>
      <c r="E1979" s="11" t="s">
        <v>6379</v>
      </c>
      <c r="F1979" s="11" t="s">
        <v>6380</v>
      </c>
      <c r="G1979" s="11" t="s">
        <v>126</v>
      </c>
      <c r="H1979" s="11" t="s">
        <v>43</v>
      </c>
    </row>
    <row r="1980" s="1" customFormat="1" ht="30" customHeight="1" spans="1:8">
      <c r="A1980" s="11">
        <v>1978</v>
      </c>
      <c r="B1980" s="11" t="s">
        <v>6378</v>
      </c>
      <c r="C1980" s="11" t="s">
        <v>6378</v>
      </c>
      <c r="D1980" s="11" t="s">
        <v>114</v>
      </c>
      <c r="E1980" s="11" t="s">
        <v>6379</v>
      </c>
      <c r="F1980" s="11" t="s">
        <v>6381</v>
      </c>
      <c r="G1980" s="11" t="s">
        <v>126</v>
      </c>
      <c r="H1980" s="11" t="s">
        <v>43</v>
      </c>
    </row>
    <row r="1981" s="1" customFormat="1" ht="30" customHeight="1" spans="1:8">
      <c r="A1981" s="11">
        <v>1979</v>
      </c>
      <c r="B1981" s="11" t="s">
        <v>6378</v>
      </c>
      <c r="C1981" s="11" t="s">
        <v>6378</v>
      </c>
      <c r="D1981" s="11" t="s">
        <v>114</v>
      </c>
      <c r="E1981" s="11" t="s">
        <v>6379</v>
      </c>
      <c r="F1981" s="11" t="s">
        <v>6382</v>
      </c>
      <c r="G1981" s="11" t="s">
        <v>126</v>
      </c>
      <c r="H1981" s="11" t="s">
        <v>43</v>
      </c>
    </row>
    <row r="1982" s="1" customFormat="1" ht="30" customHeight="1" spans="1:8">
      <c r="A1982" s="11">
        <v>1980</v>
      </c>
      <c r="B1982" s="11" t="s">
        <v>6274</v>
      </c>
      <c r="C1982" s="11" t="s">
        <v>6383</v>
      </c>
      <c r="D1982" s="11" t="s">
        <v>87</v>
      </c>
      <c r="E1982" s="11" t="s">
        <v>6280</v>
      </c>
      <c r="F1982" s="11" t="s">
        <v>6384</v>
      </c>
      <c r="G1982" s="11" t="s">
        <v>126</v>
      </c>
      <c r="H1982" s="11" t="s">
        <v>43</v>
      </c>
    </row>
    <row r="1983" s="1" customFormat="1" ht="30" customHeight="1" spans="1:8">
      <c r="A1983" s="11">
        <v>1981</v>
      </c>
      <c r="B1983" s="11" t="s">
        <v>6274</v>
      </c>
      <c r="C1983" s="11" t="s">
        <v>6383</v>
      </c>
      <c r="D1983" s="11" t="s">
        <v>87</v>
      </c>
      <c r="E1983" s="11" t="s">
        <v>6280</v>
      </c>
      <c r="F1983" s="11" t="s">
        <v>6385</v>
      </c>
      <c r="G1983" s="11" t="s">
        <v>126</v>
      </c>
      <c r="H1983" s="11" t="s">
        <v>43</v>
      </c>
    </row>
    <row r="1984" s="1" customFormat="1" ht="30" customHeight="1" spans="1:8">
      <c r="A1984" s="11">
        <v>1982</v>
      </c>
      <c r="B1984" s="11" t="s">
        <v>6274</v>
      </c>
      <c r="C1984" s="11" t="s">
        <v>6383</v>
      </c>
      <c r="D1984" s="11" t="s">
        <v>87</v>
      </c>
      <c r="E1984" s="11" t="s">
        <v>6280</v>
      </c>
      <c r="F1984" s="11" t="s">
        <v>6386</v>
      </c>
      <c r="G1984" s="11" t="s">
        <v>126</v>
      </c>
      <c r="H1984" s="11" t="s">
        <v>43</v>
      </c>
    </row>
    <row r="1985" s="1" customFormat="1" ht="30" customHeight="1" spans="1:8">
      <c r="A1985" s="11">
        <v>1983</v>
      </c>
      <c r="B1985" s="11" t="s">
        <v>6274</v>
      </c>
      <c r="C1985" s="11" t="s">
        <v>6383</v>
      </c>
      <c r="D1985" s="11" t="s">
        <v>87</v>
      </c>
      <c r="E1985" s="11" t="s">
        <v>6280</v>
      </c>
      <c r="F1985" s="11" t="s">
        <v>6387</v>
      </c>
      <c r="G1985" s="11" t="s">
        <v>126</v>
      </c>
      <c r="H1985" s="11" t="s">
        <v>43</v>
      </c>
    </row>
    <row r="1986" s="1" customFormat="1" ht="30" customHeight="1" spans="1:8">
      <c r="A1986" s="11">
        <v>1984</v>
      </c>
      <c r="B1986" s="11" t="s">
        <v>6274</v>
      </c>
      <c r="C1986" s="11" t="s">
        <v>6388</v>
      </c>
      <c r="D1986" s="11" t="s">
        <v>87</v>
      </c>
      <c r="E1986" s="11" t="s">
        <v>6280</v>
      </c>
      <c r="F1986" s="11" t="s">
        <v>6389</v>
      </c>
      <c r="G1986" s="11" t="s">
        <v>126</v>
      </c>
      <c r="H1986" s="11" t="s">
        <v>43</v>
      </c>
    </row>
    <row r="1987" s="1" customFormat="1" ht="30" customHeight="1" spans="1:8">
      <c r="A1987" s="11">
        <v>1985</v>
      </c>
      <c r="B1987" s="11" t="s">
        <v>6274</v>
      </c>
      <c r="C1987" s="11" t="s">
        <v>6388</v>
      </c>
      <c r="D1987" s="11" t="s">
        <v>87</v>
      </c>
      <c r="E1987" s="11" t="s">
        <v>6280</v>
      </c>
      <c r="F1987" s="11" t="s">
        <v>6390</v>
      </c>
      <c r="G1987" s="11" t="s">
        <v>126</v>
      </c>
      <c r="H1987" s="11" t="s">
        <v>43</v>
      </c>
    </row>
    <row r="1988" s="1" customFormat="1" ht="30" customHeight="1" spans="1:8">
      <c r="A1988" s="11">
        <v>1986</v>
      </c>
      <c r="B1988" s="11" t="s">
        <v>6274</v>
      </c>
      <c r="C1988" s="11" t="s">
        <v>6388</v>
      </c>
      <c r="D1988" s="11" t="s">
        <v>87</v>
      </c>
      <c r="E1988" s="11" t="s">
        <v>6280</v>
      </c>
      <c r="F1988" s="11" t="s">
        <v>6391</v>
      </c>
      <c r="G1988" s="11" t="s">
        <v>126</v>
      </c>
      <c r="H1988" s="11" t="s">
        <v>43</v>
      </c>
    </row>
    <row r="1989" s="1" customFormat="1" ht="30" customHeight="1" spans="1:8">
      <c r="A1989" s="11">
        <v>1987</v>
      </c>
      <c r="B1989" s="11" t="s">
        <v>6274</v>
      </c>
      <c r="C1989" s="11" t="s">
        <v>6388</v>
      </c>
      <c r="D1989" s="11" t="s">
        <v>87</v>
      </c>
      <c r="E1989" s="11" t="s">
        <v>6280</v>
      </c>
      <c r="F1989" s="11" t="s">
        <v>6392</v>
      </c>
      <c r="G1989" s="11" t="s">
        <v>126</v>
      </c>
      <c r="H1989" s="11" t="s">
        <v>43</v>
      </c>
    </row>
    <row r="1990" s="1" customFormat="1" ht="30" customHeight="1" spans="1:8">
      <c r="A1990" s="11">
        <v>1988</v>
      </c>
      <c r="B1990" s="11" t="s">
        <v>6274</v>
      </c>
      <c r="C1990" s="11" t="s">
        <v>6393</v>
      </c>
      <c r="D1990" s="11" t="s">
        <v>87</v>
      </c>
      <c r="E1990" s="11" t="s">
        <v>6280</v>
      </c>
      <c r="F1990" s="11" t="s">
        <v>6394</v>
      </c>
      <c r="G1990" s="11" t="s">
        <v>126</v>
      </c>
      <c r="H1990" s="11" t="s">
        <v>43</v>
      </c>
    </row>
    <row r="1991" s="1" customFormat="1" ht="30" customHeight="1" spans="1:8">
      <c r="A1991" s="11">
        <v>1989</v>
      </c>
      <c r="B1991" s="11" t="s">
        <v>6274</v>
      </c>
      <c r="C1991" s="11" t="s">
        <v>6393</v>
      </c>
      <c r="D1991" s="11" t="s">
        <v>87</v>
      </c>
      <c r="E1991" s="11" t="s">
        <v>6280</v>
      </c>
      <c r="F1991" s="11" t="s">
        <v>6395</v>
      </c>
      <c r="G1991" s="11" t="s">
        <v>126</v>
      </c>
      <c r="H1991" s="11" t="s">
        <v>43</v>
      </c>
    </row>
    <row r="1992" s="1" customFormat="1" ht="30" customHeight="1" spans="1:8">
      <c r="A1992" s="11">
        <v>1990</v>
      </c>
      <c r="B1992" s="11" t="s">
        <v>6274</v>
      </c>
      <c r="C1992" s="11" t="s">
        <v>6393</v>
      </c>
      <c r="D1992" s="11" t="s">
        <v>87</v>
      </c>
      <c r="E1992" s="11" t="s">
        <v>6280</v>
      </c>
      <c r="F1992" s="11" t="s">
        <v>6396</v>
      </c>
      <c r="G1992" s="11" t="s">
        <v>126</v>
      </c>
      <c r="H1992" s="11" t="s">
        <v>43</v>
      </c>
    </row>
    <row r="1993" s="1" customFormat="1" ht="30" customHeight="1" spans="1:8">
      <c r="A1993" s="11">
        <v>1991</v>
      </c>
      <c r="B1993" s="11" t="s">
        <v>6274</v>
      </c>
      <c r="C1993" s="11" t="s">
        <v>6393</v>
      </c>
      <c r="D1993" s="11" t="s">
        <v>87</v>
      </c>
      <c r="E1993" s="11" t="s">
        <v>6280</v>
      </c>
      <c r="F1993" s="11" t="s">
        <v>6397</v>
      </c>
      <c r="G1993" s="11" t="s">
        <v>126</v>
      </c>
      <c r="H1993" s="11" t="s">
        <v>43</v>
      </c>
    </row>
    <row r="1994" s="1" customFormat="1" ht="30" customHeight="1" spans="1:8">
      <c r="A1994" s="11">
        <v>1992</v>
      </c>
      <c r="B1994" s="11" t="s">
        <v>6398</v>
      </c>
      <c r="C1994" s="11" t="s">
        <v>6399</v>
      </c>
      <c r="D1994" s="11" t="s">
        <v>98</v>
      </c>
      <c r="E1994" s="11" t="s">
        <v>6400</v>
      </c>
      <c r="F1994" s="11" t="s">
        <v>6399</v>
      </c>
      <c r="G1994" s="11" t="s">
        <v>126</v>
      </c>
      <c r="H1994" s="11" t="s">
        <v>43</v>
      </c>
    </row>
    <row r="1995" s="1" customFormat="1" ht="30" customHeight="1" spans="1:8">
      <c r="A1995" s="11">
        <v>1993</v>
      </c>
      <c r="B1995" s="11" t="s">
        <v>6398</v>
      </c>
      <c r="C1995" s="11" t="s">
        <v>6401</v>
      </c>
      <c r="D1995" s="11" t="s">
        <v>98</v>
      </c>
      <c r="E1995" s="11" t="s">
        <v>6402</v>
      </c>
      <c r="F1995" s="11" t="s">
        <v>6401</v>
      </c>
      <c r="G1995" s="11" t="s">
        <v>126</v>
      </c>
      <c r="H1995" s="11" t="s">
        <v>43</v>
      </c>
    </row>
    <row r="1996" s="1" customFormat="1" ht="30" customHeight="1" spans="1:8">
      <c r="A1996" s="11">
        <v>1994</v>
      </c>
      <c r="B1996" s="11" t="s">
        <v>6398</v>
      </c>
      <c r="C1996" s="11" t="s">
        <v>6403</v>
      </c>
      <c r="D1996" s="11" t="s">
        <v>98</v>
      </c>
      <c r="E1996" s="11" t="s">
        <v>6404</v>
      </c>
      <c r="F1996" s="11" t="s">
        <v>6403</v>
      </c>
      <c r="G1996" s="11" t="s">
        <v>126</v>
      </c>
      <c r="H1996" s="11" t="s">
        <v>43</v>
      </c>
    </row>
    <row r="1997" s="1" customFormat="1" ht="30" customHeight="1" spans="1:8">
      <c r="A1997" s="11">
        <v>1995</v>
      </c>
      <c r="B1997" s="11" t="s">
        <v>6405</v>
      </c>
      <c r="C1997" s="11" t="s">
        <v>6405</v>
      </c>
      <c r="D1997" s="11" t="s">
        <v>64</v>
      </c>
      <c r="E1997" s="11" t="s">
        <v>9312</v>
      </c>
      <c r="F1997" s="11" t="s">
        <v>6407</v>
      </c>
      <c r="G1997" s="11" t="s">
        <v>126</v>
      </c>
      <c r="H1997" s="11" t="s">
        <v>43</v>
      </c>
    </row>
    <row r="1998" s="1" customFormat="1" ht="30" customHeight="1" spans="1:8">
      <c r="A1998" s="11">
        <v>1996</v>
      </c>
      <c r="B1998" s="11" t="s">
        <v>6408</v>
      </c>
      <c r="C1998" s="11" t="s">
        <v>6408</v>
      </c>
      <c r="D1998" s="11" t="s">
        <v>98</v>
      </c>
      <c r="E1998" s="11" t="s">
        <v>6409</v>
      </c>
      <c r="F1998" s="11" t="s">
        <v>6408</v>
      </c>
      <c r="G1998" s="11" t="s">
        <v>126</v>
      </c>
      <c r="H1998" s="11" t="s">
        <v>43</v>
      </c>
    </row>
    <row r="1999" s="1" customFormat="1" ht="30" customHeight="1" spans="1:8">
      <c r="A1999" s="11">
        <v>1997</v>
      </c>
      <c r="B1999" s="11" t="s">
        <v>6410</v>
      </c>
      <c r="C1999" s="11" t="s">
        <v>6410</v>
      </c>
      <c r="D1999" s="11" t="s">
        <v>64</v>
      </c>
      <c r="E1999" s="11" t="s">
        <v>6411</v>
      </c>
      <c r="F1999" s="11" t="s">
        <v>6412</v>
      </c>
      <c r="G1999" s="11" t="s">
        <v>126</v>
      </c>
      <c r="H1999" s="11" t="s">
        <v>43</v>
      </c>
    </row>
    <row r="2000" s="1" customFormat="1" ht="30" customHeight="1" spans="1:8">
      <c r="A2000" s="11">
        <v>1998</v>
      </c>
      <c r="B2000" s="11" t="s">
        <v>6410</v>
      </c>
      <c r="C2000" s="11" t="s">
        <v>6410</v>
      </c>
      <c r="D2000" s="11" t="s">
        <v>64</v>
      </c>
      <c r="E2000" s="11" t="s">
        <v>6413</v>
      </c>
      <c r="F2000" s="11" t="s">
        <v>6414</v>
      </c>
      <c r="G2000" s="11" t="s">
        <v>126</v>
      </c>
      <c r="H2000" s="11" t="s">
        <v>43</v>
      </c>
    </row>
    <row r="2001" s="1" customFormat="1" ht="30" customHeight="1" spans="1:8">
      <c r="A2001" s="11">
        <v>1999</v>
      </c>
      <c r="B2001" s="11" t="s">
        <v>6415</v>
      </c>
      <c r="C2001" s="11" t="s">
        <v>6415</v>
      </c>
      <c r="D2001" s="11" t="s">
        <v>98</v>
      </c>
      <c r="E2001" s="11" t="s">
        <v>6416</v>
      </c>
      <c r="F2001" s="11" t="s">
        <v>6415</v>
      </c>
      <c r="G2001" s="11" t="s">
        <v>126</v>
      </c>
      <c r="H2001" s="11" t="s">
        <v>43</v>
      </c>
    </row>
    <row r="2002" s="1" customFormat="1" ht="30" customHeight="1" spans="1:8">
      <c r="A2002" s="11">
        <v>2000</v>
      </c>
      <c r="B2002" s="11" t="s">
        <v>6417</v>
      </c>
      <c r="C2002" s="11" t="s">
        <v>6417</v>
      </c>
      <c r="D2002" s="11" t="s">
        <v>98</v>
      </c>
      <c r="E2002" s="11" t="s">
        <v>6418</v>
      </c>
      <c r="F2002" s="11" t="s">
        <v>6417</v>
      </c>
      <c r="G2002" s="11" t="s">
        <v>126</v>
      </c>
      <c r="H2002" s="11" t="s">
        <v>43</v>
      </c>
    </row>
    <row r="2003" s="1" customFormat="1" ht="30" customHeight="1" spans="1:8">
      <c r="A2003" s="11">
        <v>2001</v>
      </c>
      <c r="B2003" s="11" t="s">
        <v>6419</v>
      </c>
      <c r="C2003" s="11" t="s">
        <v>6419</v>
      </c>
      <c r="D2003" s="11" t="s">
        <v>64</v>
      </c>
      <c r="E2003" s="11" t="s">
        <v>6420</v>
      </c>
      <c r="F2003" s="11" t="s">
        <v>6421</v>
      </c>
      <c r="G2003" s="11" t="s">
        <v>126</v>
      </c>
      <c r="H2003" s="11" t="s">
        <v>43</v>
      </c>
    </row>
    <row r="2004" s="1" customFormat="1" ht="30" customHeight="1" spans="1:8">
      <c r="A2004" s="11">
        <v>2002</v>
      </c>
      <c r="B2004" s="11" t="s">
        <v>6423</v>
      </c>
      <c r="C2004" s="11" t="s">
        <v>6423</v>
      </c>
      <c r="D2004" s="11" t="s">
        <v>64</v>
      </c>
      <c r="E2004" s="11" t="s">
        <v>6424</v>
      </c>
      <c r="F2004" s="11" t="s">
        <v>6425</v>
      </c>
      <c r="G2004" s="11" t="s">
        <v>126</v>
      </c>
      <c r="H2004" s="11" t="s">
        <v>43</v>
      </c>
    </row>
    <row r="2005" s="1" customFormat="1" ht="30" customHeight="1" spans="1:8">
      <c r="A2005" s="11">
        <v>2003</v>
      </c>
      <c r="B2005" s="11" t="s">
        <v>6428</v>
      </c>
      <c r="C2005" s="11" t="s">
        <v>6428</v>
      </c>
      <c r="D2005" s="11" t="s">
        <v>64</v>
      </c>
      <c r="E2005" s="11" t="s">
        <v>6429</v>
      </c>
      <c r="F2005" s="11" t="s">
        <v>6428</v>
      </c>
      <c r="G2005" s="11" t="s">
        <v>126</v>
      </c>
      <c r="H2005" s="11" t="s">
        <v>43</v>
      </c>
    </row>
    <row r="2006" s="1" customFormat="1" ht="30" customHeight="1" spans="1:8">
      <c r="A2006" s="11">
        <v>2004</v>
      </c>
      <c r="B2006" s="11" t="s">
        <v>6430</v>
      </c>
      <c r="C2006" s="11" t="s">
        <v>6430</v>
      </c>
      <c r="D2006" s="11" t="s">
        <v>64</v>
      </c>
      <c r="E2006" s="11" t="s">
        <v>6431</v>
      </c>
      <c r="F2006" s="11" t="s">
        <v>6430</v>
      </c>
      <c r="G2006" s="11" t="s">
        <v>126</v>
      </c>
      <c r="H2006" s="11" t="s">
        <v>43</v>
      </c>
    </row>
    <row r="2007" s="1" customFormat="1" ht="30" customHeight="1" spans="1:8">
      <c r="A2007" s="11">
        <v>2005</v>
      </c>
      <c r="B2007" s="11" t="s">
        <v>6432</v>
      </c>
      <c r="C2007" s="11" t="s">
        <v>6432</v>
      </c>
      <c r="D2007" s="11" t="s">
        <v>64</v>
      </c>
      <c r="E2007" s="11" t="s">
        <v>6433</v>
      </c>
      <c r="F2007" s="11" t="s">
        <v>6434</v>
      </c>
      <c r="G2007" s="11" t="s">
        <v>300</v>
      </c>
      <c r="H2007" s="11" t="s">
        <v>43</v>
      </c>
    </row>
    <row r="2008" s="1" customFormat="1" ht="30" customHeight="1" spans="1:8">
      <c r="A2008" s="11">
        <v>2006</v>
      </c>
      <c r="B2008" s="11" t="s">
        <v>6432</v>
      </c>
      <c r="C2008" s="11" t="s">
        <v>6432</v>
      </c>
      <c r="D2008" s="11" t="s">
        <v>64</v>
      </c>
      <c r="E2008" s="11" t="s">
        <v>6435</v>
      </c>
      <c r="F2008" s="11" t="s">
        <v>6436</v>
      </c>
      <c r="G2008" s="11" t="s">
        <v>300</v>
      </c>
      <c r="H2008" s="11" t="s">
        <v>43</v>
      </c>
    </row>
    <row r="2009" s="1" customFormat="1" ht="30" customHeight="1" spans="1:8">
      <c r="A2009" s="11">
        <v>2007</v>
      </c>
      <c r="B2009" s="11" t="s">
        <v>6432</v>
      </c>
      <c r="C2009" s="11" t="s">
        <v>6432</v>
      </c>
      <c r="D2009" s="11" t="s">
        <v>64</v>
      </c>
      <c r="E2009" s="11" t="s">
        <v>6437</v>
      </c>
      <c r="F2009" s="11" t="s">
        <v>6438</v>
      </c>
      <c r="G2009" s="11" t="s">
        <v>300</v>
      </c>
      <c r="H2009" s="11" t="s">
        <v>43</v>
      </c>
    </row>
    <row r="2010" s="1" customFormat="1" ht="30" customHeight="1" spans="1:8">
      <c r="A2010" s="11">
        <v>2008</v>
      </c>
      <c r="B2010" s="11" t="s">
        <v>6432</v>
      </c>
      <c r="C2010" s="11" t="s">
        <v>6432</v>
      </c>
      <c r="D2010" s="11" t="s">
        <v>64</v>
      </c>
      <c r="E2010" s="11" t="s">
        <v>6439</v>
      </c>
      <c r="F2010" s="11" t="s">
        <v>6440</v>
      </c>
      <c r="G2010" s="11" t="s">
        <v>300</v>
      </c>
      <c r="H2010" s="11" t="s">
        <v>43</v>
      </c>
    </row>
    <row r="2011" s="1" customFormat="1" ht="30" customHeight="1" spans="1:8">
      <c r="A2011" s="11">
        <v>2009</v>
      </c>
      <c r="B2011" s="11" t="s">
        <v>6432</v>
      </c>
      <c r="C2011" s="11" t="s">
        <v>6432</v>
      </c>
      <c r="D2011" s="11" t="s">
        <v>64</v>
      </c>
      <c r="E2011" s="11" t="s">
        <v>6441</v>
      </c>
      <c r="F2011" s="11" t="s">
        <v>6442</v>
      </c>
      <c r="G2011" s="11" t="s">
        <v>300</v>
      </c>
      <c r="H2011" s="11" t="s">
        <v>43</v>
      </c>
    </row>
    <row r="2012" s="1" customFormat="1" ht="30" customHeight="1" spans="1:8">
      <c r="A2012" s="11">
        <v>2010</v>
      </c>
      <c r="B2012" s="11" t="s">
        <v>6432</v>
      </c>
      <c r="C2012" s="11" t="s">
        <v>6432</v>
      </c>
      <c r="D2012" s="11" t="s">
        <v>64</v>
      </c>
      <c r="E2012" s="11" t="s">
        <v>6443</v>
      </c>
      <c r="F2012" s="11" t="s">
        <v>6444</v>
      </c>
      <c r="G2012" s="11" t="s">
        <v>300</v>
      </c>
      <c r="H2012" s="11" t="s">
        <v>43</v>
      </c>
    </row>
    <row r="2013" s="1" customFormat="1" ht="30" customHeight="1" spans="1:8">
      <c r="A2013" s="11">
        <v>2011</v>
      </c>
      <c r="B2013" s="11" t="s">
        <v>6432</v>
      </c>
      <c r="C2013" s="11" t="s">
        <v>6432</v>
      </c>
      <c r="D2013" s="11" t="s">
        <v>64</v>
      </c>
      <c r="E2013" s="11" t="s">
        <v>6445</v>
      </c>
      <c r="F2013" s="11" t="s">
        <v>6446</v>
      </c>
      <c r="G2013" s="11" t="s">
        <v>300</v>
      </c>
      <c r="H2013" s="11" t="s">
        <v>43</v>
      </c>
    </row>
    <row r="2014" s="1" customFormat="1" ht="30" customHeight="1" spans="1:8">
      <c r="A2014" s="11">
        <v>2012</v>
      </c>
      <c r="B2014" s="11" t="s">
        <v>6432</v>
      </c>
      <c r="C2014" s="11" t="s">
        <v>6432</v>
      </c>
      <c r="D2014" s="11" t="s">
        <v>64</v>
      </c>
      <c r="E2014" s="11" t="s">
        <v>6447</v>
      </c>
      <c r="F2014" s="11" t="s">
        <v>6448</v>
      </c>
      <c r="G2014" s="11" t="s">
        <v>300</v>
      </c>
      <c r="H2014" s="11" t="s">
        <v>43</v>
      </c>
    </row>
    <row r="2015" s="1" customFormat="1" ht="30" customHeight="1" spans="1:8">
      <c r="A2015" s="11">
        <v>2013</v>
      </c>
      <c r="B2015" s="11" t="s">
        <v>6449</v>
      </c>
      <c r="C2015" s="11" t="s">
        <v>6449</v>
      </c>
      <c r="D2015" s="11" t="s">
        <v>87</v>
      </c>
      <c r="E2015" s="11" t="s">
        <v>6450</v>
      </c>
      <c r="F2015" s="11" t="s">
        <v>6449</v>
      </c>
      <c r="G2015" s="11" t="s">
        <v>300</v>
      </c>
      <c r="H2015" s="11" t="s">
        <v>43</v>
      </c>
    </row>
    <row r="2016" s="1" customFormat="1" ht="30" customHeight="1" spans="1:8">
      <c r="A2016" s="11">
        <v>2014</v>
      </c>
      <c r="B2016" s="11" t="s">
        <v>6451</v>
      </c>
      <c r="C2016" s="11" t="s">
        <v>6451</v>
      </c>
      <c r="D2016" s="11" t="s">
        <v>87</v>
      </c>
      <c r="E2016" s="11" t="s">
        <v>6452</v>
      </c>
      <c r="F2016" s="11" t="s">
        <v>6453</v>
      </c>
      <c r="G2016" s="11" t="s">
        <v>300</v>
      </c>
      <c r="H2016" s="11" t="s">
        <v>43</v>
      </c>
    </row>
    <row r="2017" s="1" customFormat="1" ht="30" customHeight="1" spans="1:8">
      <c r="A2017" s="11">
        <v>2015</v>
      </c>
      <c r="B2017" s="11" t="s">
        <v>6454</v>
      </c>
      <c r="C2017" s="11" t="s">
        <v>6454</v>
      </c>
      <c r="D2017" s="11" t="s">
        <v>64</v>
      </c>
      <c r="E2017" s="11" t="s">
        <v>6455</v>
      </c>
      <c r="F2017" s="11" t="s">
        <v>6456</v>
      </c>
      <c r="G2017" s="11" t="s">
        <v>300</v>
      </c>
      <c r="H2017" s="11" t="s">
        <v>43</v>
      </c>
    </row>
    <row r="2018" s="1" customFormat="1" ht="30" customHeight="1" spans="1:8">
      <c r="A2018" s="11">
        <v>2016</v>
      </c>
      <c r="B2018" s="11" t="s">
        <v>6454</v>
      </c>
      <c r="C2018" s="11" t="s">
        <v>6454</v>
      </c>
      <c r="D2018" s="11" t="s">
        <v>64</v>
      </c>
      <c r="E2018" s="11" t="s">
        <v>6455</v>
      </c>
      <c r="F2018" s="11" t="s">
        <v>6457</v>
      </c>
      <c r="G2018" s="11" t="s">
        <v>300</v>
      </c>
      <c r="H2018" s="11" t="s">
        <v>43</v>
      </c>
    </row>
    <row r="2019" s="1" customFormat="1" ht="30" customHeight="1" spans="1:8">
      <c r="A2019" s="11">
        <v>2017</v>
      </c>
      <c r="B2019" s="11" t="s">
        <v>6454</v>
      </c>
      <c r="C2019" s="11" t="s">
        <v>6454</v>
      </c>
      <c r="D2019" s="11" t="s">
        <v>64</v>
      </c>
      <c r="E2019" s="11" t="s">
        <v>6455</v>
      </c>
      <c r="F2019" s="11" t="s">
        <v>6458</v>
      </c>
      <c r="G2019" s="11" t="s">
        <v>300</v>
      </c>
      <c r="H2019" s="11" t="s">
        <v>43</v>
      </c>
    </row>
    <row r="2020" s="1" customFormat="1" ht="30" customHeight="1" spans="1:8">
      <c r="A2020" s="11">
        <v>2018</v>
      </c>
      <c r="B2020" s="11" t="s">
        <v>6454</v>
      </c>
      <c r="C2020" s="11" t="s">
        <v>6454</v>
      </c>
      <c r="D2020" s="11" t="s">
        <v>64</v>
      </c>
      <c r="E2020" s="11" t="s">
        <v>6455</v>
      </c>
      <c r="F2020" s="11" t="s">
        <v>6459</v>
      </c>
      <c r="G2020" s="11" t="s">
        <v>300</v>
      </c>
      <c r="H2020" s="11" t="s">
        <v>43</v>
      </c>
    </row>
    <row r="2021" s="1" customFormat="1" ht="30" customHeight="1" spans="1:8">
      <c r="A2021" s="11">
        <v>2019</v>
      </c>
      <c r="B2021" s="11" t="s">
        <v>6454</v>
      </c>
      <c r="C2021" s="11" t="s">
        <v>6454</v>
      </c>
      <c r="D2021" s="11" t="s">
        <v>64</v>
      </c>
      <c r="E2021" s="11" t="s">
        <v>6455</v>
      </c>
      <c r="F2021" s="11" t="s">
        <v>6460</v>
      </c>
      <c r="G2021" s="11" t="s">
        <v>300</v>
      </c>
      <c r="H2021" s="11" t="s">
        <v>43</v>
      </c>
    </row>
    <row r="2022" s="1" customFormat="1" ht="30" customHeight="1" spans="1:8">
      <c r="A2022" s="11">
        <v>2020</v>
      </c>
      <c r="B2022" s="11" t="s">
        <v>6454</v>
      </c>
      <c r="C2022" s="11" t="s">
        <v>6454</v>
      </c>
      <c r="D2022" s="11" t="s">
        <v>64</v>
      </c>
      <c r="E2022" s="11" t="s">
        <v>6455</v>
      </c>
      <c r="F2022" s="11" t="s">
        <v>6461</v>
      </c>
      <c r="G2022" s="11" t="s">
        <v>300</v>
      </c>
      <c r="H2022" s="11" t="s">
        <v>43</v>
      </c>
    </row>
    <row r="2023" s="1" customFormat="1" ht="30" customHeight="1" spans="1:8">
      <c r="A2023" s="11">
        <v>2021</v>
      </c>
      <c r="B2023" s="11" t="s">
        <v>6454</v>
      </c>
      <c r="C2023" s="11" t="s">
        <v>6454</v>
      </c>
      <c r="D2023" s="11" t="s">
        <v>64</v>
      </c>
      <c r="E2023" s="11" t="s">
        <v>6455</v>
      </c>
      <c r="F2023" s="11" t="s">
        <v>6462</v>
      </c>
      <c r="G2023" s="11" t="s">
        <v>300</v>
      </c>
      <c r="H2023" s="11" t="s">
        <v>43</v>
      </c>
    </row>
    <row r="2024" s="1" customFormat="1" ht="30" customHeight="1" spans="1:8">
      <c r="A2024" s="11">
        <v>2022</v>
      </c>
      <c r="B2024" s="11" t="s">
        <v>6463</v>
      </c>
      <c r="C2024" s="11" t="s">
        <v>6463</v>
      </c>
      <c r="D2024" s="11" t="s">
        <v>64</v>
      </c>
      <c r="E2024" s="11" t="s">
        <v>6464</v>
      </c>
      <c r="F2024" s="11" t="s">
        <v>6465</v>
      </c>
      <c r="G2024" s="11" t="s">
        <v>300</v>
      </c>
      <c r="H2024" s="11" t="s">
        <v>43</v>
      </c>
    </row>
    <row r="2025" s="1" customFormat="1" ht="30" customHeight="1" spans="1:8">
      <c r="A2025" s="11">
        <v>2023</v>
      </c>
      <c r="B2025" s="11" t="s">
        <v>6463</v>
      </c>
      <c r="C2025" s="11" t="s">
        <v>6463</v>
      </c>
      <c r="D2025" s="11" t="s">
        <v>64</v>
      </c>
      <c r="E2025" s="11" t="s">
        <v>6466</v>
      </c>
      <c r="F2025" s="11" t="s">
        <v>6467</v>
      </c>
      <c r="G2025" s="11" t="s">
        <v>300</v>
      </c>
      <c r="H2025" s="11" t="s">
        <v>43</v>
      </c>
    </row>
    <row r="2026" s="1" customFormat="1" ht="30" customHeight="1" spans="1:8">
      <c r="A2026" s="11">
        <v>2024</v>
      </c>
      <c r="B2026" s="11" t="s">
        <v>6506</v>
      </c>
      <c r="C2026" s="11" t="s">
        <v>6506</v>
      </c>
      <c r="D2026" s="11" t="s">
        <v>98</v>
      </c>
      <c r="E2026" s="11" t="s">
        <v>6507</v>
      </c>
      <c r="F2026" s="11" t="s">
        <v>6506</v>
      </c>
      <c r="G2026" s="11" t="s">
        <v>487</v>
      </c>
      <c r="H2026" s="11" t="s">
        <v>43</v>
      </c>
    </row>
    <row r="2027" s="1" customFormat="1" ht="30" customHeight="1" spans="1:8">
      <c r="A2027" s="11">
        <v>2025</v>
      </c>
      <c r="B2027" s="11" t="s">
        <v>6519</v>
      </c>
      <c r="C2027" s="11" t="s">
        <v>6519</v>
      </c>
      <c r="D2027" s="11" t="s">
        <v>64</v>
      </c>
      <c r="E2027" s="11" t="s">
        <v>6520</v>
      </c>
      <c r="F2027" s="11" t="s">
        <v>6519</v>
      </c>
      <c r="G2027" s="11" t="s">
        <v>89</v>
      </c>
      <c r="H2027" s="11" t="s">
        <v>43</v>
      </c>
    </row>
    <row r="2028" s="1" customFormat="1" ht="30" customHeight="1" spans="1:8">
      <c r="A2028" s="11">
        <v>2026</v>
      </c>
      <c r="B2028" s="11" t="s">
        <v>6521</v>
      </c>
      <c r="C2028" s="11" t="s">
        <v>6521</v>
      </c>
      <c r="D2028" s="11" t="s">
        <v>98</v>
      </c>
      <c r="E2028" s="11" t="s">
        <v>6522</v>
      </c>
      <c r="F2028" s="11" t="s">
        <v>6521</v>
      </c>
      <c r="G2028" s="11" t="s">
        <v>89</v>
      </c>
      <c r="H2028" s="11" t="s">
        <v>43</v>
      </c>
    </row>
    <row r="2029" s="1" customFormat="1" ht="30" customHeight="1" spans="1:8">
      <c r="A2029" s="11">
        <v>2027</v>
      </c>
      <c r="B2029" s="11" t="s">
        <v>6523</v>
      </c>
      <c r="C2029" s="11" t="s">
        <v>6523</v>
      </c>
      <c r="D2029" s="11" t="s">
        <v>611</v>
      </c>
      <c r="E2029" s="11" t="s">
        <v>6524</v>
      </c>
      <c r="F2029" s="11" t="s">
        <v>6523</v>
      </c>
      <c r="G2029" s="11" t="s">
        <v>89</v>
      </c>
      <c r="H2029" s="11" t="s">
        <v>43</v>
      </c>
    </row>
    <row r="2030" s="1" customFormat="1" ht="30" customHeight="1" spans="1:8">
      <c r="A2030" s="11">
        <v>2028</v>
      </c>
      <c r="B2030" s="11" t="s">
        <v>6525</v>
      </c>
      <c r="C2030" s="11" t="s">
        <v>6525</v>
      </c>
      <c r="D2030" s="11" t="s">
        <v>64</v>
      </c>
      <c r="E2030" s="11" t="s">
        <v>6526</v>
      </c>
      <c r="F2030" s="11" t="s">
        <v>6527</v>
      </c>
      <c r="G2030" s="11" t="s">
        <v>78</v>
      </c>
      <c r="H2030" s="11" t="s">
        <v>43</v>
      </c>
    </row>
    <row r="2031" s="1" customFormat="1" ht="30" customHeight="1" spans="1:8">
      <c r="A2031" s="11">
        <v>2029</v>
      </c>
      <c r="B2031" s="11" t="s">
        <v>6525</v>
      </c>
      <c r="C2031" s="11" t="s">
        <v>6525</v>
      </c>
      <c r="D2031" s="11" t="s">
        <v>64</v>
      </c>
      <c r="E2031" s="11" t="s">
        <v>6526</v>
      </c>
      <c r="F2031" s="11" t="s">
        <v>6528</v>
      </c>
      <c r="G2031" s="11" t="s">
        <v>487</v>
      </c>
      <c r="H2031" s="11" t="s">
        <v>43</v>
      </c>
    </row>
    <row r="2032" s="1" customFormat="1" ht="30" customHeight="1" spans="1:8">
      <c r="A2032" s="11">
        <v>2030</v>
      </c>
      <c r="B2032" s="11" t="s">
        <v>6530</v>
      </c>
      <c r="C2032" s="11" t="s">
        <v>6530</v>
      </c>
      <c r="D2032" s="11" t="s">
        <v>98</v>
      </c>
      <c r="E2032" s="11" t="s">
        <v>6531</v>
      </c>
      <c r="F2032" s="11" t="s">
        <v>6530</v>
      </c>
      <c r="G2032" s="11" t="s">
        <v>78</v>
      </c>
      <c r="H2032" s="11" t="s">
        <v>43</v>
      </c>
    </row>
    <row r="2033" s="1" customFormat="1" ht="30" customHeight="1" spans="1:9">
      <c r="A2033" s="11">
        <v>2031</v>
      </c>
      <c r="B2033" s="11" t="s">
        <v>6534</v>
      </c>
      <c r="C2033" s="11" t="s">
        <v>6534</v>
      </c>
      <c r="D2033" s="11" t="s">
        <v>611</v>
      </c>
      <c r="E2033" s="11" t="s">
        <v>6535</v>
      </c>
      <c r="F2033" s="11" t="s">
        <v>6534</v>
      </c>
      <c r="G2033" s="11" t="s">
        <v>89</v>
      </c>
      <c r="H2033" s="11" t="s">
        <v>43</v>
      </c>
    </row>
    <row r="2034" s="1" customFormat="1" ht="30" customHeight="1" spans="1:9">
      <c r="A2034" s="11">
        <v>2032</v>
      </c>
      <c r="B2034" s="11" t="s">
        <v>6554</v>
      </c>
      <c r="C2034" s="11" t="s">
        <v>6554</v>
      </c>
      <c r="D2034" s="11" t="s">
        <v>64</v>
      </c>
      <c r="E2034" s="11" t="s">
        <v>6555</v>
      </c>
      <c r="F2034" s="11" t="s">
        <v>6558</v>
      </c>
      <c r="G2034" s="11" t="s">
        <v>78</v>
      </c>
      <c r="H2034" s="11" t="s">
        <v>46</v>
      </c>
      <c r="I2034" s="28"/>
    </row>
    <row r="2035" s="1" customFormat="1" ht="30" customHeight="1" spans="1:9">
      <c r="A2035" s="11">
        <v>2033</v>
      </c>
      <c r="B2035" s="11" t="s">
        <v>6554</v>
      </c>
      <c r="C2035" s="11" t="s">
        <v>6554</v>
      </c>
      <c r="D2035" s="11" t="s">
        <v>64</v>
      </c>
      <c r="E2035" s="11" t="s">
        <v>6555</v>
      </c>
      <c r="F2035" s="11" t="s">
        <v>6561</v>
      </c>
      <c r="G2035" s="11" t="s">
        <v>78</v>
      </c>
      <c r="H2035" s="11" t="s">
        <v>46</v>
      </c>
    </row>
    <row r="2036" s="1" customFormat="1" ht="30" customHeight="1" spans="1:9">
      <c r="A2036" s="11">
        <v>2034</v>
      </c>
      <c r="B2036" s="11" t="s">
        <v>6554</v>
      </c>
      <c r="C2036" s="11" t="s">
        <v>6554</v>
      </c>
      <c r="D2036" s="11" t="s">
        <v>64</v>
      </c>
      <c r="E2036" s="11" t="s">
        <v>6555</v>
      </c>
      <c r="F2036" s="11" t="s">
        <v>6564</v>
      </c>
      <c r="G2036" s="11" t="s">
        <v>78</v>
      </c>
      <c r="H2036" s="11" t="s">
        <v>46</v>
      </c>
    </row>
    <row r="2037" s="1" customFormat="1" ht="30" customHeight="1" spans="1:9">
      <c r="A2037" s="11">
        <v>2035</v>
      </c>
      <c r="B2037" s="11" t="s">
        <v>6554</v>
      </c>
      <c r="C2037" s="11" t="s">
        <v>6554</v>
      </c>
      <c r="D2037" s="11" t="s">
        <v>64</v>
      </c>
      <c r="E2037" s="11" t="s">
        <v>6555</v>
      </c>
      <c r="F2037" s="11" t="s">
        <v>6567</v>
      </c>
      <c r="G2037" s="11" t="s">
        <v>78</v>
      </c>
      <c r="H2037" s="11" t="s">
        <v>46</v>
      </c>
    </row>
    <row r="2038" s="1" customFormat="1" ht="30" customHeight="1" spans="1:9">
      <c r="A2038" s="11">
        <v>2036</v>
      </c>
      <c r="B2038" s="11" t="s">
        <v>6554</v>
      </c>
      <c r="C2038" s="11" t="s">
        <v>6554</v>
      </c>
      <c r="D2038" s="11" t="s">
        <v>64</v>
      </c>
      <c r="E2038" s="11" t="s">
        <v>6555</v>
      </c>
      <c r="F2038" s="11" t="s">
        <v>6570</v>
      </c>
      <c r="G2038" s="11" t="s">
        <v>78</v>
      </c>
      <c r="H2038" s="11" t="s">
        <v>46</v>
      </c>
    </row>
    <row r="2039" s="1" customFormat="1" ht="30" customHeight="1" spans="1:9">
      <c r="A2039" s="11">
        <v>2037</v>
      </c>
      <c r="B2039" s="11" t="s">
        <v>6554</v>
      </c>
      <c r="C2039" s="11" t="s">
        <v>6554</v>
      </c>
      <c r="D2039" s="11" t="s">
        <v>64</v>
      </c>
      <c r="E2039" s="11" t="s">
        <v>6555</v>
      </c>
      <c r="F2039" s="11" t="s">
        <v>6573</v>
      </c>
      <c r="G2039" s="11" t="s">
        <v>78</v>
      </c>
      <c r="H2039" s="11" t="s">
        <v>46</v>
      </c>
    </row>
    <row r="2040" s="1" customFormat="1" ht="30" customHeight="1" spans="1:9">
      <c r="A2040" s="11">
        <v>2038</v>
      </c>
      <c r="B2040" s="11" t="s">
        <v>6554</v>
      </c>
      <c r="C2040" s="11" t="s">
        <v>6554</v>
      </c>
      <c r="D2040" s="11" t="s">
        <v>64</v>
      </c>
      <c r="E2040" s="11" t="s">
        <v>6574</v>
      </c>
      <c r="F2040" s="11" t="s">
        <v>6577</v>
      </c>
      <c r="G2040" s="11" t="s">
        <v>78</v>
      </c>
      <c r="H2040" s="11" t="s">
        <v>46</v>
      </c>
    </row>
    <row r="2041" s="1" customFormat="1" ht="30" customHeight="1" spans="1:9">
      <c r="A2041" s="11">
        <v>2039</v>
      </c>
      <c r="B2041" s="11" t="s">
        <v>6554</v>
      </c>
      <c r="C2041" s="11" t="s">
        <v>6554</v>
      </c>
      <c r="D2041" s="11" t="s">
        <v>64</v>
      </c>
      <c r="E2041" s="11" t="s">
        <v>6574</v>
      </c>
      <c r="F2041" s="11" t="s">
        <v>6580</v>
      </c>
      <c r="G2041" s="11" t="s">
        <v>78</v>
      </c>
      <c r="H2041" s="11" t="s">
        <v>46</v>
      </c>
    </row>
    <row r="2042" s="1" customFormat="1" ht="30" customHeight="1" spans="1:9">
      <c r="A2042" s="11">
        <v>2040</v>
      </c>
      <c r="B2042" s="11" t="s">
        <v>6554</v>
      </c>
      <c r="C2042" s="11" t="s">
        <v>6554</v>
      </c>
      <c r="D2042" s="11" t="s">
        <v>64</v>
      </c>
      <c r="E2042" s="11" t="s">
        <v>6574</v>
      </c>
      <c r="F2042" s="11" t="s">
        <v>6583</v>
      </c>
      <c r="G2042" s="11" t="s">
        <v>78</v>
      </c>
      <c r="H2042" s="11" t="s">
        <v>46</v>
      </c>
    </row>
    <row r="2043" s="1" customFormat="1" ht="30" customHeight="1" spans="1:9">
      <c r="A2043" s="11">
        <v>2041</v>
      </c>
      <c r="B2043" s="11" t="s">
        <v>6554</v>
      </c>
      <c r="C2043" s="11" t="s">
        <v>6554</v>
      </c>
      <c r="D2043" s="11" t="s">
        <v>64</v>
      </c>
      <c r="E2043" s="11" t="s">
        <v>6574</v>
      </c>
      <c r="F2043" s="11" t="s">
        <v>6586</v>
      </c>
      <c r="G2043" s="11" t="s">
        <v>78</v>
      </c>
      <c r="H2043" s="11" t="s">
        <v>46</v>
      </c>
    </row>
    <row r="2044" s="1" customFormat="1" ht="30" customHeight="1" spans="1:9">
      <c r="A2044" s="11">
        <v>2042</v>
      </c>
      <c r="B2044" s="11" t="s">
        <v>6554</v>
      </c>
      <c r="C2044" s="11" t="s">
        <v>6554</v>
      </c>
      <c r="D2044" s="11" t="s">
        <v>64</v>
      </c>
      <c r="E2044" s="11" t="s">
        <v>6574</v>
      </c>
      <c r="F2044" s="11" t="s">
        <v>6589</v>
      </c>
      <c r="G2044" s="11" t="s">
        <v>78</v>
      </c>
      <c r="H2044" s="11" t="s">
        <v>46</v>
      </c>
    </row>
    <row r="2045" s="1" customFormat="1" ht="30" customHeight="1" spans="1:9">
      <c r="A2045" s="11">
        <v>2043</v>
      </c>
      <c r="B2045" s="11" t="s">
        <v>6554</v>
      </c>
      <c r="C2045" s="11" t="s">
        <v>6554</v>
      </c>
      <c r="D2045" s="11" t="s">
        <v>64</v>
      </c>
      <c r="E2045" s="11" t="s">
        <v>6574</v>
      </c>
      <c r="F2045" s="11" t="s">
        <v>6592</v>
      </c>
      <c r="G2045" s="11" t="s">
        <v>78</v>
      </c>
      <c r="H2045" s="11" t="s">
        <v>46</v>
      </c>
    </row>
    <row r="2046" s="1" customFormat="1" ht="30" customHeight="1" spans="1:9">
      <c r="A2046" s="11">
        <v>2044</v>
      </c>
      <c r="B2046" s="11" t="s">
        <v>6554</v>
      </c>
      <c r="C2046" s="11" t="s">
        <v>6554</v>
      </c>
      <c r="D2046" s="11" t="s">
        <v>64</v>
      </c>
      <c r="E2046" s="11" t="s">
        <v>6593</v>
      </c>
      <c r="F2046" s="11" t="s">
        <v>6595</v>
      </c>
      <c r="G2046" s="11" t="s">
        <v>78</v>
      </c>
      <c r="H2046" s="11" t="s">
        <v>46</v>
      </c>
    </row>
    <row r="2047" s="1" customFormat="1" ht="30" customHeight="1" spans="1:9">
      <c r="A2047" s="11">
        <v>2045</v>
      </c>
      <c r="B2047" s="11" t="s">
        <v>6554</v>
      </c>
      <c r="C2047" s="11" t="s">
        <v>6554</v>
      </c>
      <c r="D2047" s="11" t="s">
        <v>64</v>
      </c>
      <c r="E2047" s="11" t="s">
        <v>6593</v>
      </c>
      <c r="F2047" s="11" t="s">
        <v>6597</v>
      </c>
      <c r="G2047" s="11" t="s">
        <v>78</v>
      </c>
      <c r="H2047" s="11" t="s">
        <v>46</v>
      </c>
    </row>
    <row r="2048" s="1" customFormat="1" ht="30" customHeight="1" spans="1:9">
      <c r="A2048" s="11">
        <v>2046</v>
      </c>
      <c r="B2048" s="11" t="s">
        <v>6598</v>
      </c>
      <c r="C2048" s="11" t="s">
        <v>6598</v>
      </c>
      <c r="D2048" s="11" t="s">
        <v>98</v>
      </c>
      <c r="E2048" s="11" t="s">
        <v>6599</v>
      </c>
      <c r="F2048" s="11" t="s">
        <v>6598</v>
      </c>
      <c r="G2048" s="11" t="s">
        <v>78</v>
      </c>
      <c r="H2048" s="11" t="s">
        <v>46</v>
      </c>
    </row>
    <row r="2049" s="1" customFormat="1" ht="30" customHeight="1" spans="1:8">
      <c r="A2049" s="11">
        <v>2047</v>
      </c>
      <c r="B2049" s="11" t="s">
        <v>6600</v>
      </c>
      <c r="C2049" s="11" t="s">
        <v>6601</v>
      </c>
      <c r="D2049" s="11" t="s">
        <v>98</v>
      </c>
      <c r="E2049" s="11" t="s">
        <v>6602</v>
      </c>
      <c r="F2049" s="11" t="s">
        <v>6605</v>
      </c>
      <c r="G2049" s="11" t="s">
        <v>78</v>
      </c>
      <c r="H2049" s="11" t="s">
        <v>46</v>
      </c>
    </row>
    <row r="2050" s="1" customFormat="1" ht="30" customHeight="1" spans="1:8">
      <c r="A2050" s="11">
        <v>2048</v>
      </c>
      <c r="B2050" s="11" t="s">
        <v>6600</v>
      </c>
      <c r="C2050" s="11" t="s">
        <v>6606</v>
      </c>
      <c r="D2050" s="11" t="s">
        <v>98</v>
      </c>
      <c r="E2050" s="11" t="s">
        <v>6602</v>
      </c>
      <c r="F2050" s="11" t="s">
        <v>6609</v>
      </c>
      <c r="G2050" s="11" t="s">
        <v>78</v>
      </c>
      <c r="H2050" s="11" t="s">
        <v>46</v>
      </c>
    </row>
    <row r="2051" s="1" customFormat="1" ht="30" customHeight="1" spans="1:8">
      <c r="A2051" s="11">
        <v>2049</v>
      </c>
      <c r="B2051" s="11" t="s">
        <v>6610</v>
      </c>
      <c r="C2051" s="11" t="s">
        <v>6610</v>
      </c>
      <c r="D2051" s="11" t="s">
        <v>64</v>
      </c>
      <c r="E2051" s="11" t="s">
        <v>6611</v>
      </c>
      <c r="F2051" s="11" t="s">
        <v>6613</v>
      </c>
      <c r="G2051" s="11" t="s">
        <v>78</v>
      </c>
      <c r="H2051" s="11" t="s">
        <v>46</v>
      </c>
    </row>
    <row r="2052" s="1" customFormat="1" ht="30" customHeight="1" spans="1:8">
      <c r="A2052" s="11">
        <v>2050</v>
      </c>
      <c r="B2052" s="11" t="s">
        <v>6610</v>
      </c>
      <c r="C2052" s="11" t="s">
        <v>6610</v>
      </c>
      <c r="D2052" s="11" t="s">
        <v>64</v>
      </c>
      <c r="E2052" s="11" t="s">
        <v>6611</v>
      </c>
      <c r="F2052" s="11" t="s">
        <v>6615</v>
      </c>
      <c r="G2052" s="11" t="s">
        <v>78</v>
      </c>
      <c r="H2052" s="11" t="s">
        <v>46</v>
      </c>
    </row>
    <row r="2053" s="1" customFormat="1" ht="30" customHeight="1" spans="1:8">
      <c r="A2053" s="11">
        <v>2051</v>
      </c>
      <c r="B2053" s="11" t="s">
        <v>6610</v>
      </c>
      <c r="C2053" s="11" t="s">
        <v>6610</v>
      </c>
      <c r="D2053" s="11" t="s">
        <v>64</v>
      </c>
      <c r="E2053" s="11" t="s">
        <v>6611</v>
      </c>
      <c r="F2053" s="11" t="s">
        <v>6617</v>
      </c>
      <c r="G2053" s="11" t="s">
        <v>78</v>
      </c>
      <c r="H2053" s="11" t="s">
        <v>46</v>
      </c>
    </row>
    <row r="2054" s="1" customFormat="1" ht="30" customHeight="1" spans="1:8">
      <c r="A2054" s="11">
        <v>2052</v>
      </c>
      <c r="B2054" s="11" t="s">
        <v>6610</v>
      </c>
      <c r="C2054" s="11" t="s">
        <v>6610</v>
      </c>
      <c r="D2054" s="11" t="s">
        <v>64</v>
      </c>
      <c r="E2054" s="11" t="s">
        <v>6611</v>
      </c>
      <c r="F2054" s="11" t="s">
        <v>6619</v>
      </c>
      <c r="G2054" s="11" t="s">
        <v>78</v>
      </c>
      <c r="H2054" s="11" t="s">
        <v>46</v>
      </c>
    </row>
    <row r="2055" s="1" customFormat="1" ht="30" customHeight="1" spans="1:8">
      <c r="A2055" s="11">
        <v>2053</v>
      </c>
      <c r="B2055" s="11" t="s">
        <v>6610</v>
      </c>
      <c r="C2055" s="11" t="s">
        <v>6610</v>
      </c>
      <c r="D2055" s="11" t="s">
        <v>64</v>
      </c>
      <c r="E2055" s="11" t="s">
        <v>6611</v>
      </c>
      <c r="F2055" s="11" t="s">
        <v>6621</v>
      </c>
      <c r="G2055" s="11" t="s">
        <v>78</v>
      </c>
      <c r="H2055" s="11" t="s">
        <v>46</v>
      </c>
    </row>
    <row r="2056" s="1" customFormat="1" ht="30" customHeight="1" spans="1:8">
      <c r="A2056" s="11">
        <v>2054</v>
      </c>
      <c r="B2056" s="11" t="s">
        <v>6610</v>
      </c>
      <c r="C2056" s="11" t="s">
        <v>6610</v>
      </c>
      <c r="D2056" s="11" t="s">
        <v>64</v>
      </c>
      <c r="E2056" s="11" t="s">
        <v>6611</v>
      </c>
      <c r="F2056" s="11" t="s">
        <v>6623</v>
      </c>
      <c r="G2056" s="11" t="s">
        <v>78</v>
      </c>
      <c r="H2056" s="11" t="s">
        <v>46</v>
      </c>
    </row>
    <row r="2057" s="1" customFormat="1" ht="30" customHeight="1" spans="1:8">
      <c r="A2057" s="11">
        <v>2055</v>
      </c>
      <c r="B2057" s="11" t="s">
        <v>6610</v>
      </c>
      <c r="C2057" s="11" t="s">
        <v>6610</v>
      </c>
      <c r="D2057" s="11" t="s">
        <v>64</v>
      </c>
      <c r="E2057" s="11" t="s">
        <v>6611</v>
      </c>
      <c r="F2057" s="11" t="s">
        <v>6625</v>
      </c>
      <c r="G2057" s="11" t="s">
        <v>78</v>
      </c>
      <c r="H2057" s="11" t="s">
        <v>46</v>
      </c>
    </row>
    <row r="2058" s="1" customFormat="1" ht="30" customHeight="1" spans="1:8">
      <c r="A2058" s="11">
        <v>2056</v>
      </c>
      <c r="B2058" s="11" t="s">
        <v>6610</v>
      </c>
      <c r="C2058" s="11" t="s">
        <v>6610</v>
      </c>
      <c r="D2058" s="11" t="s">
        <v>64</v>
      </c>
      <c r="E2058" s="11" t="s">
        <v>6611</v>
      </c>
      <c r="F2058" s="11" t="s">
        <v>6627</v>
      </c>
      <c r="G2058" s="11" t="s">
        <v>78</v>
      </c>
      <c r="H2058" s="11" t="s">
        <v>46</v>
      </c>
    </row>
    <row r="2059" s="1" customFormat="1" ht="30" customHeight="1" spans="1:8">
      <c r="A2059" s="11">
        <v>2057</v>
      </c>
      <c r="B2059" s="11" t="s">
        <v>6628</v>
      </c>
      <c r="C2059" s="11" t="s">
        <v>6628</v>
      </c>
      <c r="D2059" s="11" t="s">
        <v>64</v>
      </c>
      <c r="E2059" s="11" t="s">
        <v>6629</v>
      </c>
      <c r="F2059" s="11" t="s">
        <v>6628</v>
      </c>
      <c r="G2059" s="11" t="s">
        <v>89</v>
      </c>
      <c r="H2059" s="11" t="s">
        <v>46</v>
      </c>
    </row>
    <row r="2060" s="1" customFormat="1" ht="30" customHeight="1" spans="1:8">
      <c r="A2060" s="11">
        <v>2058</v>
      </c>
      <c r="B2060" s="11" t="s">
        <v>6656</v>
      </c>
      <c r="C2060" s="11" t="s">
        <v>6656</v>
      </c>
      <c r="D2060" s="11" t="s">
        <v>64</v>
      </c>
      <c r="E2060" s="11" t="s">
        <v>6684</v>
      </c>
      <c r="F2060" s="11" t="s">
        <v>6685</v>
      </c>
      <c r="G2060" s="11" t="s">
        <v>78</v>
      </c>
      <c r="H2060" s="11" t="s">
        <v>46</v>
      </c>
    </row>
    <row r="2061" s="1" customFormat="1" ht="30" customHeight="1" spans="1:8">
      <c r="A2061" s="11">
        <v>2059</v>
      </c>
      <c r="B2061" s="11" t="s">
        <v>6656</v>
      </c>
      <c r="C2061" s="11" t="s">
        <v>6656</v>
      </c>
      <c r="D2061" s="11" t="s">
        <v>64</v>
      </c>
      <c r="E2061" s="11" t="s">
        <v>6686</v>
      </c>
      <c r="F2061" s="11" t="s">
        <v>6687</v>
      </c>
      <c r="G2061" s="11" t="s">
        <v>78</v>
      </c>
      <c r="H2061" s="11" t="s">
        <v>46</v>
      </c>
    </row>
    <row r="2062" s="1" customFormat="1" ht="30" customHeight="1" spans="1:8">
      <c r="A2062" s="11">
        <v>2060</v>
      </c>
      <c r="B2062" s="11" t="s">
        <v>6656</v>
      </c>
      <c r="C2062" s="11" t="s">
        <v>6656</v>
      </c>
      <c r="D2062" s="11" t="s">
        <v>64</v>
      </c>
      <c r="E2062" s="11" t="s">
        <v>6688</v>
      </c>
      <c r="F2062" s="11" t="s">
        <v>6689</v>
      </c>
      <c r="G2062" s="11" t="s">
        <v>78</v>
      </c>
      <c r="H2062" s="11" t="s">
        <v>46</v>
      </c>
    </row>
    <row r="2063" s="1" customFormat="1" ht="30" customHeight="1" spans="1:8">
      <c r="A2063" s="11">
        <v>2061</v>
      </c>
      <c r="B2063" s="11" t="s">
        <v>6656</v>
      </c>
      <c r="C2063" s="11" t="s">
        <v>6656</v>
      </c>
      <c r="D2063" s="11" t="s">
        <v>64</v>
      </c>
      <c r="E2063" s="11" t="s">
        <v>6690</v>
      </c>
      <c r="F2063" s="11" t="s">
        <v>6691</v>
      </c>
      <c r="G2063" s="11" t="s">
        <v>78</v>
      </c>
      <c r="H2063" s="11" t="s">
        <v>46</v>
      </c>
    </row>
    <row r="2064" s="1" customFormat="1" ht="30" customHeight="1" spans="1:8">
      <c r="A2064" s="11">
        <v>2062</v>
      </c>
      <c r="B2064" s="11" t="s">
        <v>6656</v>
      </c>
      <c r="C2064" s="11" t="s">
        <v>6656</v>
      </c>
      <c r="D2064" s="11" t="s">
        <v>64</v>
      </c>
      <c r="E2064" s="11" t="s">
        <v>6692</v>
      </c>
      <c r="F2064" s="11" t="s">
        <v>6693</v>
      </c>
      <c r="G2064" s="11" t="s">
        <v>78</v>
      </c>
      <c r="H2064" s="11" t="s">
        <v>46</v>
      </c>
    </row>
    <row r="2065" s="1" customFormat="1" ht="30" customHeight="1" spans="1:8">
      <c r="A2065" s="11">
        <v>2063</v>
      </c>
      <c r="B2065" s="11" t="s">
        <v>6656</v>
      </c>
      <c r="C2065" s="11" t="s">
        <v>6656</v>
      </c>
      <c r="D2065" s="11" t="s">
        <v>64</v>
      </c>
      <c r="E2065" s="11" t="s">
        <v>6672</v>
      </c>
      <c r="F2065" s="11" t="s">
        <v>6694</v>
      </c>
      <c r="G2065" s="11" t="s">
        <v>78</v>
      </c>
      <c r="H2065" s="11" t="s">
        <v>46</v>
      </c>
    </row>
    <row r="2066" s="1" customFormat="1" ht="30" customHeight="1" spans="1:8">
      <c r="A2066" s="11">
        <v>2064</v>
      </c>
      <c r="B2066" s="12" t="s">
        <v>6697</v>
      </c>
      <c r="C2066" s="12" t="s">
        <v>6697</v>
      </c>
      <c r="D2066" s="12" t="s">
        <v>64</v>
      </c>
      <c r="E2066" s="12" t="s">
        <v>6698</v>
      </c>
      <c r="F2066" s="12" t="s">
        <v>6712</v>
      </c>
      <c r="G2066" s="12" t="s">
        <v>487</v>
      </c>
      <c r="H2066" s="12" t="s">
        <v>46</v>
      </c>
    </row>
    <row r="2067" s="1" customFormat="1" ht="30" customHeight="1" spans="1:8">
      <c r="A2067" s="11">
        <v>2065</v>
      </c>
      <c r="B2067" s="12" t="s">
        <v>6697</v>
      </c>
      <c r="C2067" s="12" t="s">
        <v>6697</v>
      </c>
      <c r="D2067" s="12" t="s">
        <v>64</v>
      </c>
      <c r="E2067" s="12" t="s">
        <v>6702</v>
      </c>
      <c r="F2067" s="12" t="s">
        <v>6713</v>
      </c>
      <c r="G2067" s="12" t="s">
        <v>487</v>
      </c>
      <c r="H2067" s="12" t="s">
        <v>46</v>
      </c>
    </row>
    <row r="2068" s="1" customFormat="1" ht="30" customHeight="1" spans="1:8">
      <c r="A2068" s="11">
        <v>2066</v>
      </c>
      <c r="B2068" s="12" t="s">
        <v>6697</v>
      </c>
      <c r="C2068" s="12" t="s">
        <v>6697</v>
      </c>
      <c r="D2068" s="12" t="s">
        <v>64</v>
      </c>
      <c r="E2068" s="12" t="s">
        <v>6704</v>
      </c>
      <c r="F2068" s="12" t="s">
        <v>6714</v>
      </c>
      <c r="G2068" s="12" t="s">
        <v>487</v>
      </c>
      <c r="H2068" s="12" t="s">
        <v>46</v>
      </c>
    </row>
    <row r="2069" s="1" customFormat="1" ht="30" customHeight="1" spans="1:8">
      <c r="A2069" s="11">
        <v>2067</v>
      </c>
      <c r="B2069" s="12" t="s">
        <v>6697</v>
      </c>
      <c r="C2069" s="12" t="s">
        <v>6697</v>
      </c>
      <c r="D2069" s="12" t="s">
        <v>64</v>
      </c>
      <c r="E2069" s="12" t="s">
        <v>6704</v>
      </c>
      <c r="F2069" s="12" t="s">
        <v>6715</v>
      </c>
      <c r="G2069" s="12" t="s">
        <v>487</v>
      </c>
      <c r="H2069" s="12" t="s">
        <v>46</v>
      </c>
    </row>
    <row r="2070" s="1" customFormat="1" ht="30" customHeight="1" spans="1:8">
      <c r="A2070" s="11">
        <v>2068</v>
      </c>
      <c r="B2070" s="12" t="s">
        <v>6697</v>
      </c>
      <c r="C2070" s="12" t="s">
        <v>6697</v>
      </c>
      <c r="D2070" s="12" t="s">
        <v>64</v>
      </c>
      <c r="E2070" s="12" t="s">
        <v>6704</v>
      </c>
      <c r="F2070" s="12" t="s">
        <v>6716</v>
      </c>
      <c r="G2070" s="12" t="s">
        <v>487</v>
      </c>
      <c r="H2070" s="12" t="s">
        <v>46</v>
      </c>
    </row>
    <row r="2071" s="1" customFormat="1" ht="30" customHeight="1" spans="1:8">
      <c r="A2071" s="11">
        <v>2069</v>
      </c>
      <c r="B2071" s="12" t="s">
        <v>6697</v>
      </c>
      <c r="C2071" s="12" t="s">
        <v>6697</v>
      </c>
      <c r="D2071" s="12" t="s">
        <v>64</v>
      </c>
      <c r="E2071" s="12" t="s">
        <v>6704</v>
      </c>
      <c r="F2071" s="12" t="s">
        <v>6717</v>
      </c>
      <c r="G2071" s="12" t="s">
        <v>487</v>
      </c>
      <c r="H2071" s="12" t="s">
        <v>46</v>
      </c>
    </row>
    <row r="2072" s="1" customFormat="1" ht="30" customHeight="1" spans="1:8">
      <c r="A2072" s="11">
        <v>2070</v>
      </c>
      <c r="B2072" s="12" t="s">
        <v>6697</v>
      </c>
      <c r="C2072" s="12" t="s">
        <v>6697</v>
      </c>
      <c r="D2072" s="12" t="s">
        <v>64</v>
      </c>
      <c r="E2072" s="12" t="s">
        <v>6704</v>
      </c>
      <c r="F2072" s="12" t="s">
        <v>6718</v>
      </c>
      <c r="G2072" s="12" t="s">
        <v>487</v>
      </c>
      <c r="H2072" s="12" t="s">
        <v>46</v>
      </c>
    </row>
    <row r="2073" s="1" customFormat="1" ht="30" customHeight="1" spans="1:8">
      <c r="A2073" s="11">
        <v>2071</v>
      </c>
      <c r="B2073" s="12" t="s">
        <v>6697</v>
      </c>
      <c r="C2073" s="12" t="s">
        <v>6697</v>
      </c>
      <c r="D2073" s="12" t="s">
        <v>64</v>
      </c>
      <c r="E2073" s="12" t="s">
        <v>6700</v>
      </c>
      <c r="F2073" s="12" t="s">
        <v>6719</v>
      </c>
      <c r="G2073" s="12" t="s">
        <v>487</v>
      </c>
      <c r="H2073" s="12" t="s">
        <v>46</v>
      </c>
    </row>
    <row r="2074" s="1" customFormat="1" ht="30" customHeight="1" spans="1:8">
      <c r="A2074" s="11">
        <v>2072</v>
      </c>
      <c r="B2074" s="12" t="s">
        <v>6697</v>
      </c>
      <c r="C2074" s="12" t="s">
        <v>6697</v>
      </c>
      <c r="D2074" s="12" t="s">
        <v>64</v>
      </c>
      <c r="E2074" s="12" t="s">
        <v>6698</v>
      </c>
      <c r="F2074" s="12" t="s">
        <v>6721</v>
      </c>
      <c r="G2074" s="12" t="s">
        <v>78</v>
      </c>
      <c r="H2074" s="12" t="s">
        <v>46</v>
      </c>
    </row>
    <row r="2075" s="1" customFormat="1" ht="30" customHeight="1" spans="1:8">
      <c r="A2075" s="11">
        <v>2073</v>
      </c>
      <c r="B2075" s="12" t="s">
        <v>6697</v>
      </c>
      <c r="C2075" s="12" t="s">
        <v>6697</v>
      </c>
      <c r="D2075" s="12" t="s">
        <v>64</v>
      </c>
      <c r="E2075" s="12" t="s">
        <v>6698</v>
      </c>
      <c r="F2075" s="12" t="s">
        <v>6722</v>
      </c>
      <c r="G2075" s="12" t="s">
        <v>78</v>
      </c>
      <c r="H2075" s="12" t="s">
        <v>46</v>
      </c>
    </row>
    <row r="2076" s="1" customFormat="1" ht="30" customHeight="1" spans="1:8">
      <c r="A2076" s="11">
        <v>2074</v>
      </c>
      <c r="B2076" s="12" t="s">
        <v>6697</v>
      </c>
      <c r="C2076" s="12" t="s">
        <v>6697</v>
      </c>
      <c r="D2076" s="12" t="s">
        <v>64</v>
      </c>
      <c r="E2076" s="12" t="s">
        <v>6698</v>
      </c>
      <c r="F2076" s="12" t="s">
        <v>6723</v>
      </c>
      <c r="G2076" s="12" t="s">
        <v>78</v>
      </c>
      <c r="H2076" s="12" t="s">
        <v>46</v>
      </c>
    </row>
    <row r="2077" s="1" customFormat="1" ht="30" customHeight="1" spans="1:8">
      <c r="A2077" s="11">
        <v>2075</v>
      </c>
      <c r="B2077" s="12" t="s">
        <v>6697</v>
      </c>
      <c r="C2077" s="12" t="s">
        <v>6697</v>
      </c>
      <c r="D2077" s="12" t="s">
        <v>64</v>
      </c>
      <c r="E2077" s="12" t="s">
        <v>6698</v>
      </c>
      <c r="F2077" s="12" t="s">
        <v>6724</v>
      </c>
      <c r="G2077" s="12" t="s">
        <v>78</v>
      </c>
      <c r="H2077" s="12" t="s">
        <v>46</v>
      </c>
    </row>
    <row r="2078" s="1" customFormat="1" ht="30" customHeight="1" spans="1:8">
      <c r="A2078" s="11">
        <v>2076</v>
      </c>
      <c r="B2078" s="12" t="s">
        <v>6697</v>
      </c>
      <c r="C2078" s="12" t="s">
        <v>6697</v>
      </c>
      <c r="D2078" s="12" t="s">
        <v>64</v>
      </c>
      <c r="E2078" s="12" t="s">
        <v>6698</v>
      </c>
      <c r="F2078" s="12" t="s">
        <v>6725</v>
      </c>
      <c r="G2078" s="12" t="s">
        <v>78</v>
      </c>
      <c r="H2078" s="12" t="s">
        <v>46</v>
      </c>
    </row>
    <row r="2079" s="1" customFormat="1" ht="30" customHeight="1" spans="1:8">
      <c r="A2079" s="11">
        <v>2077</v>
      </c>
      <c r="B2079" s="12" t="s">
        <v>6697</v>
      </c>
      <c r="C2079" s="12" t="s">
        <v>6697</v>
      </c>
      <c r="D2079" s="12" t="s">
        <v>64</v>
      </c>
      <c r="E2079" s="12" t="s">
        <v>6698</v>
      </c>
      <c r="F2079" s="12" t="s">
        <v>6726</v>
      </c>
      <c r="G2079" s="12" t="s">
        <v>78</v>
      </c>
      <c r="H2079" s="12" t="s">
        <v>46</v>
      </c>
    </row>
    <row r="2080" s="1" customFormat="1" ht="30" customHeight="1" spans="1:8">
      <c r="A2080" s="11">
        <v>2078</v>
      </c>
      <c r="B2080" s="12" t="s">
        <v>6697</v>
      </c>
      <c r="C2080" s="12" t="s">
        <v>6697</v>
      </c>
      <c r="D2080" s="12" t="s">
        <v>64</v>
      </c>
      <c r="E2080" s="12" t="s">
        <v>6698</v>
      </c>
      <c r="F2080" s="12" t="s">
        <v>6727</v>
      </c>
      <c r="G2080" s="12" t="s">
        <v>78</v>
      </c>
      <c r="H2080" s="12" t="s">
        <v>46</v>
      </c>
    </row>
    <row r="2081" s="1" customFormat="1" ht="30" customHeight="1" spans="1:8">
      <c r="A2081" s="11">
        <v>2079</v>
      </c>
      <c r="B2081" s="12" t="s">
        <v>6697</v>
      </c>
      <c r="C2081" s="12" t="s">
        <v>6697</v>
      </c>
      <c r="D2081" s="12" t="s">
        <v>64</v>
      </c>
      <c r="E2081" s="12" t="s">
        <v>6698</v>
      </c>
      <c r="F2081" s="12" t="s">
        <v>6728</v>
      </c>
      <c r="G2081" s="12" t="s">
        <v>78</v>
      </c>
      <c r="H2081" s="12" t="s">
        <v>46</v>
      </c>
    </row>
    <row r="2082" s="1" customFormat="1" ht="30" customHeight="1" spans="1:8">
      <c r="A2082" s="11">
        <v>2080</v>
      </c>
      <c r="B2082" s="12" t="s">
        <v>6697</v>
      </c>
      <c r="C2082" s="12" t="s">
        <v>6697</v>
      </c>
      <c r="D2082" s="12" t="s">
        <v>64</v>
      </c>
      <c r="E2082" s="12" t="s">
        <v>6710</v>
      </c>
      <c r="F2082" s="12" t="s">
        <v>6729</v>
      </c>
      <c r="G2082" s="12" t="s">
        <v>78</v>
      </c>
      <c r="H2082" s="12" t="s">
        <v>46</v>
      </c>
    </row>
    <row r="2083" s="1" customFormat="1" ht="30" customHeight="1" spans="1:8">
      <c r="A2083" s="11">
        <v>2081</v>
      </c>
      <c r="B2083" s="11" t="s">
        <v>6736</v>
      </c>
      <c r="C2083" s="11" t="s">
        <v>6736</v>
      </c>
      <c r="D2083" s="11" t="s">
        <v>87</v>
      </c>
      <c r="E2083" s="11" t="s">
        <v>6737</v>
      </c>
      <c r="F2083" s="11" t="s">
        <v>6736</v>
      </c>
      <c r="G2083" s="11" t="s">
        <v>89</v>
      </c>
      <c r="H2083" s="11" t="s">
        <v>46</v>
      </c>
    </row>
    <row r="2084" s="1" customFormat="1" ht="30" customHeight="1" spans="1:8">
      <c r="A2084" s="11">
        <v>2082</v>
      </c>
      <c r="B2084" s="11" t="s">
        <v>6742</v>
      </c>
      <c r="C2084" s="11" t="s">
        <v>6742</v>
      </c>
      <c r="D2084" s="11" t="s">
        <v>64</v>
      </c>
      <c r="E2084" s="11" t="s">
        <v>6743</v>
      </c>
      <c r="F2084" s="11" t="s">
        <v>6744</v>
      </c>
      <c r="G2084" s="11" t="s">
        <v>78</v>
      </c>
      <c r="H2084" s="11" t="s">
        <v>46</v>
      </c>
    </row>
    <row r="2085" s="1" customFormat="1" ht="30" customHeight="1" spans="1:8">
      <c r="A2085" s="11">
        <v>2083</v>
      </c>
      <c r="B2085" s="12" t="s">
        <v>6745</v>
      </c>
      <c r="C2085" s="12" t="s">
        <v>6745</v>
      </c>
      <c r="D2085" s="12" t="s">
        <v>64</v>
      </c>
      <c r="E2085" s="12" t="s">
        <v>6746</v>
      </c>
      <c r="F2085" s="12" t="s">
        <v>6747</v>
      </c>
      <c r="G2085" s="12" t="s">
        <v>487</v>
      </c>
      <c r="H2085" s="12" t="s">
        <v>46</v>
      </c>
    </row>
    <row r="2086" s="1" customFormat="1" ht="30" customHeight="1" spans="1:8">
      <c r="A2086" s="11">
        <v>2084</v>
      </c>
      <c r="B2086" s="12" t="s">
        <v>6745</v>
      </c>
      <c r="C2086" s="12" t="s">
        <v>6745</v>
      </c>
      <c r="D2086" s="12" t="s">
        <v>64</v>
      </c>
      <c r="E2086" s="12" t="s">
        <v>6746</v>
      </c>
      <c r="F2086" s="12" t="s">
        <v>6748</v>
      </c>
      <c r="G2086" s="12" t="s">
        <v>487</v>
      </c>
      <c r="H2086" s="12" t="s">
        <v>46</v>
      </c>
    </row>
    <row r="2087" s="1" customFormat="1" ht="30" customHeight="1" spans="1:8">
      <c r="A2087" s="11">
        <v>2085</v>
      </c>
      <c r="B2087" s="12" t="s">
        <v>6745</v>
      </c>
      <c r="C2087" s="12" t="s">
        <v>6745</v>
      </c>
      <c r="D2087" s="12" t="s">
        <v>64</v>
      </c>
      <c r="E2087" s="12" t="s">
        <v>6746</v>
      </c>
      <c r="F2087" s="12" t="s">
        <v>6749</v>
      </c>
      <c r="G2087" s="12" t="s">
        <v>487</v>
      </c>
      <c r="H2087" s="12" t="s">
        <v>46</v>
      </c>
    </row>
    <row r="2088" s="1" customFormat="1" ht="30" customHeight="1" spans="1:8">
      <c r="A2088" s="11">
        <v>2086</v>
      </c>
      <c r="B2088" s="12" t="s">
        <v>6745</v>
      </c>
      <c r="C2088" s="12" t="s">
        <v>6745</v>
      </c>
      <c r="D2088" s="12" t="s">
        <v>64</v>
      </c>
      <c r="E2088" s="12" t="s">
        <v>6746</v>
      </c>
      <c r="F2088" s="12" t="s">
        <v>6750</v>
      </c>
      <c r="G2088" s="12" t="s">
        <v>487</v>
      </c>
      <c r="H2088" s="12" t="s">
        <v>46</v>
      </c>
    </row>
    <row r="2089" s="1" customFormat="1" ht="30" customHeight="1" spans="1:8">
      <c r="A2089" s="11">
        <v>2087</v>
      </c>
      <c r="B2089" s="11" t="s">
        <v>6752</v>
      </c>
      <c r="C2089" s="11" t="s">
        <v>6752</v>
      </c>
      <c r="D2089" s="11" t="s">
        <v>64</v>
      </c>
      <c r="E2089" s="11" t="s">
        <v>6753</v>
      </c>
      <c r="F2089" s="11" t="s">
        <v>6754</v>
      </c>
      <c r="G2089" s="11" t="s">
        <v>89</v>
      </c>
      <c r="H2089" s="11" t="s">
        <v>48</v>
      </c>
    </row>
    <row r="2090" s="1" customFormat="1" ht="30" customHeight="1" spans="1:8">
      <c r="A2090" s="11">
        <v>2088</v>
      </c>
      <c r="B2090" s="11" t="s">
        <v>6752</v>
      </c>
      <c r="C2090" s="11" t="s">
        <v>6752</v>
      </c>
      <c r="D2090" s="11" t="s">
        <v>64</v>
      </c>
      <c r="E2090" s="11" t="s">
        <v>6753</v>
      </c>
      <c r="F2090" s="11" t="s">
        <v>6755</v>
      </c>
      <c r="G2090" s="11" t="s">
        <v>89</v>
      </c>
      <c r="H2090" s="11" t="s">
        <v>48</v>
      </c>
    </row>
    <row r="2091" s="1" customFormat="1" ht="30" customHeight="1" spans="1:8">
      <c r="A2091" s="11">
        <v>2089</v>
      </c>
      <c r="B2091" s="11" t="s">
        <v>6752</v>
      </c>
      <c r="C2091" s="11" t="s">
        <v>6752</v>
      </c>
      <c r="D2091" s="11" t="s">
        <v>64</v>
      </c>
      <c r="E2091" s="11" t="s">
        <v>6753</v>
      </c>
      <c r="F2091" s="11" t="s">
        <v>6756</v>
      </c>
      <c r="G2091" s="11" t="s">
        <v>89</v>
      </c>
      <c r="H2091" s="11" t="s">
        <v>48</v>
      </c>
    </row>
    <row r="2092" s="1" customFormat="1" ht="30" customHeight="1" spans="1:8">
      <c r="A2092" s="11">
        <v>2090</v>
      </c>
      <c r="B2092" s="11" t="s">
        <v>6752</v>
      </c>
      <c r="C2092" s="11" t="s">
        <v>6752</v>
      </c>
      <c r="D2092" s="11" t="s">
        <v>64</v>
      </c>
      <c r="E2092" s="11" t="s">
        <v>6753</v>
      </c>
      <c r="F2092" s="11" t="s">
        <v>6757</v>
      </c>
      <c r="G2092" s="11" t="s">
        <v>6758</v>
      </c>
      <c r="H2092" s="11" t="s">
        <v>48</v>
      </c>
    </row>
    <row r="2093" s="1" customFormat="1" ht="30" customHeight="1" spans="1:8">
      <c r="A2093" s="11">
        <v>2091</v>
      </c>
      <c r="B2093" s="11" t="s">
        <v>6752</v>
      </c>
      <c r="C2093" s="11" t="s">
        <v>6752</v>
      </c>
      <c r="D2093" s="11" t="s">
        <v>64</v>
      </c>
      <c r="E2093" s="11" t="s">
        <v>6753</v>
      </c>
      <c r="F2093" s="11" t="s">
        <v>6759</v>
      </c>
      <c r="G2093" s="11" t="s">
        <v>89</v>
      </c>
      <c r="H2093" s="11" t="s">
        <v>48</v>
      </c>
    </row>
    <row r="2094" s="1" customFormat="1" ht="30" customHeight="1" spans="1:8">
      <c r="A2094" s="11">
        <v>2092</v>
      </c>
      <c r="B2094" s="11" t="s">
        <v>6752</v>
      </c>
      <c r="C2094" s="11" t="s">
        <v>6752</v>
      </c>
      <c r="D2094" s="11" t="s">
        <v>64</v>
      </c>
      <c r="E2094" s="11" t="s">
        <v>6753</v>
      </c>
      <c r="F2094" s="11" t="s">
        <v>6760</v>
      </c>
      <c r="G2094" s="11" t="s">
        <v>89</v>
      </c>
      <c r="H2094" s="11" t="s">
        <v>48</v>
      </c>
    </row>
    <row r="2095" s="1" customFormat="1" ht="30" customHeight="1" spans="1:8">
      <c r="A2095" s="11">
        <v>2093</v>
      </c>
      <c r="B2095" s="11" t="s">
        <v>6752</v>
      </c>
      <c r="C2095" s="11" t="s">
        <v>6752</v>
      </c>
      <c r="D2095" s="11" t="s">
        <v>64</v>
      </c>
      <c r="E2095" s="11" t="s">
        <v>6753</v>
      </c>
      <c r="F2095" s="11" t="s">
        <v>6761</v>
      </c>
      <c r="G2095" s="11" t="s">
        <v>89</v>
      </c>
      <c r="H2095" s="11" t="s">
        <v>48</v>
      </c>
    </row>
    <row r="2096" s="1" customFormat="1" ht="30" customHeight="1" spans="1:8">
      <c r="A2096" s="11">
        <v>2094</v>
      </c>
      <c r="B2096" s="11" t="s">
        <v>6752</v>
      </c>
      <c r="C2096" s="11" t="s">
        <v>6752</v>
      </c>
      <c r="D2096" s="11" t="s">
        <v>64</v>
      </c>
      <c r="E2096" s="11" t="s">
        <v>6753</v>
      </c>
      <c r="F2096" s="11" t="s">
        <v>6762</v>
      </c>
      <c r="G2096" s="11" t="s">
        <v>89</v>
      </c>
      <c r="H2096" s="11" t="s">
        <v>48</v>
      </c>
    </row>
    <row r="2097" s="1" customFormat="1" ht="30" customHeight="1" spans="1:8">
      <c r="A2097" s="11">
        <v>2095</v>
      </c>
      <c r="B2097" s="11" t="s">
        <v>6752</v>
      </c>
      <c r="C2097" s="11" t="s">
        <v>6752</v>
      </c>
      <c r="D2097" s="11" t="s">
        <v>64</v>
      </c>
      <c r="E2097" s="11" t="s">
        <v>6753</v>
      </c>
      <c r="F2097" s="11" t="s">
        <v>6763</v>
      </c>
      <c r="G2097" s="11" t="s">
        <v>6758</v>
      </c>
      <c r="H2097" s="11" t="s">
        <v>48</v>
      </c>
    </row>
    <row r="2098" s="1" customFormat="1" ht="30" customHeight="1" spans="1:8">
      <c r="A2098" s="11">
        <v>2096</v>
      </c>
      <c r="B2098" s="11" t="s">
        <v>6752</v>
      </c>
      <c r="C2098" s="11" t="s">
        <v>6752</v>
      </c>
      <c r="D2098" s="11" t="s">
        <v>64</v>
      </c>
      <c r="E2098" s="11" t="s">
        <v>6753</v>
      </c>
      <c r="F2098" s="11" t="s">
        <v>6764</v>
      </c>
      <c r="G2098" s="11" t="s">
        <v>89</v>
      </c>
      <c r="H2098" s="11" t="s">
        <v>48</v>
      </c>
    </row>
    <row r="2099" s="1" customFormat="1" ht="30" customHeight="1" spans="1:8">
      <c r="A2099" s="11">
        <v>2097</v>
      </c>
      <c r="B2099" s="11" t="s">
        <v>6752</v>
      </c>
      <c r="C2099" s="11" t="s">
        <v>6752</v>
      </c>
      <c r="D2099" s="11" t="s">
        <v>64</v>
      </c>
      <c r="E2099" s="11" t="s">
        <v>6753</v>
      </c>
      <c r="F2099" s="11" t="s">
        <v>6765</v>
      </c>
      <c r="G2099" s="11" t="s">
        <v>89</v>
      </c>
      <c r="H2099" s="11" t="s">
        <v>48</v>
      </c>
    </row>
    <row r="2100" s="1" customFormat="1" ht="30" customHeight="1" spans="1:8">
      <c r="A2100" s="11">
        <v>2098</v>
      </c>
      <c r="B2100" s="11" t="s">
        <v>6752</v>
      </c>
      <c r="C2100" s="11" t="s">
        <v>6752</v>
      </c>
      <c r="D2100" s="11" t="s">
        <v>64</v>
      </c>
      <c r="E2100" s="11" t="s">
        <v>6753</v>
      </c>
      <c r="F2100" s="11" t="s">
        <v>6766</v>
      </c>
      <c r="G2100" s="11" t="s">
        <v>89</v>
      </c>
      <c r="H2100" s="11" t="s">
        <v>48</v>
      </c>
    </row>
    <row r="2101" s="1" customFormat="1" ht="30" customHeight="1" spans="1:8">
      <c r="A2101" s="11">
        <v>2099</v>
      </c>
      <c r="B2101" s="11" t="s">
        <v>6767</v>
      </c>
      <c r="C2101" s="11" t="s">
        <v>6767</v>
      </c>
      <c r="D2101" s="11" t="s">
        <v>64</v>
      </c>
      <c r="E2101" s="11" t="s">
        <v>6768</v>
      </c>
      <c r="F2101" s="11" t="s">
        <v>6769</v>
      </c>
      <c r="G2101" s="11" t="s">
        <v>6758</v>
      </c>
      <c r="H2101" s="11" t="s">
        <v>48</v>
      </c>
    </row>
    <row r="2102" s="1" customFormat="1" ht="30" customHeight="1" spans="1:8">
      <c r="A2102" s="11">
        <v>2100</v>
      </c>
      <c r="B2102" s="11" t="s">
        <v>6767</v>
      </c>
      <c r="C2102" s="11" t="s">
        <v>6767</v>
      </c>
      <c r="D2102" s="11" t="s">
        <v>64</v>
      </c>
      <c r="E2102" s="11" t="s">
        <v>6768</v>
      </c>
      <c r="F2102" s="11" t="s">
        <v>6770</v>
      </c>
      <c r="G2102" s="11" t="s">
        <v>6758</v>
      </c>
      <c r="H2102" s="11" t="s">
        <v>48</v>
      </c>
    </row>
    <row r="2103" s="1" customFormat="1" ht="30" customHeight="1" spans="1:8">
      <c r="A2103" s="11">
        <v>2101</v>
      </c>
      <c r="B2103" s="11" t="s">
        <v>6767</v>
      </c>
      <c r="C2103" s="11" t="s">
        <v>6767</v>
      </c>
      <c r="D2103" s="11" t="s">
        <v>64</v>
      </c>
      <c r="E2103" s="11" t="s">
        <v>6768</v>
      </c>
      <c r="F2103" s="11" t="s">
        <v>6771</v>
      </c>
      <c r="G2103" s="11" t="s">
        <v>6758</v>
      </c>
      <c r="H2103" s="11" t="s">
        <v>48</v>
      </c>
    </row>
    <row r="2104" s="1" customFormat="1" ht="30" customHeight="1" spans="1:8">
      <c r="A2104" s="11">
        <v>2102</v>
      </c>
      <c r="B2104" s="11" t="s">
        <v>6772</v>
      </c>
      <c r="C2104" s="11" t="s">
        <v>6772</v>
      </c>
      <c r="D2104" s="11" t="s">
        <v>64</v>
      </c>
      <c r="E2104" s="11" t="s">
        <v>9313</v>
      </c>
      <c r="F2104" s="11" t="s">
        <v>6774</v>
      </c>
      <c r="G2104" s="11" t="s">
        <v>6758</v>
      </c>
      <c r="H2104" s="11" t="s">
        <v>48</v>
      </c>
    </row>
    <row r="2105" s="1" customFormat="1" ht="30" customHeight="1" spans="1:8">
      <c r="A2105" s="11">
        <v>2103</v>
      </c>
      <c r="B2105" s="11" t="s">
        <v>6772</v>
      </c>
      <c r="C2105" s="11" t="s">
        <v>6772</v>
      </c>
      <c r="D2105" s="11" t="s">
        <v>64</v>
      </c>
      <c r="E2105" s="11" t="s">
        <v>9313</v>
      </c>
      <c r="F2105" s="11" t="s">
        <v>6775</v>
      </c>
      <c r="G2105" s="11" t="s">
        <v>6758</v>
      </c>
      <c r="H2105" s="11" t="s">
        <v>48</v>
      </c>
    </row>
    <row r="2106" s="1" customFormat="1" ht="30" customHeight="1" spans="1:8">
      <c r="A2106" s="11">
        <v>2104</v>
      </c>
      <c r="B2106" s="11" t="s">
        <v>6772</v>
      </c>
      <c r="C2106" s="11" t="s">
        <v>6772</v>
      </c>
      <c r="D2106" s="11" t="s">
        <v>64</v>
      </c>
      <c r="E2106" s="11" t="s">
        <v>9313</v>
      </c>
      <c r="F2106" s="11" t="s">
        <v>6776</v>
      </c>
      <c r="G2106" s="11" t="s">
        <v>6758</v>
      </c>
      <c r="H2106" s="11" t="s">
        <v>48</v>
      </c>
    </row>
    <row r="2107" s="1" customFormat="1" ht="30" customHeight="1" spans="1:8">
      <c r="A2107" s="11">
        <v>2105</v>
      </c>
      <c r="B2107" s="11" t="s">
        <v>6787</v>
      </c>
      <c r="C2107" s="11" t="s">
        <v>6787</v>
      </c>
      <c r="D2107" s="11" t="s">
        <v>87</v>
      </c>
      <c r="E2107" s="11" t="s">
        <v>6788</v>
      </c>
      <c r="F2107" s="11" t="s">
        <v>6789</v>
      </c>
      <c r="G2107" s="11" t="s">
        <v>89</v>
      </c>
      <c r="H2107" s="11" t="s">
        <v>48</v>
      </c>
    </row>
    <row r="2108" s="1" customFormat="1" ht="30" customHeight="1" spans="1:8">
      <c r="A2108" s="11">
        <v>2106</v>
      </c>
      <c r="B2108" s="11" t="s">
        <v>6787</v>
      </c>
      <c r="C2108" s="11" t="s">
        <v>6787</v>
      </c>
      <c r="D2108" s="11" t="s">
        <v>87</v>
      </c>
      <c r="E2108" s="11" t="s">
        <v>6788</v>
      </c>
      <c r="F2108" s="11" t="s">
        <v>6790</v>
      </c>
      <c r="G2108" s="11" t="s">
        <v>89</v>
      </c>
      <c r="H2108" s="11" t="s">
        <v>48</v>
      </c>
    </row>
    <row r="2109" s="1" customFormat="1" ht="30" customHeight="1" spans="1:8">
      <c r="A2109" s="11">
        <v>2107</v>
      </c>
      <c r="B2109" s="11" t="s">
        <v>6787</v>
      </c>
      <c r="C2109" s="11" t="s">
        <v>6787</v>
      </c>
      <c r="D2109" s="11" t="s">
        <v>87</v>
      </c>
      <c r="E2109" s="11" t="s">
        <v>6788</v>
      </c>
      <c r="F2109" s="11" t="s">
        <v>6791</v>
      </c>
      <c r="G2109" s="11" t="s">
        <v>89</v>
      </c>
      <c r="H2109" s="11" t="s">
        <v>48</v>
      </c>
    </row>
    <row r="2110" s="1" customFormat="1" ht="30" customHeight="1" spans="1:8">
      <c r="A2110" s="11">
        <v>2108</v>
      </c>
      <c r="B2110" s="11" t="s">
        <v>6792</v>
      </c>
      <c r="C2110" s="11" t="s">
        <v>6792</v>
      </c>
      <c r="D2110" s="11" t="s">
        <v>64</v>
      </c>
      <c r="E2110" s="11" t="s">
        <v>6793</v>
      </c>
      <c r="F2110" s="11" t="s">
        <v>6794</v>
      </c>
      <c r="G2110" s="11" t="s">
        <v>2127</v>
      </c>
      <c r="H2110" s="11" t="s">
        <v>48</v>
      </c>
    </row>
    <row r="2111" s="1" customFormat="1" ht="30" customHeight="1" spans="1:8">
      <c r="A2111" s="11">
        <v>2109</v>
      </c>
      <c r="B2111" s="11" t="s">
        <v>6792</v>
      </c>
      <c r="C2111" s="11" t="s">
        <v>6792</v>
      </c>
      <c r="D2111" s="11" t="s">
        <v>64</v>
      </c>
      <c r="E2111" s="11" t="s">
        <v>6793</v>
      </c>
      <c r="F2111" s="11" t="s">
        <v>6795</v>
      </c>
      <c r="G2111" s="11" t="s">
        <v>2127</v>
      </c>
      <c r="H2111" s="11" t="s">
        <v>48</v>
      </c>
    </row>
    <row r="2112" s="1" customFormat="1" ht="30" customHeight="1" spans="1:8">
      <c r="A2112" s="11">
        <v>2110</v>
      </c>
      <c r="B2112" s="11" t="s">
        <v>6792</v>
      </c>
      <c r="C2112" s="11" t="s">
        <v>6792</v>
      </c>
      <c r="D2112" s="11" t="s">
        <v>64</v>
      </c>
      <c r="E2112" s="11" t="s">
        <v>6793</v>
      </c>
      <c r="F2112" s="11" t="s">
        <v>6796</v>
      </c>
      <c r="G2112" s="11" t="s">
        <v>2127</v>
      </c>
      <c r="H2112" s="11" t="s">
        <v>48</v>
      </c>
    </row>
    <row r="2113" s="1" customFormat="1" ht="30" customHeight="1" spans="1:8">
      <c r="A2113" s="11">
        <v>2111</v>
      </c>
      <c r="B2113" s="11" t="s">
        <v>6792</v>
      </c>
      <c r="C2113" s="11" t="s">
        <v>6792</v>
      </c>
      <c r="D2113" s="11" t="s">
        <v>64</v>
      </c>
      <c r="E2113" s="11" t="s">
        <v>6793</v>
      </c>
      <c r="F2113" s="11" t="s">
        <v>6797</v>
      </c>
      <c r="G2113" s="11" t="s">
        <v>2127</v>
      </c>
      <c r="H2113" s="11" t="s">
        <v>48</v>
      </c>
    </row>
    <row r="2114" s="1" customFormat="1" ht="30" customHeight="1" spans="1:8">
      <c r="A2114" s="11">
        <v>2112</v>
      </c>
      <c r="B2114" s="11" t="s">
        <v>6798</v>
      </c>
      <c r="C2114" s="11" t="s">
        <v>6798</v>
      </c>
      <c r="D2114" s="11" t="s">
        <v>64</v>
      </c>
      <c r="E2114" s="11" t="s">
        <v>6799</v>
      </c>
      <c r="F2114" s="11" t="s">
        <v>6804</v>
      </c>
      <c r="G2114" s="11" t="s">
        <v>89</v>
      </c>
      <c r="H2114" s="11" t="s">
        <v>48</v>
      </c>
    </row>
    <row r="2115" s="1" customFormat="1" ht="30" customHeight="1" spans="1:8">
      <c r="A2115" s="11">
        <v>2113</v>
      </c>
      <c r="B2115" s="11" t="s">
        <v>6798</v>
      </c>
      <c r="C2115" s="11" t="s">
        <v>6798</v>
      </c>
      <c r="D2115" s="11" t="s">
        <v>64</v>
      </c>
      <c r="E2115" s="11" t="s">
        <v>6799</v>
      </c>
      <c r="F2115" s="11" t="s">
        <v>6805</v>
      </c>
      <c r="G2115" s="11" t="s">
        <v>89</v>
      </c>
      <c r="H2115" s="11" t="s">
        <v>48</v>
      </c>
    </row>
    <row r="2116" s="1" customFormat="1" ht="30" customHeight="1" spans="1:8">
      <c r="A2116" s="11">
        <v>2114</v>
      </c>
      <c r="B2116" s="11" t="s">
        <v>6798</v>
      </c>
      <c r="C2116" s="11" t="s">
        <v>6798</v>
      </c>
      <c r="D2116" s="11" t="s">
        <v>64</v>
      </c>
      <c r="E2116" s="11" t="s">
        <v>6799</v>
      </c>
      <c r="F2116" s="11" t="s">
        <v>6806</v>
      </c>
      <c r="G2116" s="11" t="s">
        <v>89</v>
      </c>
      <c r="H2116" s="11" t="s">
        <v>48</v>
      </c>
    </row>
    <row r="2117" s="1" customFormat="1" ht="30" customHeight="1" spans="1:8">
      <c r="A2117" s="11">
        <v>2115</v>
      </c>
      <c r="B2117" s="11" t="s">
        <v>6798</v>
      </c>
      <c r="C2117" s="11" t="s">
        <v>6798</v>
      </c>
      <c r="D2117" s="11" t="s">
        <v>64</v>
      </c>
      <c r="E2117" s="11" t="s">
        <v>6799</v>
      </c>
      <c r="F2117" s="11" t="s">
        <v>6807</v>
      </c>
      <c r="G2117" s="11" t="s">
        <v>89</v>
      </c>
      <c r="H2117" s="11" t="s">
        <v>48</v>
      </c>
    </row>
    <row r="2118" s="1" customFormat="1" ht="30" customHeight="1" spans="1:8">
      <c r="A2118" s="11">
        <v>2116</v>
      </c>
      <c r="B2118" s="11" t="s">
        <v>6860</v>
      </c>
      <c r="C2118" s="11" t="s">
        <v>6860</v>
      </c>
      <c r="D2118" s="11" t="s">
        <v>64</v>
      </c>
      <c r="E2118" s="11" t="s">
        <v>6861</v>
      </c>
      <c r="F2118" s="11" t="s">
        <v>6862</v>
      </c>
      <c r="G2118" s="11" t="s">
        <v>89</v>
      </c>
      <c r="H2118" s="11" t="s">
        <v>48</v>
      </c>
    </row>
    <row r="2119" s="1" customFormat="1" ht="30" customHeight="1" spans="1:8">
      <c r="A2119" s="11">
        <v>2117</v>
      </c>
      <c r="B2119" s="11" t="s">
        <v>6860</v>
      </c>
      <c r="C2119" s="11" t="s">
        <v>6860</v>
      </c>
      <c r="D2119" s="11" t="s">
        <v>64</v>
      </c>
      <c r="E2119" s="11" t="s">
        <v>6861</v>
      </c>
      <c r="F2119" s="11" t="s">
        <v>6863</v>
      </c>
      <c r="G2119" s="11" t="s">
        <v>89</v>
      </c>
      <c r="H2119" s="11" t="s">
        <v>48</v>
      </c>
    </row>
    <row r="2120" s="1" customFormat="1" ht="30" customHeight="1" spans="1:8">
      <c r="A2120" s="11">
        <v>2118</v>
      </c>
      <c r="B2120" s="11" t="s">
        <v>6860</v>
      </c>
      <c r="C2120" s="11" t="s">
        <v>6860</v>
      </c>
      <c r="D2120" s="11" t="s">
        <v>64</v>
      </c>
      <c r="E2120" s="11" t="s">
        <v>6861</v>
      </c>
      <c r="F2120" s="11" t="s">
        <v>6864</v>
      </c>
      <c r="G2120" s="11" t="s">
        <v>89</v>
      </c>
      <c r="H2120" s="11" t="s">
        <v>48</v>
      </c>
    </row>
    <row r="2121" s="1" customFormat="1" ht="30" customHeight="1" spans="1:8">
      <c r="A2121" s="11">
        <v>2119</v>
      </c>
      <c r="B2121" s="11" t="s">
        <v>6860</v>
      </c>
      <c r="C2121" s="11" t="s">
        <v>6860</v>
      </c>
      <c r="D2121" s="11" t="s">
        <v>64</v>
      </c>
      <c r="E2121" s="11" t="s">
        <v>6861</v>
      </c>
      <c r="F2121" s="11" t="s">
        <v>6865</v>
      </c>
      <c r="G2121" s="11" t="s">
        <v>89</v>
      </c>
      <c r="H2121" s="11" t="s">
        <v>48</v>
      </c>
    </row>
    <row r="2122" s="1" customFormat="1" ht="30" customHeight="1" spans="1:8">
      <c r="A2122" s="11">
        <v>2120</v>
      </c>
      <c r="B2122" s="11" t="s">
        <v>6866</v>
      </c>
      <c r="C2122" s="11" t="s">
        <v>6866</v>
      </c>
      <c r="D2122" s="11" t="s">
        <v>64</v>
      </c>
      <c r="E2122" s="11" t="s">
        <v>6825</v>
      </c>
      <c r="F2122" s="11" t="s">
        <v>6867</v>
      </c>
      <c r="G2122" s="11" t="s">
        <v>487</v>
      </c>
      <c r="H2122" s="11" t="s">
        <v>48</v>
      </c>
    </row>
    <row r="2123" s="1" customFormat="1" ht="30" customHeight="1" spans="1:8">
      <c r="A2123" s="11">
        <v>2121</v>
      </c>
      <c r="B2123" s="11" t="s">
        <v>6866</v>
      </c>
      <c r="C2123" s="11" t="s">
        <v>6866</v>
      </c>
      <c r="D2123" s="11" t="s">
        <v>64</v>
      </c>
      <c r="E2123" s="11" t="s">
        <v>6825</v>
      </c>
      <c r="F2123" s="11" t="s">
        <v>6868</v>
      </c>
      <c r="G2123" s="11" t="s">
        <v>487</v>
      </c>
      <c r="H2123" s="11" t="s">
        <v>48</v>
      </c>
    </row>
    <row r="2124" s="1" customFormat="1" ht="30" customHeight="1" spans="1:8">
      <c r="A2124" s="11">
        <v>2122</v>
      </c>
      <c r="B2124" s="11" t="s">
        <v>6866</v>
      </c>
      <c r="C2124" s="11" t="s">
        <v>6866</v>
      </c>
      <c r="D2124" s="11" t="s">
        <v>64</v>
      </c>
      <c r="E2124" s="11" t="s">
        <v>6825</v>
      </c>
      <c r="F2124" s="11" t="s">
        <v>6869</v>
      </c>
      <c r="G2124" s="11" t="s">
        <v>487</v>
      </c>
      <c r="H2124" s="11" t="s">
        <v>48</v>
      </c>
    </row>
    <row r="2125" s="1" customFormat="1" ht="30" customHeight="1" spans="1:8">
      <c r="A2125" s="11">
        <v>2123</v>
      </c>
      <c r="B2125" s="11" t="s">
        <v>6866</v>
      </c>
      <c r="C2125" s="11" t="s">
        <v>6866</v>
      </c>
      <c r="D2125" s="11" t="s">
        <v>64</v>
      </c>
      <c r="E2125" s="11" t="s">
        <v>6825</v>
      </c>
      <c r="F2125" s="11" t="s">
        <v>6870</v>
      </c>
      <c r="G2125" s="11" t="s">
        <v>487</v>
      </c>
      <c r="H2125" s="11" t="s">
        <v>48</v>
      </c>
    </row>
    <row r="2126" s="1" customFormat="1" ht="30" customHeight="1" spans="1:8">
      <c r="A2126" s="11">
        <v>2124</v>
      </c>
      <c r="B2126" s="11" t="s">
        <v>6866</v>
      </c>
      <c r="C2126" s="11" t="s">
        <v>6866</v>
      </c>
      <c r="D2126" s="11" t="s">
        <v>64</v>
      </c>
      <c r="E2126" s="11" t="s">
        <v>6825</v>
      </c>
      <c r="F2126" s="11" t="s">
        <v>6871</v>
      </c>
      <c r="G2126" s="11" t="s">
        <v>487</v>
      </c>
      <c r="H2126" s="11" t="s">
        <v>48</v>
      </c>
    </row>
    <row r="2127" s="1" customFormat="1" ht="30" customHeight="1" spans="1:8">
      <c r="A2127" s="11">
        <v>2125</v>
      </c>
      <c r="B2127" s="11" t="s">
        <v>6866</v>
      </c>
      <c r="C2127" s="11" t="s">
        <v>6866</v>
      </c>
      <c r="D2127" s="11" t="s">
        <v>64</v>
      </c>
      <c r="E2127" s="11" t="s">
        <v>6825</v>
      </c>
      <c r="F2127" s="11" t="s">
        <v>6872</v>
      </c>
      <c r="G2127" s="11" t="s">
        <v>487</v>
      </c>
      <c r="H2127" s="11" t="s">
        <v>48</v>
      </c>
    </row>
    <row r="2128" s="1" customFormat="1" ht="30" customHeight="1" spans="1:8">
      <c r="A2128" s="11">
        <v>2126</v>
      </c>
      <c r="B2128" s="11" t="s">
        <v>6866</v>
      </c>
      <c r="C2128" s="11" t="s">
        <v>6866</v>
      </c>
      <c r="D2128" s="11" t="s">
        <v>64</v>
      </c>
      <c r="E2128" s="11" t="s">
        <v>6825</v>
      </c>
      <c r="F2128" s="11" t="s">
        <v>6873</v>
      </c>
      <c r="G2128" s="11" t="s">
        <v>487</v>
      </c>
      <c r="H2128" s="11" t="s">
        <v>48</v>
      </c>
    </row>
    <row r="2129" s="1" customFormat="1" ht="30" customHeight="1" spans="1:8">
      <c r="A2129" s="11">
        <v>2127</v>
      </c>
      <c r="B2129" s="11" t="s">
        <v>6866</v>
      </c>
      <c r="C2129" s="11" t="s">
        <v>6866</v>
      </c>
      <c r="D2129" s="11" t="s">
        <v>64</v>
      </c>
      <c r="E2129" s="11" t="s">
        <v>6825</v>
      </c>
      <c r="F2129" s="11" t="s">
        <v>6874</v>
      </c>
      <c r="G2129" s="11" t="s">
        <v>487</v>
      </c>
      <c r="H2129" s="11" t="s">
        <v>48</v>
      </c>
    </row>
    <row r="2130" s="1" customFormat="1" ht="30" customHeight="1" spans="1:8">
      <c r="A2130" s="11">
        <v>2128</v>
      </c>
      <c r="B2130" s="11" t="s">
        <v>6866</v>
      </c>
      <c r="C2130" s="11" t="s">
        <v>6866</v>
      </c>
      <c r="D2130" s="11" t="s">
        <v>64</v>
      </c>
      <c r="E2130" s="11" t="s">
        <v>6825</v>
      </c>
      <c r="F2130" s="11" t="s">
        <v>6875</v>
      </c>
      <c r="G2130" s="11" t="s">
        <v>487</v>
      </c>
      <c r="H2130" s="11" t="s">
        <v>48</v>
      </c>
    </row>
    <row r="2131" s="1" customFormat="1" ht="30" customHeight="1" spans="1:8">
      <c r="A2131" s="11">
        <v>2129</v>
      </c>
      <c r="B2131" s="11" t="s">
        <v>6876</v>
      </c>
      <c r="C2131" s="11" t="s">
        <v>6876</v>
      </c>
      <c r="D2131" s="11" t="s">
        <v>64</v>
      </c>
      <c r="E2131" s="11" t="s">
        <v>6825</v>
      </c>
      <c r="F2131" s="11" t="s">
        <v>6877</v>
      </c>
      <c r="G2131" s="11" t="s">
        <v>487</v>
      </c>
      <c r="H2131" s="11" t="s">
        <v>48</v>
      </c>
    </row>
    <row r="2132" s="1" customFormat="1" ht="30" customHeight="1" spans="1:8">
      <c r="A2132" s="11">
        <v>2130</v>
      </c>
      <c r="B2132" s="11" t="s">
        <v>6876</v>
      </c>
      <c r="C2132" s="11" t="s">
        <v>6876</v>
      </c>
      <c r="D2132" s="11" t="s">
        <v>64</v>
      </c>
      <c r="E2132" s="11" t="s">
        <v>6825</v>
      </c>
      <c r="F2132" s="11" t="s">
        <v>6878</v>
      </c>
      <c r="G2132" s="11" t="s">
        <v>487</v>
      </c>
      <c r="H2132" s="11" t="s">
        <v>48</v>
      </c>
    </row>
    <row r="2133" s="1" customFormat="1" ht="30" customHeight="1" spans="1:8">
      <c r="A2133" s="11">
        <v>2131</v>
      </c>
      <c r="B2133" s="11" t="s">
        <v>6876</v>
      </c>
      <c r="C2133" s="11" t="s">
        <v>6876</v>
      </c>
      <c r="D2133" s="11" t="s">
        <v>64</v>
      </c>
      <c r="E2133" s="11" t="s">
        <v>6825</v>
      </c>
      <c r="F2133" s="11" t="s">
        <v>6879</v>
      </c>
      <c r="G2133" s="11" t="s">
        <v>487</v>
      </c>
      <c r="H2133" s="11" t="s">
        <v>48</v>
      </c>
    </row>
    <row r="2134" s="1" customFormat="1" ht="30" customHeight="1" spans="1:8">
      <c r="A2134" s="11">
        <v>2132</v>
      </c>
      <c r="B2134" s="11" t="s">
        <v>6876</v>
      </c>
      <c r="C2134" s="11" t="s">
        <v>6876</v>
      </c>
      <c r="D2134" s="11" t="s">
        <v>64</v>
      </c>
      <c r="E2134" s="11" t="s">
        <v>6825</v>
      </c>
      <c r="F2134" s="11" t="s">
        <v>6880</v>
      </c>
      <c r="G2134" s="11" t="s">
        <v>487</v>
      </c>
      <c r="H2134" s="11" t="s">
        <v>48</v>
      </c>
    </row>
    <row r="2135" s="1" customFormat="1" ht="30" customHeight="1" spans="1:8">
      <c r="A2135" s="11">
        <v>2133</v>
      </c>
      <c r="B2135" s="11" t="s">
        <v>6876</v>
      </c>
      <c r="C2135" s="11" t="s">
        <v>6876</v>
      </c>
      <c r="D2135" s="11" t="s">
        <v>64</v>
      </c>
      <c r="E2135" s="11" t="s">
        <v>6825</v>
      </c>
      <c r="F2135" s="11" t="s">
        <v>6881</v>
      </c>
      <c r="G2135" s="11" t="s">
        <v>487</v>
      </c>
      <c r="H2135" s="11" t="s">
        <v>48</v>
      </c>
    </row>
    <row r="2136" s="1" customFormat="1" ht="30" customHeight="1" spans="1:8">
      <c r="A2136" s="11">
        <v>2134</v>
      </c>
      <c r="B2136" s="11" t="s">
        <v>6876</v>
      </c>
      <c r="C2136" s="11" t="s">
        <v>6876</v>
      </c>
      <c r="D2136" s="11" t="s">
        <v>64</v>
      </c>
      <c r="E2136" s="11" t="s">
        <v>6825</v>
      </c>
      <c r="F2136" s="11" t="s">
        <v>6882</v>
      </c>
      <c r="G2136" s="11" t="s">
        <v>487</v>
      </c>
      <c r="H2136" s="11" t="s">
        <v>48</v>
      </c>
    </row>
    <row r="2137" s="1" customFormat="1" ht="30" customHeight="1" spans="1:8">
      <c r="A2137" s="11">
        <v>2135</v>
      </c>
      <c r="B2137" s="11" t="s">
        <v>6876</v>
      </c>
      <c r="C2137" s="11" t="s">
        <v>6876</v>
      </c>
      <c r="D2137" s="11" t="s">
        <v>64</v>
      </c>
      <c r="E2137" s="11" t="s">
        <v>6825</v>
      </c>
      <c r="F2137" s="11" t="s">
        <v>6883</v>
      </c>
      <c r="G2137" s="11" t="s">
        <v>487</v>
      </c>
      <c r="H2137" s="11" t="s">
        <v>48</v>
      </c>
    </row>
    <row r="2138" s="1" customFormat="1" ht="30" customHeight="1" spans="1:8">
      <c r="A2138" s="11">
        <v>2136</v>
      </c>
      <c r="B2138" s="11" t="s">
        <v>6876</v>
      </c>
      <c r="C2138" s="11" t="s">
        <v>6876</v>
      </c>
      <c r="D2138" s="11" t="s">
        <v>64</v>
      </c>
      <c r="E2138" s="11" t="s">
        <v>6825</v>
      </c>
      <c r="F2138" s="11" t="s">
        <v>6884</v>
      </c>
      <c r="G2138" s="11" t="s">
        <v>487</v>
      </c>
      <c r="H2138" s="11" t="s">
        <v>48</v>
      </c>
    </row>
    <row r="2139" s="1" customFormat="1" ht="30" customHeight="1" spans="1:8">
      <c r="A2139" s="11">
        <v>2137</v>
      </c>
      <c r="B2139" s="11" t="s">
        <v>6876</v>
      </c>
      <c r="C2139" s="11" t="s">
        <v>6876</v>
      </c>
      <c r="D2139" s="11" t="s">
        <v>64</v>
      </c>
      <c r="E2139" s="11" t="s">
        <v>6825</v>
      </c>
      <c r="F2139" s="11" t="s">
        <v>6885</v>
      </c>
      <c r="G2139" s="11" t="s">
        <v>487</v>
      </c>
      <c r="H2139" s="11" t="s">
        <v>48</v>
      </c>
    </row>
    <row r="2140" s="1" customFormat="1" ht="30" customHeight="1" spans="1:8">
      <c r="A2140" s="11">
        <v>2138</v>
      </c>
      <c r="B2140" s="15" t="s">
        <v>6876</v>
      </c>
      <c r="C2140" s="15" t="s">
        <v>6876</v>
      </c>
      <c r="D2140" s="15" t="s">
        <v>64</v>
      </c>
      <c r="E2140" s="15" t="s">
        <v>6825</v>
      </c>
      <c r="F2140" s="15" t="s">
        <v>6886</v>
      </c>
      <c r="G2140" s="15" t="s">
        <v>487</v>
      </c>
      <c r="H2140" s="15" t="s">
        <v>48</v>
      </c>
    </row>
    <row r="2141" s="1" customFormat="1" ht="30" customHeight="1" spans="1:8">
      <c r="A2141" s="11">
        <v>2139</v>
      </c>
      <c r="B2141" s="11" t="s">
        <v>6887</v>
      </c>
      <c r="C2141" s="11" t="s">
        <v>6887</v>
      </c>
      <c r="D2141" s="11" t="s">
        <v>64</v>
      </c>
      <c r="E2141" s="11" t="s">
        <v>6902</v>
      </c>
      <c r="F2141" s="11" t="s">
        <v>6903</v>
      </c>
      <c r="G2141" s="11" t="s">
        <v>487</v>
      </c>
      <c r="H2141" s="11" t="s">
        <v>48</v>
      </c>
    </row>
    <row r="2142" s="1" customFormat="1" ht="30" customHeight="1" spans="1:8">
      <c r="A2142" s="11">
        <v>2140</v>
      </c>
      <c r="B2142" s="11" t="s">
        <v>6887</v>
      </c>
      <c r="C2142" s="11" t="s">
        <v>6887</v>
      </c>
      <c r="D2142" s="11" t="s">
        <v>64</v>
      </c>
      <c r="E2142" s="11" t="s">
        <v>6902</v>
      </c>
      <c r="F2142" s="11" t="s">
        <v>6904</v>
      </c>
      <c r="G2142" s="11" t="s">
        <v>487</v>
      </c>
      <c r="H2142" s="11" t="s">
        <v>48</v>
      </c>
    </row>
    <row r="2143" s="1" customFormat="1" ht="30" customHeight="1" spans="1:8">
      <c r="A2143" s="11">
        <v>2141</v>
      </c>
      <c r="B2143" s="11" t="s">
        <v>6887</v>
      </c>
      <c r="C2143" s="11" t="s">
        <v>6887</v>
      </c>
      <c r="D2143" s="11" t="s">
        <v>64</v>
      </c>
      <c r="E2143" s="11" t="s">
        <v>6902</v>
      </c>
      <c r="F2143" s="11" t="s">
        <v>6905</v>
      </c>
      <c r="G2143" s="11" t="s">
        <v>487</v>
      </c>
      <c r="H2143" s="11" t="s">
        <v>48</v>
      </c>
    </row>
    <row r="2144" s="1" customFormat="1" ht="30" customHeight="1" spans="1:8">
      <c r="A2144" s="11">
        <v>2142</v>
      </c>
      <c r="B2144" s="11" t="s">
        <v>6887</v>
      </c>
      <c r="C2144" s="11" t="s">
        <v>6887</v>
      </c>
      <c r="D2144" s="11" t="s">
        <v>64</v>
      </c>
      <c r="E2144" s="11" t="s">
        <v>6902</v>
      </c>
      <c r="F2144" s="11" t="s">
        <v>6906</v>
      </c>
      <c r="G2144" s="11" t="s">
        <v>487</v>
      </c>
      <c r="H2144" s="11" t="s">
        <v>48</v>
      </c>
    </row>
    <row r="2145" s="1" customFormat="1" ht="30" customHeight="1" spans="1:8">
      <c r="A2145" s="11">
        <v>2143</v>
      </c>
      <c r="B2145" s="11" t="s">
        <v>6887</v>
      </c>
      <c r="C2145" s="11" t="s">
        <v>6887</v>
      </c>
      <c r="D2145" s="11" t="s">
        <v>64</v>
      </c>
      <c r="E2145" s="11" t="s">
        <v>6902</v>
      </c>
      <c r="F2145" s="11" t="s">
        <v>6907</v>
      </c>
      <c r="G2145" s="11" t="s">
        <v>487</v>
      </c>
      <c r="H2145" s="11" t="s">
        <v>48</v>
      </c>
    </row>
    <row r="2146" s="1" customFormat="1" ht="30" customHeight="1" spans="1:8">
      <c r="A2146" s="11">
        <v>2144</v>
      </c>
      <c r="B2146" s="11" t="s">
        <v>6887</v>
      </c>
      <c r="C2146" s="11" t="s">
        <v>6887</v>
      </c>
      <c r="D2146" s="11" t="s">
        <v>64</v>
      </c>
      <c r="E2146" s="11" t="s">
        <v>6902</v>
      </c>
      <c r="F2146" s="11" t="s">
        <v>6908</v>
      </c>
      <c r="G2146" s="11" t="s">
        <v>487</v>
      </c>
      <c r="H2146" s="11" t="s">
        <v>48</v>
      </c>
    </row>
    <row r="2147" s="1" customFormat="1" ht="30" customHeight="1" spans="1:8">
      <c r="A2147" s="11">
        <v>2145</v>
      </c>
      <c r="B2147" s="11" t="s">
        <v>6887</v>
      </c>
      <c r="C2147" s="11" t="s">
        <v>6887</v>
      </c>
      <c r="D2147" s="11" t="s">
        <v>64</v>
      </c>
      <c r="E2147" s="11" t="s">
        <v>6902</v>
      </c>
      <c r="F2147" s="11" t="s">
        <v>6909</v>
      </c>
      <c r="G2147" s="11" t="s">
        <v>487</v>
      </c>
      <c r="H2147" s="11" t="s">
        <v>48</v>
      </c>
    </row>
    <row r="2148" s="1" customFormat="1" ht="30" customHeight="1" spans="1:8">
      <c r="A2148" s="11">
        <v>2146</v>
      </c>
      <c r="B2148" s="11" t="s">
        <v>6887</v>
      </c>
      <c r="C2148" s="11" t="s">
        <v>6887</v>
      </c>
      <c r="D2148" s="11" t="s">
        <v>64</v>
      </c>
      <c r="E2148" s="11" t="s">
        <v>6902</v>
      </c>
      <c r="F2148" s="11" t="s">
        <v>6910</v>
      </c>
      <c r="G2148" s="11" t="s">
        <v>487</v>
      </c>
      <c r="H2148" s="11" t="s">
        <v>48</v>
      </c>
    </row>
    <row r="2149" s="1" customFormat="1" ht="30" customHeight="1" spans="1:8">
      <c r="A2149" s="11">
        <v>2147</v>
      </c>
      <c r="B2149" s="11" t="s">
        <v>6887</v>
      </c>
      <c r="C2149" s="11" t="s">
        <v>6887</v>
      </c>
      <c r="D2149" s="11" t="s">
        <v>64</v>
      </c>
      <c r="E2149" s="11" t="s">
        <v>6902</v>
      </c>
      <c r="F2149" s="11" t="s">
        <v>6911</v>
      </c>
      <c r="G2149" s="11" t="s">
        <v>487</v>
      </c>
      <c r="H2149" s="11" t="s">
        <v>48</v>
      </c>
    </row>
    <row r="2150" s="1" customFormat="1" ht="30" customHeight="1" spans="1:8">
      <c r="A2150" s="11">
        <v>2148</v>
      </c>
      <c r="B2150" s="11" t="s">
        <v>6887</v>
      </c>
      <c r="C2150" s="11" t="s">
        <v>6887</v>
      </c>
      <c r="D2150" s="11" t="s">
        <v>64</v>
      </c>
      <c r="E2150" s="11" t="s">
        <v>6902</v>
      </c>
      <c r="F2150" s="11" t="s">
        <v>6912</v>
      </c>
      <c r="G2150" s="11" t="s">
        <v>487</v>
      </c>
      <c r="H2150" s="11" t="s">
        <v>48</v>
      </c>
    </row>
    <row r="2151" s="1" customFormat="1" ht="30" customHeight="1" spans="1:8">
      <c r="A2151" s="11">
        <v>2149</v>
      </c>
      <c r="B2151" s="11" t="s">
        <v>6887</v>
      </c>
      <c r="C2151" s="11" t="s">
        <v>6887</v>
      </c>
      <c r="D2151" s="11" t="s">
        <v>64</v>
      </c>
      <c r="E2151" s="11" t="s">
        <v>6902</v>
      </c>
      <c r="F2151" s="11" t="s">
        <v>6913</v>
      </c>
      <c r="G2151" s="11" t="s">
        <v>487</v>
      </c>
      <c r="H2151" s="11" t="s">
        <v>48</v>
      </c>
    </row>
    <row r="2152" s="1" customFormat="1" ht="30" customHeight="1" spans="1:8">
      <c r="A2152" s="11">
        <v>2150</v>
      </c>
      <c r="B2152" s="11" t="s">
        <v>6914</v>
      </c>
      <c r="C2152" s="11" t="s">
        <v>6914</v>
      </c>
      <c r="D2152" s="11" t="s">
        <v>98</v>
      </c>
      <c r="E2152" s="11" t="s">
        <v>6915</v>
      </c>
      <c r="F2152" s="11" t="s">
        <v>6914</v>
      </c>
      <c r="G2152" s="11" t="s">
        <v>126</v>
      </c>
      <c r="H2152" s="11" t="s">
        <v>48</v>
      </c>
    </row>
    <row r="2153" s="1" customFormat="1" ht="30" customHeight="1" spans="1:8">
      <c r="A2153" s="11">
        <v>2151</v>
      </c>
      <c r="B2153" s="11" t="s">
        <v>6916</v>
      </c>
      <c r="C2153" s="11" t="s">
        <v>6916</v>
      </c>
      <c r="D2153" s="11" t="s">
        <v>64</v>
      </c>
      <c r="E2153" s="11" t="s">
        <v>6917</v>
      </c>
      <c r="F2153" s="11" t="s">
        <v>6918</v>
      </c>
      <c r="G2153" s="11" t="s">
        <v>126</v>
      </c>
      <c r="H2153" s="11" t="s">
        <v>48</v>
      </c>
    </row>
    <row r="2154" s="1" customFormat="1" ht="30" customHeight="1" spans="1:8">
      <c r="A2154" s="11">
        <v>2152</v>
      </c>
      <c r="B2154" s="11" t="s">
        <v>6916</v>
      </c>
      <c r="C2154" s="11" t="s">
        <v>6916</v>
      </c>
      <c r="D2154" s="11" t="s">
        <v>64</v>
      </c>
      <c r="E2154" s="11" t="s">
        <v>6917</v>
      </c>
      <c r="F2154" s="11" t="s">
        <v>6919</v>
      </c>
      <c r="G2154" s="11" t="s">
        <v>126</v>
      </c>
      <c r="H2154" s="11" t="s">
        <v>48</v>
      </c>
    </row>
    <row r="2155" s="1" customFormat="1" ht="30" customHeight="1" spans="1:8">
      <c r="A2155" s="11">
        <v>2153</v>
      </c>
      <c r="B2155" s="11" t="s">
        <v>6916</v>
      </c>
      <c r="C2155" s="11" t="s">
        <v>6916</v>
      </c>
      <c r="D2155" s="11" t="s">
        <v>64</v>
      </c>
      <c r="E2155" s="11" t="s">
        <v>6917</v>
      </c>
      <c r="F2155" s="11" t="s">
        <v>6920</v>
      </c>
      <c r="G2155" s="11" t="s">
        <v>126</v>
      </c>
      <c r="H2155" s="11" t="s">
        <v>48</v>
      </c>
    </row>
    <row r="2156" s="1" customFormat="1" ht="30" customHeight="1" spans="1:8">
      <c r="A2156" s="11">
        <v>2154</v>
      </c>
      <c r="B2156" s="11" t="s">
        <v>6916</v>
      </c>
      <c r="C2156" s="11" t="s">
        <v>6916</v>
      </c>
      <c r="D2156" s="11" t="s">
        <v>64</v>
      </c>
      <c r="E2156" s="11" t="s">
        <v>6917</v>
      </c>
      <c r="F2156" s="11" t="s">
        <v>6921</v>
      </c>
      <c r="G2156" s="11" t="s">
        <v>126</v>
      </c>
      <c r="H2156" s="11" t="s">
        <v>48</v>
      </c>
    </row>
    <row r="2157" s="1" customFormat="1" ht="30" customHeight="1" spans="1:8">
      <c r="A2157" s="11">
        <v>2155</v>
      </c>
      <c r="B2157" s="11" t="s">
        <v>6916</v>
      </c>
      <c r="C2157" s="11" t="s">
        <v>6916</v>
      </c>
      <c r="D2157" s="11" t="s">
        <v>64</v>
      </c>
      <c r="E2157" s="11" t="s">
        <v>6917</v>
      </c>
      <c r="F2157" s="11" t="s">
        <v>6922</v>
      </c>
      <c r="G2157" s="11" t="s">
        <v>126</v>
      </c>
      <c r="H2157" s="11" t="s">
        <v>48</v>
      </c>
    </row>
    <row r="2158" s="1" customFormat="1" ht="30" customHeight="1" spans="1:8">
      <c r="A2158" s="11">
        <v>2156</v>
      </c>
      <c r="B2158" s="11" t="s">
        <v>6916</v>
      </c>
      <c r="C2158" s="11" t="s">
        <v>6916</v>
      </c>
      <c r="D2158" s="11" t="s">
        <v>64</v>
      </c>
      <c r="E2158" s="11" t="s">
        <v>6917</v>
      </c>
      <c r="F2158" s="11" t="s">
        <v>6923</v>
      </c>
      <c r="G2158" s="11" t="s">
        <v>126</v>
      </c>
      <c r="H2158" s="11" t="s">
        <v>48</v>
      </c>
    </row>
    <row r="2159" s="1" customFormat="1" ht="30" customHeight="1" spans="1:8">
      <c r="A2159" s="11">
        <v>2157</v>
      </c>
      <c r="B2159" s="11" t="s">
        <v>6916</v>
      </c>
      <c r="C2159" s="11" t="s">
        <v>6916</v>
      </c>
      <c r="D2159" s="11" t="s">
        <v>64</v>
      </c>
      <c r="E2159" s="11" t="s">
        <v>6917</v>
      </c>
      <c r="F2159" s="11" t="s">
        <v>6924</v>
      </c>
      <c r="G2159" s="11" t="s">
        <v>126</v>
      </c>
      <c r="H2159" s="11" t="s">
        <v>48</v>
      </c>
    </row>
    <row r="2160" s="1" customFormat="1" ht="30" customHeight="1" spans="1:8">
      <c r="A2160" s="11">
        <v>2158</v>
      </c>
      <c r="B2160" s="11" t="s">
        <v>6916</v>
      </c>
      <c r="C2160" s="11" t="s">
        <v>6916</v>
      </c>
      <c r="D2160" s="11" t="s">
        <v>64</v>
      </c>
      <c r="E2160" s="11" t="s">
        <v>6917</v>
      </c>
      <c r="F2160" s="11" t="s">
        <v>6925</v>
      </c>
      <c r="G2160" s="11" t="s">
        <v>126</v>
      </c>
      <c r="H2160" s="11" t="s">
        <v>48</v>
      </c>
    </row>
    <row r="2161" s="1" customFormat="1" ht="30" customHeight="1" spans="1:8">
      <c r="A2161" s="11">
        <v>2159</v>
      </c>
      <c r="B2161" s="11" t="s">
        <v>6916</v>
      </c>
      <c r="C2161" s="11" t="s">
        <v>6916</v>
      </c>
      <c r="D2161" s="11" t="s">
        <v>64</v>
      </c>
      <c r="E2161" s="11" t="s">
        <v>6917</v>
      </c>
      <c r="F2161" s="11" t="s">
        <v>6926</v>
      </c>
      <c r="G2161" s="11" t="s">
        <v>126</v>
      </c>
      <c r="H2161" s="11" t="s">
        <v>48</v>
      </c>
    </row>
    <row r="2162" s="1" customFormat="1" ht="30" customHeight="1" spans="1:8">
      <c r="A2162" s="11">
        <v>2160</v>
      </c>
      <c r="B2162" s="11" t="s">
        <v>6927</v>
      </c>
      <c r="C2162" s="11" t="s">
        <v>6927</v>
      </c>
      <c r="D2162" s="11" t="s">
        <v>64</v>
      </c>
      <c r="E2162" s="11" t="s">
        <v>6928</v>
      </c>
      <c r="F2162" s="11" t="s">
        <v>6929</v>
      </c>
      <c r="G2162" s="11" t="s">
        <v>1014</v>
      </c>
      <c r="H2162" s="11" t="s">
        <v>48</v>
      </c>
    </row>
    <row r="2163" s="1" customFormat="1" ht="30" customHeight="1" spans="1:8">
      <c r="A2163" s="11">
        <v>2161</v>
      </c>
      <c r="B2163" s="11" t="s">
        <v>6927</v>
      </c>
      <c r="C2163" s="11" t="s">
        <v>6927</v>
      </c>
      <c r="D2163" s="11" t="s">
        <v>64</v>
      </c>
      <c r="E2163" s="11" t="s">
        <v>6928</v>
      </c>
      <c r="F2163" s="11" t="s">
        <v>6930</v>
      </c>
      <c r="G2163" s="11" t="s">
        <v>487</v>
      </c>
      <c r="H2163" s="11" t="s">
        <v>48</v>
      </c>
    </row>
    <row r="2164" s="1" customFormat="1" ht="30" customHeight="1" spans="1:8">
      <c r="A2164" s="11">
        <v>2162</v>
      </c>
      <c r="B2164" s="11" t="s">
        <v>6927</v>
      </c>
      <c r="C2164" s="11" t="s">
        <v>6927</v>
      </c>
      <c r="D2164" s="11" t="s">
        <v>64</v>
      </c>
      <c r="E2164" s="11" t="s">
        <v>6928</v>
      </c>
      <c r="F2164" s="11" t="s">
        <v>6931</v>
      </c>
      <c r="G2164" s="11" t="s">
        <v>1014</v>
      </c>
      <c r="H2164" s="11" t="s">
        <v>48</v>
      </c>
    </row>
    <row r="2165" s="1" customFormat="1" ht="30" customHeight="1" spans="1:8">
      <c r="A2165" s="11">
        <v>2163</v>
      </c>
      <c r="B2165" s="11" t="s">
        <v>6927</v>
      </c>
      <c r="C2165" s="11" t="s">
        <v>6927</v>
      </c>
      <c r="D2165" s="11" t="s">
        <v>64</v>
      </c>
      <c r="E2165" s="11" t="s">
        <v>6928</v>
      </c>
      <c r="F2165" s="11" t="s">
        <v>6932</v>
      </c>
      <c r="G2165" s="11" t="s">
        <v>1014</v>
      </c>
      <c r="H2165" s="11" t="s">
        <v>48</v>
      </c>
    </row>
    <row r="2166" s="1" customFormat="1" ht="30" customHeight="1" spans="1:8">
      <c r="A2166" s="11">
        <v>2164</v>
      </c>
      <c r="B2166" s="11" t="s">
        <v>6927</v>
      </c>
      <c r="C2166" s="11" t="s">
        <v>6927</v>
      </c>
      <c r="D2166" s="11" t="s">
        <v>64</v>
      </c>
      <c r="E2166" s="11" t="s">
        <v>6928</v>
      </c>
      <c r="F2166" s="11" t="s">
        <v>6933</v>
      </c>
      <c r="G2166" s="11" t="s">
        <v>1014</v>
      </c>
      <c r="H2166" s="11" t="s">
        <v>48</v>
      </c>
    </row>
    <row r="2167" s="1" customFormat="1" ht="30" customHeight="1" spans="1:8">
      <c r="A2167" s="11">
        <v>2165</v>
      </c>
      <c r="B2167" s="11" t="s">
        <v>6927</v>
      </c>
      <c r="C2167" s="11" t="s">
        <v>6927</v>
      </c>
      <c r="D2167" s="11" t="s">
        <v>64</v>
      </c>
      <c r="E2167" s="11" t="s">
        <v>6928</v>
      </c>
      <c r="F2167" s="11" t="s">
        <v>6934</v>
      </c>
      <c r="G2167" s="11" t="s">
        <v>1014</v>
      </c>
      <c r="H2167" s="11" t="s">
        <v>48</v>
      </c>
    </row>
    <row r="2168" s="1" customFormat="1" ht="30" customHeight="1" spans="1:8">
      <c r="A2168" s="11">
        <v>2166</v>
      </c>
      <c r="B2168" s="11" t="s">
        <v>6927</v>
      </c>
      <c r="C2168" s="11" t="s">
        <v>6927</v>
      </c>
      <c r="D2168" s="11" t="s">
        <v>64</v>
      </c>
      <c r="E2168" s="11" t="s">
        <v>6928</v>
      </c>
      <c r="F2168" s="11" t="s">
        <v>6935</v>
      </c>
      <c r="G2168" s="11" t="s">
        <v>1014</v>
      </c>
      <c r="H2168" s="11" t="s">
        <v>48</v>
      </c>
    </row>
    <row r="2169" s="1" customFormat="1" ht="30" customHeight="1" spans="1:8">
      <c r="A2169" s="11">
        <v>2167</v>
      </c>
      <c r="B2169" s="11" t="s">
        <v>6927</v>
      </c>
      <c r="C2169" s="11" t="s">
        <v>6927</v>
      </c>
      <c r="D2169" s="11" t="s">
        <v>64</v>
      </c>
      <c r="E2169" s="11" t="s">
        <v>6928</v>
      </c>
      <c r="F2169" s="11" t="s">
        <v>6936</v>
      </c>
      <c r="G2169" s="11" t="s">
        <v>1014</v>
      </c>
      <c r="H2169" s="11" t="s">
        <v>48</v>
      </c>
    </row>
    <row r="2170" s="1" customFormat="1" ht="30" customHeight="1" spans="1:8">
      <c r="A2170" s="11">
        <v>2168</v>
      </c>
      <c r="B2170" s="11" t="s">
        <v>6927</v>
      </c>
      <c r="C2170" s="11" t="s">
        <v>6927</v>
      </c>
      <c r="D2170" s="11" t="s">
        <v>64</v>
      </c>
      <c r="E2170" s="11" t="s">
        <v>6928</v>
      </c>
      <c r="F2170" s="11" t="s">
        <v>6937</v>
      </c>
      <c r="G2170" s="11" t="s">
        <v>1014</v>
      </c>
      <c r="H2170" s="11" t="s">
        <v>48</v>
      </c>
    </row>
    <row r="2171" s="1" customFormat="1" ht="30" customHeight="1" spans="1:8">
      <c r="A2171" s="11">
        <v>2169</v>
      </c>
      <c r="B2171" s="11" t="s">
        <v>6927</v>
      </c>
      <c r="C2171" s="11" t="s">
        <v>6927</v>
      </c>
      <c r="D2171" s="11" t="s">
        <v>64</v>
      </c>
      <c r="E2171" s="11" t="s">
        <v>6928</v>
      </c>
      <c r="F2171" s="11" t="s">
        <v>6938</v>
      </c>
      <c r="G2171" s="11" t="s">
        <v>1014</v>
      </c>
      <c r="H2171" s="11" t="s">
        <v>48</v>
      </c>
    </row>
    <row r="2172" s="1" customFormat="1" ht="30" customHeight="1" spans="1:8">
      <c r="A2172" s="11">
        <v>2170</v>
      </c>
      <c r="B2172" s="11" t="s">
        <v>6939</v>
      </c>
      <c r="C2172" s="11" t="s">
        <v>6939</v>
      </c>
      <c r="D2172" s="11" t="s">
        <v>1323</v>
      </c>
      <c r="E2172" s="11" t="s">
        <v>6940</v>
      </c>
      <c r="F2172" s="11" t="s">
        <v>6939</v>
      </c>
      <c r="G2172" s="11" t="s">
        <v>126</v>
      </c>
      <c r="H2172" s="11" t="s">
        <v>48</v>
      </c>
    </row>
    <row r="2173" s="1" customFormat="1" ht="30" customHeight="1" spans="1:8">
      <c r="A2173" s="11">
        <v>2171</v>
      </c>
      <c r="B2173" s="11" t="s">
        <v>6956</v>
      </c>
      <c r="C2173" s="11" t="s">
        <v>6956</v>
      </c>
      <c r="D2173" s="11" t="s">
        <v>98</v>
      </c>
      <c r="E2173" s="11" t="s">
        <v>6957</v>
      </c>
      <c r="F2173" s="11" t="s">
        <v>6959</v>
      </c>
      <c r="G2173" s="11" t="s">
        <v>126</v>
      </c>
      <c r="H2173" s="11" t="s">
        <v>48</v>
      </c>
    </row>
    <row r="2174" s="1" customFormat="1" ht="30" customHeight="1" spans="1:8">
      <c r="A2174" s="11">
        <v>2172</v>
      </c>
      <c r="B2174" s="11" t="s">
        <v>6960</v>
      </c>
      <c r="C2174" s="11" t="s">
        <v>6960</v>
      </c>
      <c r="D2174" s="11" t="s">
        <v>98</v>
      </c>
      <c r="E2174" s="11" t="s">
        <v>6961</v>
      </c>
      <c r="F2174" s="11" t="s">
        <v>6963</v>
      </c>
      <c r="G2174" s="11" t="s">
        <v>126</v>
      </c>
      <c r="H2174" s="11" t="s">
        <v>48</v>
      </c>
    </row>
    <row r="2175" s="1" customFormat="1" ht="30" customHeight="1" spans="1:8">
      <c r="A2175" s="11">
        <v>2173</v>
      </c>
      <c r="B2175" s="11" t="s">
        <v>6964</v>
      </c>
      <c r="C2175" s="11" t="s">
        <v>6964</v>
      </c>
      <c r="D2175" s="11" t="s">
        <v>98</v>
      </c>
      <c r="E2175" s="11" t="s">
        <v>6965</v>
      </c>
      <c r="F2175" s="11" t="s">
        <v>6967</v>
      </c>
      <c r="G2175" s="11" t="s">
        <v>126</v>
      </c>
      <c r="H2175" s="11" t="s">
        <v>48</v>
      </c>
    </row>
    <row r="2176" s="1" customFormat="1" ht="30" customHeight="1" spans="1:8">
      <c r="A2176" s="11">
        <v>2174</v>
      </c>
      <c r="B2176" s="11" t="s">
        <v>6964</v>
      </c>
      <c r="C2176" s="11" t="s">
        <v>6964</v>
      </c>
      <c r="D2176" s="11" t="s">
        <v>98</v>
      </c>
      <c r="E2176" s="11" t="s">
        <v>6965</v>
      </c>
      <c r="F2176" s="11" t="s">
        <v>6969</v>
      </c>
      <c r="G2176" s="11" t="s">
        <v>126</v>
      </c>
      <c r="H2176" s="11" t="s">
        <v>48</v>
      </c>
    </row>
    <row r="2177" s="1" customFormat="1" ht="30" customHeight="1" spans="1:8">
      <c r="A2177" s="11">
        <v>2175</v>
      </c>
      <c r="B2177" s="11" t="s">
        <v>6970</v>
      </c>
      <c r="C2177" s="11" t="s">
        <v>6970</v>
      </c>
      <c r="D2177" s="11" t="s">
        <v>98</v>
      </c>
      <c r="E2177" s="11" t="s">
        <v>6971</v>
      </c>
      <c r="F2177" s="11" t="s">
        <v>6973</v>
      </c>
      <c r="G2177" s="11" t="s">
        <v>126</v>
      </c>
      <c r="H2177" s="11" t="s">
        <v>48</v>
      </c>
    </row>
    <row r="2178" s="1" customFormat="1" ht="30" customHeight="1" spans="1:8">
      <c r="A2178" s="11">
        <v>2176</v>
      </c>
      <c r="B2178" s="11" t="s">
        <v>6974</v>
      </c>
      <c r="C2178" s="11" t="s">
        <v>6974</v>
      </c>
      <c r="D2178" s="11" t="s">
        <v>95</v>
      </c>
      <c r="E2178" s="11" t="s">
        <v>6975</v>
      </c>
      <c r="F2178" s="11" t="s">
        <v>6974</v>
      </c>
      <c r="G2178" s="11" t="s">
        <v>126</v>
      </c>
      <c r="H2178" s="11" t="s">
        <v>48</v>
      </c>
    </row>
    <row r="2179" s="1" customFormat="1" ht="30" customHeight="1" spans="1:8">
      <c r="A2179" s="11">
        <v>2177</v>
      </c>
      <c r="B2179" s="11" t="s">
        <v>6976</v>
      </c>
      <c r="C2179" s="11" t="s">
        <v>6976</v>
      </c>
      <c r="D2179" s="11" t="s">
        <v>64</v>
      </c>
      <c r="E2179" s="11" t="s">
        <v>6985</v>
      </c>
      <c r="F2179" s="11" t="s">
        <v>6987</v>
      </c>
      <c r="G2179" s="11" t="s">
        <v>126</v>
      </c>
      <c r="H2179" s="11" t="s">
        <v>48</v>
      </c>
    </row>
    <row r="2180" s="1" customFormat="1" ht="30" customHeight="1" spans="1:8">
      <c r="A2180" s="11">
        <v>2178</v>
      </c>
      <c r="B2180" s="11" t="s">
        <v>6976</v>
      </c>
      <c r="C2180" s="11" t="s">
        <v>6976</v>
      </c>
      <c r="D2180" s="11" t="s">
        <v>64</v>
      </c>
      <c r="E2180" s="11" t="s">
        <v>6985</v>
      </c>
      <c r="F2180" s="11" t="s">
        <v>6989</v>
      </c>
      <c r="G2180" s="11" t="s">
        <v>126</v>
      </c>
      <c r="H2180" s="11" t="s">
        <v>48</v>
      </c>
    </row>
    <row r="2181" s="1" customFormat="1" ht="30" customHeight="1" spans="1:8">
      <c r="A2181" s="11">
        <v>2179</v>
      </c>
      <c r="B2181" s="11" t="s">
        <v>6976</v>
      </c>
      <c r="C2181" s="11" t="s">
        <v>6976</v>
      </c>
      <c r="D2181" s="11" t="s">
        <v>64</v>
      </c>
      <c r="E2181" s="11" t="s">
        <v>6985</v>
      </c>
      <c r="F2181" s="11" t="s">
        <v>6991</v>
      </c>
      <c r="G2181" s="11" t="s">
        <v>126</v>
      </c>
      <c r="H2181" s="11" t="s">
        <v>48</v>
      </c>
    </row>
    <row r="2182" s="1" customFormat="1" ht="30" customHeight="1" spans="1:8">
      <c r="A2182" s="11">
        <v>2180</v>
      </c>
      <c r="B2182" s="11" t="s">
        <v>6976</v>
      </c>
      <c r="C2182" s="11" t="s">
        <v>6976</v>
      </c>
      <c r="D2182" s="11" t="s">
        <v>64</v>
      </c>
      <c r="E2182" s="11" t="s">
        <v>6985</v>
      </c>
      <c r="F2182" s="11" t="s">
        <v>6993</v>
      </c>
      <c r="G2182" s="11" t="s">
        <v>126</v>
      </c>
      <c r="H2182" s="11" t="s">
        <v>48</v>
      </c>
    </row>
    <row r="2183" s="1" customFormat="1" ht="30" customHeight="1" spans="1:8">
      <c r="A2183" s="11">
        <v>2181</v>
      </c>
      <c r="B2183" s="11" t="s">
        <v>6994</v>
      </c>
      <c r="C2183" s="11" t="s">
        <v>6994</v>
      </c>
      <c r="D2183" s="11" t="s">
        <v>64</v>
      </c>
      <c r="E2183" s="11" t="s">
        <v>6995</v>
      </c>
      <c r="F2183" s="11" t="s">
        <v>6996</v>
      </c>
      <c r="G2183" s="11" t="s">
        <v>126</v>
      </c>
      <c r="H2183" s="11" t="s">
        <v>48</v>
      </c>
    </row>
    <row r="2184" s="1" customFormat="1" ht="30" customHeight="1" spans="1:8">
      <c r="A2184" s="11">
        <v>2182</v>
      </c>
      <c r="B2184" s="11" t="s">
        <v>6994</v>
      </c>
      <c r="C2184" s="11" t="s">
        <v>6994</v>
      </c>
      <c r="D2184" s="11" t="s">
        <v>64</v>
      </c>
      <c r="E2184" s="11" t="s">
        <v>6995</v>
      </c>
      <c r="F2184" s="11" t="s">
        <v>6997</v>
      </c>
      <c r="G2184" s="11" t="s">
        <v>126</v>
      </c>
      <c r="H2184" s="11" t="s">
        <v>48</v>
      </c>
    </row>
    <row r="2185" s="1" customFormat="1" ht="30" customHeight="1" spans="1:8">
      <c r="A2185" s="11">
        <v>2183</v>
      </c>
      <c r="B2185" s="11" t="s">
        <v>6994</v>
      </c>
      <c r="C2185" s="11" t="s">
        <v>6994</v>
      </c>
      <c r="D2185" s="11" t="s">
        <v>64</v>
      </c>
      <c r="E2185" s="11" t="s">
        <v>6995</v>
      </c>
      <c r="F2185" s="11" t="s">
        <v>6998</v>
      </c>
      <c r="G2185" s="11" t="s">
        <v>126</v>
      </c>
      <c r="H2185" s="11" t="s">
        <v>48</v>
      </c>
    </row>
    <row r="2186" s="1" customFormat="1" ht="30" customHeight="1" spans="1:8">
      <c r="A2186" s="11">
        <v>2184</v>
      </c>
      <c r="B2186" s="11" t="s">
        <v>6994</v>
      </c>
      <c r="C2186" s="11" t="s">
        <v>6994</v>
      </c>
      <c r="D2186" s="11" t="s">
        <v>64</v>
      </c>
      <c r="E2186" s="11" t="s">
        <v>6995</v>
      </c>
      <c r="F2186" s="11" t="s">
        <v>6999</v>
      </c>
      <c r="G2186" s="11" t="s">
        <v>126</v>
      </c>
      <c r="H2186" s="11" t="s">
        <v>48</v>
      </c>
    </row>
    <row r="2187" s="1" customFormat="1" ht="30" customHeight="1" spans="1:8">
      <c r="A2187" s="11">
        <v>2185</v>
      </c>
      <c r="B2187" s="11" t="s">
        <v>6994</v>
      </c>
      <c r="C2187" s="11" t="s">
        <v>6994</v>
      </c>
      <c r="D2187" s="11" t="s">
        <v>64</v>
      </c>
      <c r="E2187" s="11" t="s">
        <v>6995</v>
      </c>
      <c r="F2187" s="11" t="s">
        <v>7000</v>
      </c>
      <c r="G2187" s="11" t="s">
        <v>126</v>
      </c>
      <c r="H2187" s="11" t="s">
        <v>48</v>
      </c>
    </row>
    <row r="2188" s="1" customFormat="1" ht="30" customHeight="1" spans="1:8">
      <c r="A2188" s="11">
        <v>2186</v>
      </c>
      <c r="B2188" s="11" t="s">
        <v>6994</v>
      </c>
      <c r="C2188" s="11" t="s">
        <v>6994</v>
      </c>
      <c r="D2188" s="11" t="s">
        <v>64</v>
      </c>
      <c r="E2188" s="11" t="s">
        <v>6995</v>
      </c>
      <c r="F2188" s="11" t="s">
        <v>7001</v>
      </c>
      <c r="G2188" s="11" t="s">
        <v>126</v>
      </c>
      <c r="H2188" s="11" t="s">
        <v>48</v>
      </c>
    </row>
    <row r="2189" s="1" customFormat="1" ht="30" customHeight="1" spans="1:8">
      <c r="A2189" s="11">
        <v>2187</v>
      </c>
      <c r="B2189" s="11" t="s">
        <v>7010</v>
      </c>
      <c r="C2189" s="11" t="s">
        <v>7010</v>
      </c>
      <c r="D2189" s="11" t="s">
        <v>64</v>
      </c>
      <c r="E2189" s="11" t="s">
        <v>7011</v>
      </c>
      <c r="F2189" s="11" t="s">
        <v>7010</v>
      </c>
      <c r="G2189" s="11" t="s">
        <v>78</v>
      </c>
      <c r="H2189" s="11" t="s">
        <v>48</v>
      </c>
    </row>
    <row r="2190" s="1" customFormat="1" ht="30" customHeight="1" spans="1:8">
      <c r="A2190" s="11">
        <v>2188</v>
      </c>
      <c r="B2190" s="11" t="s">
        <v>7018</v>
      </c>
      <c r="C2190" s="11" t="s">
        <v>7018</v>
      </c>
      <c r="D2190" s="11" t="s">
        <v>64</v>
      </c>
      <c r="E2190" s="11" t="s">
        <v>7019</v>
      </c>
      <c r="F2190" s="11" t="s">
        <v>7018</v>
      </c>
      <c r="G2190" s="11" t="s">
        <v>78</v>
      </c>
      <c r="H2190" s="11" t="s">
        <v>48</v>
      </c>
    </row>
    <row r="2191" s="1" customFormat="1" ht="30" customHeight="1" spans="1:8">
      <c r="A2191" s="11">
        <v>2189</v>
      </c>
      <c r="B2191" s="11" t="s">
        <v>7020</v>
      </c>
      <c r="C2191" s="11" t="s">
        <v>7020</v>
      </c>
      <c r="D2191" s="11" t="s">
        <v>98</v>
      </c>
      <c r="E2191" s="11" t="s">
        <v>7021</v>
      </c>
      <c r="F2191" s="11" t="s">
        <v>7020</v>
      </c>
      <c r="G2191" s="11" t="s">
        <v>78</v>
      </c>
      <c r="H2191" s="11" t="s">
        <v>48</v>
      </c>
    </row>
    <row r="2192" s="1" customFormat="1" ht="30" customHeight="1" spans="1:8">
      <c r="A2192" s="11">
        <v>2190</v>
      </c>
      <c r="B2192" s="11" t="s">
        <v>7039</v>
      </c>
      <c r="C2192" s="11" t="s">
        <v>7040</v>
      </c>
      <c r="D2192" s="11" t="s">
        <v>114</v>
      </c>
      <c r="E2192" s="11" t="s">
        <v>7041</v>
      </c>
      <c r="F2192" s="11" t="s">
        <v>7042</v>
      </c>
      <c r="G2192" s="11" t="s">
        <v>126</v>
      </c>
      <c r="H2192" s="11" t="s">
        <v>50</v>
      </c>
    </row>
    <row r="2193" s="1" customFormat="1" ht="30" customHeight="1" spans="1:8">
      <c r="A2193" s="11">
        <v>2191</v>
      </c>
      <c r="B2193" s="11" t="s">
        <v>7039</v>
      </c>
      <c r="C2193" s="11" t="s">
        <v>7040</v>
      </c>
      <c r="D2193" s="11" t="s">
        <v>114</v>
      </c>
      <c r="E2193" s="11" t="s">
        <v>7041</v>
      </c>
      <c r="F2193" s="11" t="s">
        <v>7043</v>
      </c>
      <c r="G2193" s="11" t="s">
        <v>126</v>
      </c>
      <c r="H2193" s="11" t="s">
        <v>50</v>
      </c>
    </row>
    <row r="2194" s="1" customFormat="1" ht="30" customHeight="1" spans="1:8">
      <c r="A2194" s="11">
        <v>2192</v>
      </c>
      <c r="B2194" s="11" t="s">
        <v>7039</v>
      </c>
      <c r="C2194" s="11" t="s">
        <v>7040</v>
      </c>
      <c r="D2194" s="11" t="s">
        <v>114</v>
      </c>
      <c r="E2194" s="11" t="s">
        <v>7041</v>
      </c>
      <c r="F2194" s="11" t="s">
        <v>7044</v>
      </c>
      <c r="G2194" s="11" t="s">
        <v>126</v>
      </c>
      <c r="H2194" s="11" t="s">
        <v>50</v>
      </c>
    </row>
    <row r="2195" s="1" customFormat="1" ht="30" customHeight="1" spans="1:8">
      <c r="A2195" s="11">
        <v>2193</v>
      </c>
      <c r="B2195" s="11" t="s">
        <v>7039</v>
      </c>
      <c r="C2195" s="11" t="s">
        <v>7045</v>
      </c>
      <c r="D2195" s="11" t="s">
        <v>114</v>
      </c>
      <c r="E2195" s="11" t="s">
        <v>7046</v>
      </c>
      <c r="F2195" s="11" t="s">
        <v>7047</v>
      </c>
      <c r="G2195" s="11" t="s">
        <v>126</v>
      </c>
      <c r="H2195" s="11" t="s">
        <v>50</v>
      </c>
    </row>
    <row r="2196" s="1" customFormat="1" ht="30" customHeight="1" spans="1:8">
      <c r="A2196" s="11">
        <v>2194</v>
      </c>
      <c r="B2196" s="11" t="s">
        <v>7039</v>
      </c>
      <c r="C2196" s="11" t="s">
        <v>7045</v>
      </c>
      <c r="D2196" s="11" t="s">
        <v>114</v>
      </c>
      <c r="E2196" s="11" t="s">
        <v>7048</v>
      </c>
      <c r="F2196" s="11" t="s">
        <v>7049</v>
      </c>
      <c r="G2196" s="11" t="s">
        <v>126</v>
      </c>
      <c r="H2196" s="11" t="s">
        <v>50</v>
      </c>
    </row>
    <row r="2197" s="1" customFormat="1" ht="30" customHeight="1" spans="1:8">
      <c r="A2197" s="11">
        <v>2195</v>
      </c>
      <c r="B2197" s="11" t="s">
        <v>7039</v>
      </c>
      <c r="C2197" s="11" t="s">
        <v>7045</v>
      </c>
      <c r="D2197" s="11" t="s">
        <v>114</v>
      </c>
      <c r="E2197" s="11" t="s">
        <v>7050</v>
      </c>
      <c r="F2197" s="11" t="s">
        <v>7051</v>
      </c>
      <c r="G2197" s="11" t="s">
        <v>126</v>
      </c>
      <c r="H2197" s="11" t="s">
        <v>50</v>
      </c>
    </row>
    <row r="2198" s="1" customFormat="1" ht="30" customHeight="1" spans="1:8">
      <c r="A2198" s="11">
        <v>2196</v>
      </c>
      <c r="B2198" s="11" t="s">
        <v>7039</v>
      </c>
      <c r="C2198" s="11" t="s">
        <v>7052</v>
      </c>
      <c r="D2198" s="11" t="s">
        <v>114</v>
      </c>
      <c r="E2198" s="11" t="s">
        <v>7053</v>
      </c>
      <c r="F2198" s="11" t="s">
        <v>7054</v>
      </c>
      <c r="G2198" s="11" t="s">
        <v>126</v>
      </c>
      <c r="H2198" s="11" t="s">
        <v>50</v>
      </c>
    </row>
    <row r="2199" s="1" customFormat="1" ht="30" customHeight="1" spans="1:8">
      <c r="A2199" s="11">
        <v>2197</v>
      </c>
      <c r="B2199" s="11" t="s">
        <v>7039</v>
      </c>
      <c r="C2199" s="11" t="s">
        <v>7052</v>
      </c>
      <c r="D2199" s="11" t="s">
        <v>114</v>
      </c>
      <c r="E2199" s="11" t="s">
        <v>7053</v>
      </c>
      <c r="F2199" s="11" t="s">
        <v>7055</v>
      </c>
      <c r="G2199" s="11" t="s">
        <v>126</v>
      </c>
      <c r="H2199" s="11" t="s">
        <v>50</v>
      </c>
    </row>
    <row r="2200" s="1" customFormat="1" ht="30" customHeight="1" spans="1:8">
      <c r="A2200" s="11">
        <v>2198</v>
      </c>
      <c r="B2200" s="11" t="s">
        <v>7039</v>
      </c>
      <c r="C2200" s="11" t="s">
        <v>7052</v>
      </c>
      <c r="D2200" s="11" t="s">
        <v>114</v>
      </c>
      <c r="E2200" s="11" t="s">
        <v>7056</v>
      </c>
      <c r="F2200" s="11" t="s">
        <v>7057</v>
      </c>
      <c r="G2200" s="11" t="s">
        <v>126</v>
      </c>
      <c r="H2200" s="11" t="s">
        <v>50</v>
      </c>
    </row>
    <row r="2201" s="1" customFormat="1" ht="30" customHeight="1" spans="1:8">
      <c r="A2201" s="11">
        <v>2199</v>
      </c>
      <c r="B2201" s="11" t="s">
        <v>7039</v>
      </c>
      <c r="C2201" s="11" t="s">
        <v>7052</v>
      </c>
      <c r="D2201" s="11" t="s">
        <v>114</v>
      </c>
      <c r="E2201" s="11" t="s">
        <v>7056</v>
      </c>
      <c r="F2201" s="11" t="s">
        <v>7058</v>
      </c>
      <c r="G2201" s="11" t="s">
        <v>126</v>
      </c>
      <c r="H2201" s="11" t="s">
        <v>50</v>
      </c>
    </row>
    <row r="2202" s="1" customFormat="1" ht="30" customHeight="1" spans="1:8">
      <c r="A2202" s="11">
        <v>2200</v>
      </c>
      <c r="B2202" s="11" t="s">
        <v>7039</v>
      </c>
      <c r="C2202" s="11" t="s">
        <v>7052</v>
      </c>
      <c r="D2202" s="11" t="s">
        <v>114</v>
      </c>
      <c r="E2202" s="11" t="s">
        <v>7059</v>
      </c>
      <c r="F2202" s="11" t="s">
        <v>7060</v>
      </c>
      <c r="G2202" s="11" t="s">
        <v>126</v>
      </c>
      <c r="H2202" s="11" t="s">
        <v>50</v>
      </c>
    </row>
    <row r="2203" s="1" customFormat="1" ht="30" customHeight="1" spans="1:8">
      <c r="A2203" s="11">
        <v>2201</v>
      </c>
      <c r="B2203" s="11" t="s">
        <v>7039</v>
      </c>
      <c r="C2203" s="11" t="s">
        <v>7052</v>
      </c>
      <c r="D2203" s="11" t="s">
        <v>114</v>
      </c>
      <c r="E2203" s="11" t="s">
        <v>7059</v>
      </c>
      <c r="F2203" s="11" t="s">
        <v>7061</v>
      </c>
      <c r="G2203" s="11" t="s">
        <v>126</v>
      </c>
      <c r="H2203" s="11" t="s">
        <v>50</v>
      </c>
    </row>
    <row r="2204" s="1" customFormat="1" ht="30" customHeight="1" spans="1:8">
      <c r="A2204" s="11">
        <v>2202</v>
      </c>
      <c r="B2204" s="11" t="s">
        <v>7039</v>
      </c>
      <c r="C2204" s="11" t="s">
        <v>7052</v>
      </c>
      <c r="D2204" s="11" t="s">
        <v>114</v>
      </c>
      <c r="E2204" s="11" t="s">
        <v>7062</v>
      </c>
      <c r="F2204" s="11" t="s">
        <v>7063</v>
      </c>
      <c r="G2204" s="11" t="s">
        <v>126</v>
      </c>
      <c r="H2204" s="11" t="s">
        <v>50</v>
      </c>
    </row>
    <row r="2205" s="1" customFormat="1" ht="30" customHeight="1" spans="1:8">
      <c r="A2205" s="11">
        <v>2203</v>
      </c>
      <c r="B2205" s="11" t="s">
        <v>7039</v>
      </c>
      <c r="C2205" s="11" t="s">
        <v>7052</v>
      </c>
      <c r="D2205" s="11" t="s">
        <v>114</v>
      </c>
      <c r="E2205" s="11" t="s">
        <v>7064</v>
      </c>
      <c r="F2205" s="11" t="s">
        <v>7065</v>
      </c>
      <c r="G2205" s="11" t="s">
        <v>126</v>
      </c>
      <c r="H2205" s="11" t="s">
        <v>50</v>
      </c>
    </row>
    <row r="2206" s="1" customFormat="1" ht="30" customHeight="1" spans="1:8">
      <c r="A2206" s="11">
        <v>2204</v>
      </c>
      <c r="B2206" s="11" t="s">
        <v>7039</v>
      </c>
      <c r="C2206" s="11" t="s">
        <v>7052</v>
      </c>
      <c r="D2206" s="11" t="s">
        <v>114</v>
      </c>
      <c r="E2206" s="11" t="s">
        <v>7064</v>
      </c>
      <c r="F2206" s="11" t="s">
        <v>7066</v>
      </c>
      <c r="G2206" s="11" t="s">
        <v>126</v>
      </c>
      <c r="H2206" s="11" t="s">
        <v>50</v>
      </c>
    </row>
    <row r="2207" s="1" customFormat="1" ht="30" customHeight="1" spans="1:8">
      <c r="A2207" s="11">
        <v>2205</v>
      </c>
      <c r="B2207" s="11" t="s">
        <v>7039</v>
      </c>
      <c r="C2207" s="11" t="s">
        <v>7052</v>
      </c>
      <c r="D2207" s="11" t="s">
        <v>114</v>
      </c>
      <c r="E2207" s="11" t="s">
        <v>7067</v>
      </c>
      <c r="F2207" s="11" t="s">
        <v>7068</v>
      </c>
      <c r="G2207" s="11" t="s">
        <v>126</v>
      </c>
      <c r="H2207" s="11" t="s">
        <v>50</v>
      </c>
    </row>
    <row r="2208" s="1" customFormat="1" ht="30" customHeight="1" spans="1:8">
      <c r="A2208" s="11">
        <v>2206</v>
      </c>
      <c r="B2208" s="11" t="s">
        <v>7039</v>
      </c>
      <c r="C2208" s="11" t="s">
        <v>7052</v>
      </c>
      <c r="D2208" s="11" t="s">
        <v>114</v>
      </c>
      <c r="E2208" s="11" t="s">
        <v>7067</v>
      </c>
      <c r="F2208" s="11" t="s">
        <v>7069</v>
      </c>
      <c r="G2208" s="11" t="s">
        <v>126</v>
      </c>
      <c r="H2208" s="11" t="s">
        <v>50</v>
      </c>
    </row>
    <row r="2209" s="1" customFormat="1" ht="30" customHeight="1" spans="1:8">
      <c r="A2209" s="11">
        <v>2207</v>
      </c>
      <c r="B2209" s="11" t="s">
        <v>7039</v>
      </c>
      <c r="C2209" s="11" t="s">
        <v>7052</v>
      </c>
      <c r="D2209" s="11" t="s">
        <v>114</v>
      </c>
      <c r="E2209" s="11" t="s">
        <v>7070</v>
      </c>
      <c r="F2209" s="11" t="s">
        <v>7071</v>
      </c>
      <c r="G2209" s="11" t="s">
        <v>126</v>
      </c>
      <c r="H2209" s="11" t="s">
        <v>50</v>
      </c>
    </row>
    <row r="2210" s="1" customFormat="1" ht="30" customHeight="1" spans="1:8">
      <c r="A2210" s="11">
        <v>2208</v>
      </c>
      <c r="B2210" s="11" t="s">
        <v>7039</v>
      </c>
      <c r="C2210" s="11" t="s">
        <v>7052</v>
      </c>
      <c r="D2210" s="11" t="s">
        <v>114</v>
      </c>
      <c r="E2210" s="11" t="s">
        <v>7072</v>
      </c>
      <c r="F2210" s="11" t="s">
        <v>7073</v>
      </c>
      <c r="G2210" s="11" t="s">
        <v>126</v>
      </c>
      <c r="H2210" s="11" t="s">
        <v>50</v>
      </c>
    </row>
    <row r="2211" s="1" customFormat="1" ht="30" customHeight="1" spans="1:8">
      <c r="A2211" s="11">
        <v>2209</v>
      </c>
      <c r="B2211" s="11" t="s">
        <v>7039</v>
      </c>
      <c r="C2211" s="11" t="s">
        <v>7052</v>
      </c>
      <c r="D2211" s="11" t="s">
        <v>114</v>
      </c>
      <c r="E2211" s="11" t="s">
        <v>7074</v>
      </c>
      <c r="F2211" s="11" t="s">
        <v>7075</v>
      </c>
      <c r="G2211" s="11" t="s">
        <v>126</v>
      </c>
      <c r="H2211" s="11" t="s">
        <v>50</v>
      </c>
    </row>
    <row r="2212" s="1" customFormat="1" ht="30" customHeight="1" spans="1:8">
      <c r="A2212" s="11">
        <v>2210</v>
      </c>
      <c r="B2212" s="11" t="s">
        <v>7039</v>
      </c>
      <c r="C2212" s="11" t="s">
        <v>7052</v>
      </c>
      <c r="D2212" s="11" t="s">
        <v>114</v>
      </c>
      <c r="E2212" s="11" t="s">
        <v>7076</v>
      </c>
      <c r="F2212" s="11" t="s">
        <v>7077</v>
      </c>
      <c r="G2212" s="11" t="s">
        <v>126</v>
      </c>
      <c r="H2212" s="11" t="s">
        <v>50</v>
      </c>
    </row>
    <row r="2213" s="1" customFormat="1" ht="30" customHeight="1" spans="1:8">
      <c r="A2213" s="11">
        <v>2211</v>
      </c>
      <c r="B2213" s="11" t="s">
        <v>7039</v>
      </c>
      <c r="C2213" s="11" t="s">
        <v>7052</v>
      </c>
      <c r="D2213" s="11" t="s">
        <v>114</v>
      </c>
      <c r="E2213" s="11" t="s">
        <v>7076</v>
      </c>
      <c r="F2213" s="11" t="s">
        <v>7078</v>
      </c>
      <c r="G2213" s="11" t="s">
        <v>126</v>
      </c>
      <c r="H2213" s="11" t="s">
        <v>50</v>
      </c>
    </row>
    <row r="2214" s="1" customFormat="1" ht="30" customHeight="1" spans="1:8">
      <c r="A2214" s="11">
        <v>2212</v>
      </c>
      <c r="B2214" s="11" t="s">
        <v>7039</v>
      </c>
      <c r="C2214" s="11" t="s">
        <v>7052</v>
      </c>
      <c r="D2214" s="11" t="s">
        <v>114</v>
      </c>
      <c r="E2214" s="11" t="s">
        <v>7076</v>
      </c>
      <c r="F2214" s="11" t="s">
        <v>7079</v>
      </c>
      <c r="G2214" s="11" t="s">
        <v>126</v>
      </c>
      <c r="H2214" s="11" t="s">
        <v>50</v>
      </c>
    </row>
    <row r="2215" s="1" customFormat="1" ht="30" customHeight="1" spans="1:8">
      <c r="A2215" s="11">
        <v>2213</v>
      </c>
      <c r="B2215" s="11" t="s">
        <v>7039</v>
      </c>
      <c r="C2215" s="11" t="s">
        <v>7040</v>
      </c>
      <c r="D2215" s="11" t="s">
        <v>114</v>
      </c>
      <c r="E2215" s="11" t="s">
        <v>7080</v>
      </c>
      <c r="F2215" s="11" t="s">
        <v>7081</v>
      </c>
      <c r="G2215" s="11" t="s">
        <v>126</v>
      </c>
      <c r="H2215" s="11" t="s">
        <v>50</v>
      </c>
    </row>
    <row r="2216" s="1" customFormat="1" ht="30" customHeight="1" spans="1:8">
      <c r="A2216" s="11">
        <v>2214</v>
      </c>
      <c r="B2216" s="11" t="s">
        <v>7101</v>
      </c>
      <c r="C2216" s="11" t="s">
        <v>7101</v>
      </c>
      <c r="D2216" s="11" t="s">
        <v>64</v>
      </c>
      <c r="E2216" s="11" t="s">
        <v>7102</v>
      </c>
      <c r="F2216" s="11" t="s">
        <v>7101</v>
      </c>
      <c r="G2216" s="11" t="s">
        <v>78</v>
      </c>
      <c r="H2216" s="11" t="s">
        <v>44</v>
      </c>
    </row>
    <row r="2217" s="1" customFormat="1" ht="30" customHeight="1" spans="1:8">
      <c r="A2217" s="11">
        <v>2215</v>
      </c>
      <c r="B2217" s="11" t="s">
        <v>7101</v>
      </c>
      <c r="C2217" s="11" t="s">
        <v>7101</v>
      </c>
      <c r="D2217" s="11" t="s">
        <v>64</v>
      </c>
      <c r="E2217" s="11" t="s">
        <v>7102</v>
      </c>
      <c r="F2217" s="11" t="s">
        <v>7109</v>
      </c>
      <c r="G2217" s="11" t="s">
        <v>78</v>
      </c>
      <c r="H2217" s="11" t="s">
        <v>44</v>
      </c>
    </row>
    <row r="2218" s="1" customFormat="1" ht="30" customHeight="1" spans="1:8">
      <c r="A2218" s="11">
        <v>2216</v>
      </c>
      <c r="B2218" s="11" t="s">
        <v>7101</v>
      </c>
      <c r="C2218" s="11" t="s">
        <v>7101</v>
      </c>
      <c r="D2218" s="11" t="s">
        <v>64</v>
      </c>
      <c r="E2218" s="11" t="s">
        <v>7102</v>
      </c>
      <c r="F2218" s="11" t="s">
        <v>7110</v>
      </c>
      <c r="G2218" s="11" t="s">
        <v>78</v>
      </c>
      <c r="H2218" s="11" t="s">
        <v>44</v>
      </c>
    </row>
    <row r="2219" s="1" customFormat="1" ht="30" customHeight="1" spans="1:8">
      <c r="A2219" s="11">
        <v>2217</v>
      </c>
      <c r="B2219" s="11" t="s">
        <v>7101</v>
      </c>
      <c r="C2219" s="11" t="s">
        <v>7101</v>
      </c>
      <c r="D2219" s="11" t="s">
        <v>64</v>
      </c>
      <c r="E2219" s="11" t="s">
        <v>7102</v>
      </c>
      <c r="F2219" s="11" t="s">
        <v>7111</v>
      </c>
      <c r="G2219" s="11" t="s">
        <v>78</v>
      </c>
      <c r="H2219" s="11" t="s">
        <v>44</v>
      </c>
    </row>
    <row r="2220" s="1" customFormat="1" ht="30" customHeight="1" spans="1:8">
      <c r="A2220" s="11">
        <v>2218</v>
      </c>
      <c r="B2220" s="11" t="s">
        <v>7101</v>
      </c>
      <c r="C2220" s="11" t="s">
        <v>7101</v>
      </c>
      <c r="D2220" s="11" t="s">
        <v>64</v>
      </c>
      <c r="E2220" s="11" t="s">
        <v>7102</v>
      </c>
      <c r="F2220" s="11" t="s">
        <v>7112</v>
      </c>
      <c r="G2220" s="11" t="s">
        <v>78</v>
      </c>
      <c r="H2220" s="11" t="s">
        <v>44</v>
      </c>
    </row>
    <row r="2221" s="1" customFormat="1" ht="30" customHeight="1" spans="1:8">
      <c r="A2221" s="11">
        <v>2219</v>
      </c>
      <c r="B2221" s="11" t="s">
        <v>7101</v>
      </c>
      <c r="C2221" s="11" t="s">
        <v>7101</v>
      </c>
      <c r="D2221" s="11" t="s">
        <v>64</v>
      </c>
      <c r="E2221" s="11" t="s">
        <v>7102</v>
      </c>
      <c r="F2221" s="11" t="s">
        <v>7113</v>
      </c>
      <c r="G2221" s="11" t="s">
        <v>78</v>
      </c>
      <c r="H2221" s="11" t="s">
        <v>44</v>
      </c>
    </row>
    <row r="2222" s="1" customFormat="1" ht="30" customHeight="1" spans="1:8">
      <c r="A2222" s="11">
        <v>2220</v>
      </c>
      <c r="B2222" s="11" t="s">
        <v>7114</v>
      </c>
      <c r="C2222" s="11" t="s">
        <v>7114</v>
      </c>
      <c r="D2222" s="11" t="s">
        <v>98</v>
      </c>
      <c r="E2222" s="11" t="s">
        <v>7117</v>
      </c>
      <c r="F2222" s="11" t="s">
        <v>7114</v>
      </c>
      <c r="G2222" s="11" t="s">
        <v>823</v>
      </c>
      <c r="H2222" s="11" t="s">
        <v>44</v>
      </c>
    </row>
    <row r="2223" s="1" customFormat="1" ht="30" customHeight="1" spans="1:8">
      <c r="A2223" s="11">
        <v>2221</v>
      </c>
      <c r="B2223" s="11" t="s">
        <v>7118</v>
      </c>
      <c r="C2223" s="11" t="s">
        <v>7118</v>
      </c>
      <c r="D2223" s="11" t="s">
        <v>64</v>
      </c>
      <c r="E2223" s="11" t="s">
        <v>7119</v>
      </c>
      <c r="F2223" s="11" t="s">
        <v>7118</v>
      </c>
      <c r="G2223" s="11" t="s">
        <v>78</v>
      </c>
      <c r="H2223" s="11" t="s">
        <v>44</v>
      </c>
    </row>
    <row r="2224" s="1" customFormat="1" ht="30" customHeight="1" spans="1:8">
      <c r="A2224" s="11">
        <v>2222</v>
      </c>
      <c r="B2224" s="11" t="s">
        <v>7121</v>
      </c>
      <c r="C2224" s="11" t="s">
        <v>7121</v>
      </c>
      <c r="D2224" s="11" t="s">
        <v>64</v>
      </c>
      <c r="E2224" s="11" t="s">
        <v>7122</v>
      </c>
      <c r="F2224" s="11" t="s">
        <v>7124</v>
      </c>
      <c r="G2224" s="11" t="s">
        <v>487</v>
      </c>
      <c r="H2224" s="11" t="s">
        <v>44</v>
      </c>
    </row>
    <row r="2225" s="1" customFormat="1" ht="30" customHeight="1" spans="1:8">
      <c r="A2225" s="11">
        <v>2223</v>
      </c>
      <c r="B2225" s="11" t="s">
        <v>7131</v>
      </c>
      <c r="C2225" s="11" t="s">
        <v>7131</v>
      </c>
      <c r="D2225" s="11" t="s">
        <v>64</v>
      </c>
      <c r="E2225" s="11" t="s">
        <v>7132</v>
      </c>
      <c r="F2225" s="11" t="s">
        <v>7131</v>
      </c>
      <c r="G2225" s="11" t="s">
        <v>89</v>
      </c>
      <c r="H2225" s="11" t="s">
        <v>44</v>
      </c>
    </row>
    <row r="2226" s="1" customFormat="1" ht="30" customHeight="1" spans="1:8">
      <c r="A2226" s="11">
        <v>2224</v>
      </c>
      <c r="B2226" s="11" t="s">
        <v>7131</v>
      </c>
      <c r="C2226" s="11" t="s">
        <v>7131</v>
      </c>
      <c r="D2226" s="11" t="s">
        <v>64</v>
      </c>
      <c r="E2226" s="11" t="s">
        <v>7132</v>
      </c>
      <c r="F2226" s="11" t="s">
        <v>7133</v>
      </c>
      <c r="G2226" s="11" t="s">
        <v>89</v>
      </c>
      <c r="H2226" s="11" t="s">
        <v>44</v>
      </c>
    </row>
    <row r="2227" s="1" customFormat="1" ht="30" customHeight="1" spans="1:8">
      <c r="A2227" s="11">
        <v>2225</v>
      </c>
      <c r="B2227" s="11" t="s">
        <v>7131</v>
      </c>
      <c r="C2227" s="11" t="s">
        <v>7131</v>
      </c>
      <c r="D2227" s="11" t="s">
        <v>64</v>
      </c>
      <c r="E2227" s="11" t="s">
        <v>7132</v>
      </c>
      <c r="F2227" s="11" t="s">
        <v>7134</v>
      </c>
      <c r="G2227" s="11" t="s">
        <v>89</v>
      </c>
      <c r="H2227" s="11" t="s">
        <v>44</v>
      </c>
    </row>
    <row r="2228" s="1" customFormat="1" ht="30" customHeight="1" spans="1:8">
      <c r="A2228" s="11">
        <v>2226</v>
      </c>
      <c r="B2228" s="11" t="s">
        <v>7131</v>
      </c>
      <c r="C2228" s="11" t="s">
        <v>7131</v>
      </c>
      <c r="D2228" s="11" t="s">
        <v>64</v>
      </c>
      <c r="E2228" s="11" t="s">
        <v>7132</v>
      </c>
      <c r="F2228" s="11" t="s">
        <v>7135</v>
      </c>
      <c r="G2228" s="11" t="s">
        <v>89</v>
      </c>
      <c r="H2228" s="11" t="s">
        <v>44</v>
      </c>
    </row>
    <row r="2229" s="1" customFormat="1" ht="30" customHeight="1" spans="1:8">
      <c r="A2229" s="11">
        <v>2227</v>
      </c>
      <c r="B2229" s="11" t="s">
        <v>7131</v>
      </c>
      <c r="C2229" s="11" t="s">
        <v>7131</v>
      </c>
      <c r="D2229" s="11" t="s">
        <v>64</v>
      </c>
      <c r="E2229" s="11" t="s">
        <v>7132</v>
      </c>
      <c r="F2229" s="11" t="s">
        <v>7136</v>
      </c>
      <c r="G2229" s="11" t="s">
        <v>89</v>
      </c>
      <c r="H2229" s="11" t="s">
        <v>44</v>
      </c>
    </row>
    <row r="2230" s="1" customFormat="1" ht="30" customHeight="1" spans="1:8">
      <c r="A2230" s="11">
        <v>2228</v>
      </c>
      <c r="B2230" s="11" t="s">
        <v>7131</v>
      </c>
      <c r="C2230" s="11" t="s">
        <v>7131</v>
      </c>
      <c r="D2230" s="11" t="s">
        <v>64</v>
      </c>
      <c r="E2230" s="11" t="s">
        <v>7132</v>
      </c>
      <c r="F2230" s="11" t="s">
        <v>7137</v>
      </c>
      <c r="G2230" s="11" t="s">
        <v>89</v>
      </c>
      <c r="H2230" s="11" t="s">
        <v>44</v>
      </c>
    </row>
    <row r="2231" s="1" customFormat="1" ht="30" customHeight="1" spans="1:8">
      <c r="A2231" s="11">
        <v>2229</v>
      </c>
      <c r="B2231" s="11" t="s">
        <v>7131</v>
      </c>
      <c r="C2231" s="11" t="s">
        <v>7131</v>
      </c>
      <c r="D2231" s="11" t="s">
        <v>64</v>
      </c>
      <c r="E2231" s="11" t="s">
        <v>7132</v>
      </c>
      <c r="F2231" s="11" t="s">
        <v>7138</v>
      </c>
      <c r="G2231" s="11" t="s">
        <v>89</v>
      </c>
      <c r="H2231" s="11" t="s">
        <v>44</v>
      </c>
    </row>
    <row r="2232" s="1" customFormat="1" ht="30" customHeight="1" spans="1:8">
      <c r="A2232" s="11">
        <v>2230</v>
      </c>
      <c r="B2232" s="11" t="s">
        <v>7131</v>
      </c>
      <c r="C2232" s="11" t="s">
        <v>7131</v>
      </c>
      <c r="D2232" s="11" t="s">
        <v>64</v>
      </c>
      <c r="E2232" s="11" t="s">
        <v>7132</v>
      </c>
      <c r="F2232" s="11" t="s">
        <v>7139</v>
      </c>
      <c r="G2232" s="11" t="s">
        <v>89</v>
      </c>
      <c r="H2232" s="11" t="s">
        <v>44</v>
      </c>
    </row>
    <row r="2233" s="1" customFormat="1" ht="30" customHeight="1" spans="1:8">
      <c r="A2233" s="11">
        <v>2231</v>
      </c>
      <c r="B2233" s="11" t="s">
        <v>7131</v>
      </c>
      <c r="C2233" s="11" t="s">
        <v>7131</v>
      </c>
      <c r="D2233" s="11" t="s">
        <v>64</v>
      </c>
      <c r="E2233" s="11" t="s">
        <v>7140</v>
      </c>
      <c r="F2233" s="11" t="s">
        <v>7141</v>
      </c>
      <c r="G2233" s="11" t="s">
        <v>89</v>
      </c>
      <c r="H2233" s="11" t="s">
        <v>44</v>
      </c>
    </row>
    <row r="2234" s="1" customFormat="1" ht="30" customHeight="1" spans="1:8">
      <c r="A2234" s="11">
        <v>2232</v>
      </c>
      <c r="B2234" s="11" t="s">
        <v>7131</v>
      </c>
      <c r="C2234" s="11" t="s">
        <v>7131</v>
      </c>
      <c r="D2234" s="11" t="s">
        <v>64</v>
      </c>
      <c r="E2234" s="11" t="s">
        <v>7132</v>
      </c>
      <c r="F2234" s="11" t="s">
        <v>7142</v>
      </c>
      <c r="G2234" s="11" t="s">
        <v>89</v>
      </c>
      <c r="H2234" s="11" t="s">
        <v>44</v>
      </c>
    </row>
    <row r="2235" s="1" customFormat="1" ht="30" customHeight="1" spans="1:8">
      <c r="A2235" s="11">
        <v>2233</v>
      </c>
      <c r="B2235" s="11" t="s">
        <v>7131</v>
      </c>
      <c r="C2235" s="11" t="s">
        <v>7131</v>
      </c>
      <c r="D2235" s="11" t="s">
        <v>64</v>
      </c>
      <c r="E2235" s="11" t="s">
        <v>7132</v>
      </c>
      <c r="F2235" s="11" t="s">
        <v>7143</v>
      </c>
      <c r="G2235" s="11" t="s">
        <v>89</v>
      </c>
      <c r="H2235" s="11" t="s">
        <v>44</v>
      </c>
    </row>
    <row r="2236" s="1" customFormat="1" ht="30" customHeight="1" spans="1:8">
      <c r="A2236" s="11">
        <v>2234</v>
      </c>
      <c r="B2236" s="11" t="s">
        <v>7131</v>
      </c>
      <c r="C2236" s="11" t="s">
        <v>7131</v>
      </c>
      <c r="D2236" s="11" t="s">
        <v>64</v>
      </c>
      <c r="E2236" s="11" t="s">
        <v>7132</v>
      </c>
      <c r="F2236" s="11" t="s">
        <v>7144</v>
      </c>
      <c r="G2236" s="11" t="s">
        <v>89</v>
      </c>
      <c r="H2236" s="11" t="s">
        <v>44</v>
      </c>
    </row>
    <row r="2237" s="1" customFormat="1" ht="30" customHeight="1" spans="1:8">
      <c r="A2237" s="11">
        <v>2235</v>
      </c>
      <c r="B2237" s="11" t="s">
        <v>7131</v>
      </c>
      <c r="C2237" s="11" t="s">
        <v>7131</v>
      </c>
      <c r="D2237" s="11" t="s">
        <v>64</v>
      </c>
      <c r="E2237" s="11" t="s">
        <v>7132</v>
      </c>
      <c r="F2237" s="11" t="s">
        <v>7145</v>
      </c>
      <c r="G2237" s="11" t="s">
        <v>89</v>
      </c>
      <c r="H2237" s="11" t="s">
        <v>44</v>
      </c>
    </row>
    <row r="2238" s="1" customFormat="1" ht="30" customHeight="1" spans="1:8">
      <c r="A2238" s="11">
        <v>2236</v>
      </c>
      <c r="B2238" s="11" t="s">
        <v>7131</v>
      </c>
      <c r="C2238" s="11" t="s">
        <v>7131</v>
      </c>
      <c r="D2238" s="11" t="s">
        <v>64</v>
      </c>
      <c r="E2238" s="11" t="s">
        <v>7132</v>
      </c>
      <c r="F2238" s="11" t="s">
        <v>7146</v>
      </c>
      <c r="G2238" s="11" t="s">
        <v>89</v>
      </c>
      <c r="H2238" s="11" t="s">
        <v>44</v>
      </c>
    </row>
    <row r="2239" s="1" customFormat="1" ht="30" customHeight="1" spans="1:8">
      <c r="A2239" s="11">
        <v>2237</v>
      </c>
      <c r="B2239" s="11" t="s">
        <v>7131</v>
      </c>
      <c r="C2239" s="11" t="s">
        <v>7131</v>
      </c>
      <c r="D2239" s="11" t="s">
        <v>64</v>
      </c>
      <c r="E2239" s="11" t="s">
        <v>7132</v>
      </c>
      <c r="F2239" s="11" t="s">
        <v>7147</v>
      </c>
      <c r="G2239" s="11" t="s">
        <v>89</v>
      </c>
      <c r="H2239" s="11" t="s">
        <v>44</v>
      </c>
    </row>
    <row r="2240" s="1" customFormat="1" ht="30" customHeight="1" spans="1:8">
      <c r="A2240" s="11">
        <v>2238</v>
      </c>
      <c r="B2240" s="11" t="s">
        <v>7188</v>
      </c>
      <c r="C2240" s="11" t="s">
        <v>7188</v>
      </c>
      <c r="D2240" s="11" t="s">
        <v>64</v>
      </c>
      <c r="E2240" s="11" t="s">
        <v>7189</v>
      </c>
      <c r="F2240" s="11" t="s">
        <v>7190</v>
      </c>
      <c r="G2240" s="11" t="s">
        <v>89</v>
      </c>
      <c r="H2240" s="11" t="s">
        <v>44</v>
      </c>
    </row>
    <row r="2241" s="1" customFormat="1" ht="30" customHeight="1" spans="1:8">
      <c r="A2241" s="11">
        <v>2239</v>
      </c>
      <c r="B2241" s="11" t="s">
        <v>7188</v>
      </c>
      <c r="C2241" s="11" t="s">
        <v>7188</v>
      </c>
      <c r="D2241" s="11" t="s">
        <v>64</v>
      </c>
      <c r="E2241" s="11" t="s">
        <v>7189</v>
      </c>
      <c r="F2241" s="11" t="s">
        <v>7191</v>
      </c>
      <c r="G2241" s="11" t="s">
        <v>89</v>
      </c>
      <c r="H2241" s="11" t="s">
        <v>44</v>
      </c>
    </row>
    <row r="2242" s="1" customFormat="1" ht="30" customHeight="1" spans="1:8">
      <c r="A2242" s="11">
        <v>2240</v>
      </c>
      <c r="B2242" s="11" t="s">
        <v>7188</v>
      </c>
      <c r="C2242" s="11" t="s">
        <v>7188</v>
      </c>
      <c r="D2242" s="11" t="s">
        <v>64</v>
      </c>
      <c r="E2242" s="11" t="s">
        <v>7189</v>
      </c>
      <c r="F2242" s="11" t="s">
        <v>7192</v>
      </c>
      <c r="G2242" s="11" t="s">
        <v>89</v>
      </c>
      <c r="H2242" s="11" t="s">
        <v>44</v>
      </c>
    </row>
    <row r="2243" s="1" customFormat="1" ht="30" customHeight="1" spans="1:8">
      <c r="A2243" s="11">
        <v>2241</v>
      </c>
      <c r="B2243" s="11" t="s">
        <v>7188</v>
      </c>
      <c r="C2243" s="11" t="s">
        <v>7188</v>
      </c>
      <c r="D2243" s="11" t="s">
        <v>64</v>
      </c>
      <c r="E2243" s="11" t="s">
        <v>7189</v>
      </c>
      <c r="F2243" s="11" t="s">
        <v>7193</v>
      </c>
      <c r="G2243" s="11" t="s">
        <v>89</v>
      </c>
      <c r="H2243" s="11" t="s">
        <v>44</v>
      </c>
    </row>
    <row r="2244" s="1" customFormat="1" ht="30" customHeight="1" spans="1:8">
      <c r="A2244" s="11">
        <v>2242</v>
      </c>
      <c r="B2244" s="11" t="s">
        <v>7188</v>
      </c>
      <c r="C2244" s="11" t="s">
        <v>7188</v>
      </c>
      <c r="D2244" s="11" t="s">
        <v>64</v>
      </c>
      <c r="E2244" s="11" t="s">
        <v>7189</v>
      </c>
      <c r="F2244" s="11" t="s">
        <v>7194</v>
      </c>
      <c r="G2244" s="11" t="s">
        <v>89</v>
      </c>
      <c r="H2244" s="11" t="s">
        <v>44</v>
      </c>
    </row>
    <row r="2245" s="1" customFormat="1" ht="30" customHeight="1" spans="1:8">
      <c r="A2245" s="11">
        <v>2243</v>
      </c>
      <c r="B2245" s="11" t="s">
        <v>7188</v>
      </c>
      <c r="C2245" s="11" t="s">
        <v>7188</v>
      </c>
      <c r="D2245" s="11" t="s">
        <v>64</v>
      </c>
      <c r="E2245" s="11" t="s">
        <v>7189</v>
      </c>
      <c r="F2245" s="11" t="s">
        <v>7195</v>
      </c>
      <c r="G2245" s="11" t="s">
        <v>89</v>
      </c>
      <c r="H2245" s="11" t="s">
        <v>44</v>
      </c>
    </row>
    <row r="2246" s="1" customFormat="1" ht="30" customHeight="1" spans="1:8">
      <c r="A2246" s="11">
        <v>2244</v>
      </c>
      <c r="B2246" s="11" t="s">
        <v>7188</v>
      </c>
      <c r="C2246" s="11" t="s">
        <v>7188</v>
      </c>
      <c r="D2246" s="11" t="s">
        <v>64</v>
      </c>
      <c r="E2246" s="11" t="s">
        <v>7189</v>
      </c>
      <c r="F2246" s="11" t="s">
        <v>7196</v>
      </c>
      <c r="G2246" s="11" t="s">
        <v>89</v>
      </c>
      <c r="H2246" s="11" t="s">
        <v>44</v>
      </c>
    </row>
    <row r="2247" s="1" customFormat="1" ht="30" customHeight="1" spans="1:8">
      <c r="A2247" s="11">
        <v>2245</v>
      </c>
      <c r="B2247" s="11" t="s">
        <v>7188</v>
      </c>
      <c r="C2247" s="11" t="s">
        <v>7188</v>
      </c>
      <c r="D2247" s="11" t="s">
        <v>64</v>
      </c>
      <c r="E2247" s="11" t="s">
        <v>7189</v>
      </c>
      <c r="F2247" s="11" t="s">
        <v>7197</v>
      </c>
      <c r="G2247" s="11" t="s">
        <v>89</v>
      </c>
      <c r="H2247" s="11" t="s">
        <v>44</v>
      </c>
    </row>
    <row r="2248" s="1" customFormat="1" ht="30" customHeight="1" spans="1:8">
      <c r="A2248" s="11">
        <v>2246</v>
      </c>
      <c r="B2248" s="11" t="s">
        <v>7188</v>
      </c>
      <c r="C2248" s="11" t="s">
        <v>7188</v>
      </c>
      <c r="D2248" s="11" t="s">
        <v>64</v>
      </c>
      <c r="E2248" s="11" t="s">
        <v>7189</v>
      </c>
      <c r="F2248" s="11" t="s">
        <v>7198</v>
      </c>
      <c r="G2248" s="11" t="s">
        <v>89</v>
      </c>
      <c r="H2248" s="11" t="s">
        <v>44</v>
      </c>
    </row>
    <row r="2249" s="1" customFormat="1" ht="30" customHeight="1" spans="1:8">
      <c r="A2249" s="11">
        <v>2247</v>
      </c>
      <c r="B2249" s="11" t="s">
        <v>7205</v>
      </c>
      <c r="C2249" s="11" t="s">
        <v>7205</v>
      </c>
      <c r="D2249" s="11" t="s">
        <v>64</v>
      </c>
      <c r="E2249" s="11" t="s">
        <v>7206</v>
      </c>
      <c r="F2249" s="11" t="s">
        <v>7207</v>
      </c>
      <c r="G2249" s="11" t="s">
        <v>126</v>
      </c>
      <c r="H2249" s="11" t="s">
        <v>44</v>
      </c>
    </row>
    <row r="2250" s="1" customFormat="1" ht="30" customHeight="1" spans="1:8">
      <c r="A2250" s="11">
        <v>2248</v>
      </c>
      <c r="B2250" s="11" t="s">
        <v>7205</v>
      </c>
      <c r="C2250" s="11" t="s">
        <v>7205</v>
      </c>
      <c r="D2250" s="11" t="s">
        <v>64</v>
      </c>
      <c r="E2250" s="11" t="s">
        <v>7206</v>
      </c>
      <c r="F2250" s="11" t="s">
        <v>7208</v>
      </c>
      <c r="G2250" s="11" t="s">
        <v>126</v>
      </c>
      <c r="H2250" s="11" t="s">
        <v>44</v>
      </c>
    </row>
    <row r="2251" s="1" customFormat="1" ht="30" customHeight="1" spans="1:8">
      <c r="A2251" s="11">
        <v>2249</v>
      </c>
      <c r="B2251" s="11" t="s">
        <v>7205</v>
      </c>
      <c r="C2251" s="11" t="s">
        <v>7205</v>
      </c>
      <c r="D2251" s="11" t="s">
        <v>64</v>
      </c>
      <c r="E2251" s="11" t="s">
        <v>7206</v>
      </c>
      <c r="F2251" s="11" t="s">
        <v>7209</v>
      </c>
      <c r="G2251" s="11" t="s">
        <v>126</v>
      </c>
      <c r="H2251" s="11" t="s">
        <v>44</v>
      </c>
    </row>
    <row r="2252" s="1" customFormat="1" ht="30" customHeight="1" spans="1:8">
      <c r="A2252" s="11">
        <v>2250</v>
      </c>
      <c r="B2252" s="11" t="s">
        <v>7205</v>
      </c>
      <c r="C2252" s="11" t="s">
        <v>7205</v>
      </c>
      <c r="D2252" s="11" t="s">
        <v>64</v>
      </c>
      <c r="E2252" s="11" t="s">
        <v>7206</v>
      </c>
      <c r="F2252" s="11" t="s">
        <v>7210</v>
      </c>
      <c r="G2252" s="11" t="s">
        <v>126</v>
      </c>
      <c r="H2252" s="11" t="s">
        <v>44</v>
      </c>
    </row>
    <row r="2253" s="1" customFormat="1" ht="30" customHeight="1" spans="1:8">
      <c r="A2253" s="11">
        <v>2251</v>
      </c>
      <c r="B2253" s="11" t="s">
        <v>7205</v>
      </c>
      <c r="C2253" s="11" t="s">
        <v>7205</v>
      </c>
      <c r="D2253" s="11" t="s">
        <v>64</v>
      </c>
      <c r="E2253" s="11" t="s">
        <v>7206</v>
      </c>
      <c r="F2253" s="11" t="s">
        <v>7211</v>
      </c>
      <c r="G2253" s="11" t="s">
        <v>126</v>
      </c>
      <c r="H2253" s="11" t="s">
        <v>44</v>
      </c>
    </row>
    <row r="2254" s="1" customFormat="1" ht="30" customHeight="1" spans="1:8">
      <c r="A2254" s="11">
        <v>2252</v>
      </c>
      <c r="B2254" s="11" t="s">
        <v>7205</v>
      </c>
      <c r="C2254" s="11" t="s">
        <v>7205</v>
      </c>
      <c r="D2254" s="11" t="s">
        <v>64</v>
      </c>
      <c r="E2254" s="11" t="s">
        <v>7206</v>
      </c>
      <c r="F2254" s="11" t="s">
        <v>7212</v>
      </c>
      <c r="G2254" s="11" t="s">
        <v>126</v>
      </c>
      <c r="H2254" s="11" t="s">
        <v>44</v>
      </c>
    </row>
    <row r="2255" s="1" customFormat="1" ht="30" customHeight="1" spans="1:8">
      <c r="A2255" s="11">
        <v>2253</v>
      </c>
      <c r="B2255" s="11" t="s">
        <v>7213</v>
      </c>
      <c r="C2255" s="11" t="s">
        <v>7213</v>
      </c>
      <c r="D2255" s="11" t="s">
        <v>64</v>
      </c>
      <c r="E2255" s="11" t="s">
        <v>7214</v>
      </c>
      <c r="F2255" s="11" t="s">
        <v>7213</v>
      </c>
      <c r="G2255" s="11" t="s">
        <v>126</v>
      </c>
      <c r="H2255" s="11" t="s">
        <v>44</v>
      </c>
    </row>
    <row r="2256" s="1" customFormat="1" ht="30" customHeight="1" spans="1:8">
      <c r="A2256" s="11">
        <v>2254</v>
      </c>
      <c r="B2256" s="11" t="s">
        <v>7213</v>
      </c>
      <c r="C2256" s="11" t="s">
        <v>7213</v>
      </c>
      <c r="D2256" s="11" t="s">
        <v>64</v>
      </c>
      <c r="E2256" s="11" t="s">
        <v>7214</v>
      </c>
      <c r="F2256" s="11" t="s">
        <v>7215</v>
      </c>
      <c r="G2256" s="11" t="s">
        <v>126</v>
      </c>
      <c r="H2256" s="11" t="s">
        <v>44</v>
      </c>
    </row>
    <row r="2257" s="1" customFormat="1" ht="30" customHeight="1" spans="1:8">
      <c r="A2257" s="11">
        <v>2255</v>
      </c>
      <c r="B2257" s="11" t="s">
        <v>7213</v>
      </c>
      <c r="C2257" s="11" t="s">
        <v>7213</v>
      </c>
      <c r="D2257" s="11" t="s">
        <v>64</v>
      </c>
      <c r="E2257" s="11" t="s">
        <v>7214</v>
      </c>
      <c r="F2257" s="11" t="s">
        <v>7216</v>
      </c>
      <c r="G2257" s="11" t="s">
        <v>126</v>
      </c>
      <c r="H2257" s="11" t="s">
        <v>44</v>
      </c>
    </row>
    <row r="2258" s="1" customFormat="1" ht="30" customHeight="1" spans="1:8">
      <c r="A2258" s="11">
        <v>2256</v>
      </c>
      <c r="B2258" s="11" t="s">
        <v>7213</v>
      </c>
      <c r="C2258" s="11" t="s">
        <v>7213</v>
      </c>
      <c r="D2258" s="11" t="s">
        <v>64</v>
      </c>
      <c r="E2258" s="11" t="s">
        <v>7214</v>
      </c>
      <c r="F2258" s="11" t="s">
        <v>7217</v>
      </c>
      <c r="G2258" s="11" t="s">
        <v>126</v>
      </c>
      <c r="H2258" s="11" t="s">
        <v>44</v>
      </c>
    </row>
    <row r="2259" s="1" customFormat="1" ht="30" customHeight="1" spans="1:8">
      <c r="A2259" s="11">
        <v>2257</v>
      </c>
      <c r="B2259" s="11" t="s">
        <v>7213</v>
      </c>
      <c r="C2259" s="11" t="s">
        <v>7213</v>
      </c>
      <c r="D2259" s="11" t="s">
        <v>64</v>
      </c>
      <c r="E2259" s="11" t="s">
        <v>7214</v>
      </c>
      <c r="F2259" s="11" t="s">
        <v>7218</v>
      </c>
      <c r="G2259" s="11" t="s">
        <v>126</v>
      </c>
      <c r="H2259" s="11" t="s">
        <v>44</v>
      </c>
    </row>
    <row r="2260" s="1" customFormat="1" ht="30" customHeight="1" spans="1:8">
      <c r="A2260" s="11">
        <v>2258</v>
      </c>
      <c r="B2260" s="11" t="s">
        <v>7213</v>
      </c>
      <c r="C2260" s="11" t="s">
        <v>7213</v>
      </c>
      <c r="D2260" s="11" t="s">
        <v>64</v>
      </c>
      <c r="E2260" s="11" t="s">
        <v>7214</v>
      </c>
      <c r="F2260" s="11" t="s">
        <v>7219</v>
      </c>
      <c r="G2260" s="11" t="s">
        <v>126</v>
      </c>
      <c r="H2260" s="11" t="s">
        <v>44</v>
      </c>
    </row>
    <row r="2261" s="1" customFormat="1" ht="30" customHeight="1" spans="1:8">
      <c r="A2261" s="11">
        <v>2259</v>
      </c>
      <c r="B2261" s="11" t="s">
        <v>7213</v>
      </c>
      <c r="C2261" s="11" t="s">
        <v>7213</v>
      </c>
      <c r="D2261" s="11" t="s">
        <v>64</v>
      </c>
      <c r="E2261" s="11" t="s">
        <v>7214</v>
      </c>
      <c r="F2261" s="11" t="s">
        <v>7220</v>
      </c>
      <c r="G2261" s="11" t="s">
        <v>126</v>
      </c>
      <c r="H2261" s="11" t="s">
        <v>44</v>
      </c>
    </row>
    <row r="2262" s="1" customFormat="1" ht="30" customHeight="1" spans="1:8">
      <c r="A2262" s="11">
        <v>2260</v>
      </c>
      <c r="B2262" s="11" t="s">
        <v>7213</v>
      </c>
      <c r="C2262" s="11" t="s">
        <v>7213</v>
      </c>
      <c r="D2262" s="11" t="s">
        <v>64</v>
      </c>
      <c r="E2262" s="11" t="s">
        <v>7214</v>
      </c>
      <c r="F2262" s="11" t="s">
        <v>7221</v>
      </c>
      <c r="G2262" s="11" t="s">
        <v>126</v>
      </c>
      <c r="H2262" s="11" t="s">
        <v>44</v>
      </c>
    </row>
    <row r="2263" s="1" customFormat="1" ht="30" customHeight="1" spans="1:8">
      <c r="A2263" s="11">
        <v>2261</v>
      </c>
      <c r="B2263" s="11" t="s">
        <v>7213</v>
      </c>
      <c r="C2263" s="11" t="s">
        <v>7213</v>
      </c>
      <c r="D2263" s="11" t="s">
        <v>64</v>
      </c>
      <c r="E2263" s="11" t="s">
        <v>7214</v>
      </c>
      <c r="F2263" s="11" t="s">
        <v>7222</v>
      </c>
      <c r="G2263" s="11" t="s">
        <v>126</v>
      </c>
      <c r="H2263" s="11" t="s">
        <v>44</v>
      </c>
    </row>
    <row r="2264" s="1" customFormat="1" ht="30" customHeight="1" spans="1:8">
      <c r="A2264" s="11">
        <v>2262</v>
      </c>
      <c r="B2264" s="11" t="s">
        <v>7213</v>
      </c>
      <c r="C2264" s="11" t="s">
        <v>7213</v>
      </c>
      <c r="D2264" s="11" t="s">
        <v>64</v>
      </c>
      <c r="E2264" s="11" t="s">
        <v>7214</v>
      </c>
      <c r="F2264" s="11" t="s">
        <v>7223</v>
      </c>
      <c r="G2264" s="11" t="s">
        <v>126</v>
      </c>
      <c r="H2264" s="11" t="s">
        <v>44</v>
      </c>
    </row>
    <row r="2265" s="1" customFormat="1" ht="30" customHeight="1" spans="1:8">
      <c r="A2265" s="11">
        <v>2263</v>
      </c>
      <c r="B2265" s="11" t="s">
        <v>7224</v>
      </c>
      <c r="C2265" s="11" t="s">
        <v>7224</v>
      </c>
      <c r="D2265" s="11" t="s">
        <v>64</v>
      </c>
      <c r="E2265" s="11" t="s">
        <v>7225</v>
      </c>
      <c r="F2265" s="11" t="s">
        <v>7224</v>
      </c>
      <c r="G2265" s="11" t="s">
        <v>126</v>
      </c>
      <c r="H2265" s="11" t="s">
        <v>44</v>
      </c>
    </row>
    <row r="2266" s="1" customFormat="1" ht="30" customHeight="1" spans="1:8">
      <c r="A2266" s="11">
        <v>2264</v>
      </c>
      <c r="B2266" s="11" t="s">
        <v>7224</v>
      </c>
      <c r="C2266" s="11" t="s">
        <v>7224</v>
      </c>
      <c r="D2266" s="11" t="s">
        <v>64</v>
      </c>
      <c r="E2266" s="11" t="s">
        <v>7225</v>
      </c>
      <c r="F2266" s="11" t="s">
        <v>7226</v>
      </c>
      <c r="G2266" s="11" t="s">
        <v>126</v>
      </c>
      <c r="H2266" s="11" t="s">
        <v>44</v>
      </c>
    </row>
    <row r="2267" s="1" customFormat="1" ht="30" customHeight="1" spans="1:8">
      <c r="A2267" s="11">
        <v>2265</v>
      </c>
      <c r="B2267" s="11" t="s">
        <v>7234</v>
      </c>
      <c r="C2267" s="11" t="s">
        <v>7234</v>
      </c>
      <c r="D2267" s="11" t="s">
        <v>64</v>
      </c>
      <c r="E2267" s="11" t="s">
        <v>7235</v>
      </c>
      <c r="F2267" s="11" t="s">
        <v>7234</v>
      </c>
      <c r="G2267" s="11" t="s">
        <v>126</v>
      </c>
      <c r="H2267" s="11" t="s">
        <v>44</v>
      </c>
    </row>
    <row r="2268" s="1" customFormat="1" ht="30" customHeight="1" spans="1:8">
      <c r="A2268" s="11">
        <v>2266</v>
      </c>
      <c r="B2268" s="11" t="s">
        <v>7234</v>
      </c>
      <c r="C2268" s="11" t="s">
        <v>7234</v>
      </c>
      <c r="D2268" s="11" t="s">
        <v>64</v>
      </c>
      <c r="E2268" s="11" t="s">
        <v>7235</v>
      </c>
      <c r="F2268" s="11" t="s">
        <v>7236</v>
      </c>
      <c r="G2268" s="11" t="s">
        <v>126</v>
      </c>
      <c r="H2268" s="11" t="s">
        <v>44</v>
      </c>
    </row>
    <row r="2269" s="1" customFormat="1" ht="30" customHeight="1" spans="1:8">
      <c r="A2269" s="11">
        <v>2267</v>
      </c>
      <c r="B2269" s="11" t="s">
        <v>7234</v>
      </c>
      <c r="C2269" s="11" t="s">
        <v>7234</v>
      </c>
      <c r="D2269" s="11" t="s">
        <v>64</v>
      </c>
      <c r="E2269" s="11" t="s">
        <v>7235</v>
      </c>
      <c r="F2269" s="11" t="s">
        <v>7237</v>
      </c>
      <c r="G2269" s="11" t="s">
        <v>126</v>
      </c>
      <c r="H2269" s="11" t="s">
        <v>44</v>
      </c>
    </row>
    <row r="2270" s="1" customFormat="1" ht="30" customHeight="1" spans="1:8">
      <c r="A2270" s="11">
        <v>2268</v>
      </c>
      <c r="B2270" s="11" t="s">
        <v>7234</v>
      </c>
      <c r="C2270" s="11" t="s">
        <v>7234</v>
      </c>
      <c r="D2270" s="11" t="s">
        <v>64</v>
      </c>
      <c r="E2270" s="11" t="s">
        <v>7235</v>
      </c>
      <c r="F2270" s="11" t="s">
        <v>7238</v>
      </c>
      <c r="G2270" s="11" t="s">
        <v>126</v>
      </c>
      <c r="H2270" s="11" t="s">
        <v>44</v>
      </c>
    </row>
    <row r="2271" s="1" customFormat="1" ht="30" customHeight="1" spans="1:8">
      <c r="A2271" s="11">
        <v>2269</v>
      </c>
      <c r="B2271" s="11" t="s">
        <v>7249</v>
      </c>
      <c r="C2271" s="11" t="s">
        <v>7249</v>
      </c>
      <c r="D2271" s="11" t="s">
        <v>64</v>
      </c>
      <c r="E2271" s="11" t="s">
        <v>7250</v>
      </c>
      <c r="F2271" s="11" t="s">
        <v>7249</v>
      </c>
      <c r="G2271" s="11" t="s">
        <v>126</v>
      </c>
      <c r="H2271" s="11" t="s">
        <v>44</v>
      </c>
    </row>
    <row r="2272" s="1" customFormat="1" ht="30" customHeight="1" spans="1:8">
      <c r="A2272" s="11">
        <v>2270</v>
      </c>
      <c r="B2272" s="11" t="s">
        <v>7249</v>
      </c>
      <c r="C2272" s="11" t="s">
        <v>7249</v>
      </c>
      <c r="D2272" s="11" t="s">
        <v>64</v>
      </c>
      <c r="E2272" s="11" t="s">
        <v>7250</v>
      </c>
      <c r="F2272" s="11" t="s">
        <v>7251</v>
      </c>
      <c r="G2272" s="11" t="s">
        <v>126</v>
      </c>
      <c r="H2272" s="11" t="s">
        <v>44</v>
      </c>
    </row>
    <row r="2273" s="1" customFormat="1" ht="30" customHeight="1" spans="1:8">
      <c r="A2273" s="11">
        <v>2271</v>
      </c>
      <c r="B2273" s="11" t="s">
        <v>7249</v>
      </c>
      <c r="C2273" s="11" t="s">
        <v>7249</v>
      </c>
      <c r="D2273" s="11" t="s">
        <v>64</v>
      </c>
      <c r="E2273" s="11" t="s">
        <v>7250</v>
      </c>
      <c r="F2273" s="11" t="s">
        <v>7252</v>
      </c>
      <c r="G2273" s="11" t="s">
        <v>126</v>
      </c>
      <c r="H2273" s="11" t="s">
        <v>44</v>
      </c>
    </row>
    <row r="2274" s="1" customFormat="1" ht="30" customHeight="1" spans="1:8">
      <c r="A2274" s="11">
        <v>2272</v>
      </c>
      <c r="B2274" s="11" t="s">
        <v>7249</v>
      </c>
      <c r="C2274" s="11" t="s">
        <v>7249</v>
      </c>
      <c r="D2274" s="11" t="s">
        <v>64</v>
      </c>
      <c r="E2274" s="11" t="s">
        <v>7250</v>
      </c>
      <c r="F2274" s="11" t="s">
        <v>7253</v>
      </c>
      <c r="G2274" s="11" t="s">
        <v>126</v>
      </c>
      <c r="H2274" s="11" t="s">
        <v>44</v>
      </c>
    </row>
    <row r="2275" s="1" customFormat="1" ht="30" customHeight="1" spans="1:8">
      <c r="A2275" s="11">
        <v>2273</v>
      </c>
      <c r="B2275" s="11" t="s">
        <v>7249</v>
      </c>
      <c r="C2275" s="11" t="s">
        <v>7249</v>
      </c>
      <c r="D2275" s="11" t="s">
        <v>64</v>
      </c>
      <c r="E2275" s="11" t="s">
        <v>7250</v>
      </c>
      <c r="F2275" s="11" t="s">
        <v>7254</v>
      </c>
      <c r="G2275" s="11" t="s">
        <v>126</v>
      </c>
      <c r="H2275" s="11" t="s">
        <v>44</v>
      </c>
    </row>
    <row r="2276" s="1" customFormat="1" ht="30" customHeight="1" spans="1:8">
      <c r="A2276" s="11">
        <v>2274</v>
      </c>
      <c r="B2276" s="11" t="s">
        <v>7255</v>
      </c>
      <c r="C2276" s="11" t="s">
        <v>7255</v>
      </c>
      <c r="D2276" s="11" t="s">
        <v>114</v>
      </c>
      <c r="E2276" s="11" t="s">
        <v>7256</v>
      </c>
      <c r="F2276" s="11" t="s">
        <v>7255</v>
      </c>
      <c r="G2276" s="11" t="s">
        <v>126</v>
      </c>
      <c r="H2276" s="11" t="s">
        <v>44</v>
      </c>
    </row>
    <row r="2277" s="1" customFormat="1" ht="30" customHeight="1" spans="1:8">
      <c r="A2277" s="11">
        <v>2275</v>
      </c>
      <c r="B2277" s="11" t="s">
        <v>7266</v>
      </c>
      <c r="C2277" s="11" t="s">
        <v>7266</v>
      </c>
      <c r="D2277" s="11" t="s">
        <v>64</v>
      </c>
      <c r="E2277" s="11" t="s">
        <v>7267</v>
      </c>
      <c r="F2277" s="11" t="s">
        <v>7266</v>
      </c>
      <c r="G2277" s="11" t="s">
        <v>89</v>
      </c>
      <c r="H2277" s="11" t="s">
        <v>44</v>
      </c>
    </row>
    <row r="2278" s="1" customFormat="1" ht="30" customHeight="1" spans="1:8">
      <c r="A2278" s="11">
        <v>2276</v>
      </c>
      <c r="B2278" s="11" t="s">
        <v>7266</v>
      </c>
      <c r="C2278" s="11" t="s">
        <v>7266</v>
      </c>
      <c r="D2278" s="11" t="s">
        <v>64</v>
      </c>
      <c r="E2278" s="11" t="s">
        <v>7267</v>
      </c>
      <c r="F2278" s="11" t="s">
        <v>7268</v>
      </c>
      <c r="G2278" s="11" t="s">
        <v>89</v>
      </c>
      <c r="H2278" s="11" t="s">
        <v>44</v>
      </c>
    </row>
    <row r="2279" s="1" customFormat="1" ht="30" customHeight="1" spans="1:8">
      <c r="A2279" s="11">
        <v>2277</v>
      </c>
      <c r="B2279" s="11" t="s">
        <v>7266</v>
      </c>
      <c r="C2279" s="11" t="s">
        <v>7266</v>
      </c>
      <c r="D2279" s="11" t="s">
        <v>64</v>
      </c>
      <c r="E2279" s="11" t="s">
        <v>7267</v>
      </c>
      <c r="F2279" s="11" t="s">
        <v>7269</v>
      </c>
      <c r="G2279" s="11" t="s">
        <v>89</v>
      </c>
      <c r="H2279" s="11" t="s">
        <v>44</v>
      </c>
    </row>
    <row r="2280" s="1" customFormat="1" ht="30" customHeight="1" spans="1:8">
      <c r="A2280" s="11">
        <v>2278</v>
      </c>
      <c r="B2280" s="11" t="s">
        <v>7266</v>
      </c>
      <c r="C2280" s="11" t="s">
        <v>7266</v>
      </c>
      <c r="D2280" s="11" t="s">
        <v>64</v>
      </c>
      <c r="E2280" s="11" t="s">
        <v>7267</v>
      </c>
      <c r="F2280" s="11" t="s">
        <v>7270</v>
      </c>
      <c r="G2280" s="11" t="s">
        <v>89</v>
      </c>
      <c r="H2280" s="11" t="s">
        <v>44</v>
      </c>
    </row>
    <row r="2281" s="1" customFormat="1" ht="30" customHeight="1" spans="1:8">
      <c r="A2281" s="11">
        <v>2279</v>
      </c>
      <c r="B2281" s="11" t="s">
        <v>7266</v>
      </c>
      <c r="C2281" s="11" t="s">
        <v>7266</v>
      </c>
      <c r="D2281" s="11" t="s">
        <v>64</v>
      </c>
      <c r="E2281" s="11" t="s">
        <v>7267</v>
      </c>
      <c r="F2281" s="11" t="s">
        <v>7271</v>
      </c>
      <c r="G2281" s="11" t="s">
        <v>89</v>
      </c>
      <c r="H2281" s="11" t="s">
        <v>44</v>
      </c>
    </row>
    <row r="2282" s="1" customFormat="1" ht="30" customHeight="1" spans="1:8">
      <c r="A2282" s="11">
        <v>2280</v>
      </c>
      <c r="B2282" s="11" t="s">
        <v>7266</v>
      </c>
      <c r="C2282" s="11" t="s">
        <v>7266</v>
      </c>
      <c r="D2282" s="11" t="s">
        <v>64</v>
      </c>
      <c r="E2282" s="11" t="s">
        <v>7267</v>
      </c>
      <c r="F2282" s="11" t="s">
        <v>7272</v>
      </c>
      <c r="G2282" s="11" t="s">
        <v>89</v>
      </c>
      <c r="H2282" s="11" t="s">
        <v>44</v>
      </c>
    </row>
    <row r="2283" s="1" customFormat="1" ht="30" customHeight="1" spans="1:8">
      <c r="A2283" s="11">
        <v>2281</v>
      </c>
      <c r="B2283" s="11" t="s">
        <v>7266</v>
      </c>
      <c r="C2283" s="11" t="s">
        <v>7266</v>
      </c>
      <c r="D2283" s="11" t="s">
        <v>64</v>
      </c>
      <c r="E2283" s="11" t="s">
        <v>7267</v>
      </c>
      <c r="F2283" s="11" t="s">
        <v>7273</v>
      </c>
      <c r="G2283" s="11" t="s">
        <v>89</v>
      </c>
      <c r="H2283" s="11" t="s">
        <v>44</v>
      </c>
    </row>
    <row r="2284" s="1" customFormat="1" ht="30" customHeight="1" spans="1:8">
      <c r="A2284" s="11">
        <v>2282</v>
      </c>
      <c r="B2284" s="11" t="s">
        <v>7274</v>
      </c>
      <c r="C2284" s="11" t="s">
        <v>7274</v>
      </c>
      <c r="D2284" s="11" t="s">
        <v>98</v>
      </c>
      <c r="E2284" s="11" t="s">
        <v>7275</v>
      </c>
      <c r="F2284" s="11" t="s">
        <v>7276</v>
      </c>
      <c r="G2284" s="11" t="s">
        <v>89</v>
      </c>
      <c r="H2284" s="11" t="s">
        <v>44</v>
      </c>
    </row>
    <row r="2285" s="1" customFormat="1" ht="30" customHeight="1" spans="1:8">
      <c r="A2285" s="11">
        <v>2283</v>
      </c>
      <c r="B2285" s="11" t="s">
        <v>7277</v>
      </c>
      <c r="C2285" s="11" t="s">
        <v>7277</v>
      </c>
      <c r="D2285" s="11" t="s">
        <v>64</v>
      </c>
      <c r="E2285" s="11" t="s">
        <v>7278</v>
      </c>
      <c r="F2285" s="11" t="s">
        <v>7277</v>
      </c>
      <c r="G2285" s="11" t="s">
        <v>89</v>
      </c>
      <c r="H2285" s="11" t="s">
        <v>44</v>
      </c>
    </row>
    <row r="2286" s="1" customFormat="1" ht="30" customHeight="1" spans="1:8">
      <c r="A2286" s="11">
        <v>2284</v>
      </c>
      <c r="B2286" s="11" t="s">
        <v>7281</v>
      </c>
      <c r="C2286" s="11" t="s">
        <v>7281</v>
      </c>
      <c r="D2286" s="11" t="s">
        <v>64</v>
      </c>
      <c r="E2286" s="11" t="s">
        <v>7282</v>
      </c>
      <c r="F2286" s="11" t="s">
        <v>7283</v>
      </c>
      <c r="G2286" s="11" t="s">
        <v>78</v>
      </c>
      <c r="H2286" s="11" t="s">
        <v>44</v>
      </c>
    </row>
    <row r="2287" s="1" customFormat="1" ht="30" customHeight="1" spans="1:8">
      <c r="A2287" s="11">
        <v>2285</v>
      </c>
      <c r="B2287" s="11" t="s">
        <v>7281</v>
      </c>
      <c r="C2287" s="11" t="s">
        <v>7281</v>
      </c>
      <c r="D2287" s="11" t="s">
        <v>64</v>
      </c>
      <c r="E2287" s="11" t="s">
        <v>7282</v>
      </c>
      <c r="F2287" s="11" t="s">
        <v>7284</v>
      </c>
      <c r="G2287" s="11" t="s">
        <v>78</v>
      </c>
      <c r="H2287" s="11" t="s">
        <v>44</v>
      </c>
    </row>
    <row r="2288" s="1" customFormat="1" ht="30" customHeight="1" spans="1:8">
      <c r="A2288" s="11">
        <v>2286</v>
      </c>
      <c r="B2288" s="11" t="s">
        <v>7281</v>
      </c>
      <c r="C2288" s="11" t="s">
        <v>7281</v>
      </c>
      <c r="D2288" s="11" t="s">
        <v>64</v>
      </c>
      <c r="E2288" s="11" t="s">
        <v>7282</v>
      </c>
      <c r="F2288" s="11" t="s">
        <v>7285</v>
      </c>
      <c r="G2288" s="11" t="s">
        <v>78</v>
      </c>
      <c r="H2288" s="11" t="s">
        <v>44</v>
      </c>
    </row>
    <row r="2289" s="1" customFormat="1" ht="30" customHeight="1" spans="1:8">
      <c r="A2289" s="11">
        <v>2287</v>
      </c>
      <c r="B2289" s="11" t="s">
        <v>7290</v>
      </c>
      <c r="C2289" s="11" t="s">
        <v>7290</v>
      </c>
      <c r="D2289" s="11" t="s">
        <v>64</v>
      </c>
      <c r="E2289" s="11" t="s">
        <v>7291</v>
      </c>
      <c r="F2289" s="11" t="s">
        <v>7290</v>
      </c>
      <c r="G2289" s="11" t="s">
        <v>89</v>
      </c>
      <c r="H2289" s="11" t="s">
        <v>44</v>
      </c>
    </row>
    <row r="2290" s="1" customFormat="1" ht="30" customHeight="1" spans="1:8">
      <c r="A2290" s="11">
        <v>2288</v>
      </c>
      <c r="B2290" s="11" t="s">
        <v>7300</v>
      </c>
      <c r="C2290" s="11" t="s">
        <v>7300</v>
      </c>
      <c r="D2290" s="11" t="s">
        <v>181</v>
      </c>
      <c r="E2290" s="11" t="s">
        <v>7301</v>
      </c>
      <c r="F2290" s="11" t="s">
        <v>7300</v>
      </c>
      <c r="G2290" s="11" t="s">
        <v>89</v>
      </c>
      <c r="H2290" s="11" t="s">
        <v>44</v>
      </c>
    </row>
    <row r="2291" s="1" customFormat="1" ht="30" customHeight="1" spans="1:8">
      <c r="A2291" s="11">
        <v>2289</v>
      </c>
      <c r="B2291" s="11" t="s">
        <v>7305</v>
      </c>
      <c r="C2291" s="11" t="s">
        <v>7305</v>
      </c>
      <c r="D2291" s="11" t="s">
        <v>181</v>
      </c>
      <c r="E2291" s="11" t="s">
        <v>7306</v>
      </c>
      <c r="F2291" s="11" t="s">
        <v>7305</v>
      </c>
      <c r="G2291" s="11" t="s">
        <v>89</v>
      </c>
      <c r="H2291" s="11" t="s">
        <v>44</v>
      </c>
    </row>
    <row r="2292" s="1" customFormat="1" ht="30" customHeight="1" spans="1:8">
      <c r="A2292" s="11">
        <v>2290</v>
      </c>
      <c r="B2292" s="11" t="s">
        <v>7307</v>
      </c>
      <c r="C2292" s="11" t="s">
        <v>7307</v>
      </c>
      <c r="D2292" s="11" t="s">
        <v>181</v>
      </c>
      <c r="E2292" s="11" t="s">
        <v>7308</v>
      </c>
      <c r="F2292" s="11" t="s">
        <v>7309</v>
      </c>
      <c r="G2292" s="11" t="s">
        <v>78</v>
      </c>
      <c r="H2292" s="11" t="s">
        <v>44</v>
      </c>
    </row>
    <row r="2293" s="1" customFormat="1" ht="30" customHeight="1" spans="1:8">
      <c r="A2293" s="11">
        <v>2291</v>
      </c>
      <c r="B2293" s="11" t="s">
        <v>7307</v>
      </c>
      <c r="C2293" s="11" t="s">
        <v>7307</v>
      </c>
      <c r="D2293" s="11" t="s">
        <v>181</v>
      </c>
      <c r="E2293" s="11" t="s">
        <v>7308</v>
      </c>
      <c r="F2293" s="11" t="s">
        <v>7310</v>
      </c>
      <c r="G2293" s="11" t="s">
        <v>78</v>
      </c>
      <c r="H2293" s="11" t="s">
        <v>44</v>
      </c>
    </row>
    <row r="2294" s="1" customFormat="1" ht="30" customHeight="1" spans="1:8">
      <c r="A2294" s="11">
        <v>2292</v>
      </c>
      <c r="B2294" s="11" t="s">
        <v>7311</v>
      </c>
      <c r="C2294" s="11" t="s">
        <v>7311</v>
      </c>
      <c r="D2294" s="11" t="s">
        <v>181</v>
      </c>
      <c r="E2294" s="11" t="s">
        <v>7308</v>
      </c>
      <c r="F2294" s="11" t="s">
        <v>7311</v>
      </c>
      <c r="G2294" s="11" t="s">
        <v>78</v>
      </c>
      <c r="H2294" s="11" t="s">
        <v>44</v>
      </c>
    </row>
    <row r="2295" s="1" customFormat="1" ht="30" customHeight="1" spans="1:8">
      <c r="A2295" s="11">
        <v>2293</v>
      </c>
      <c r="B2295" s="11" t="s">
        <v>7312</v>
      </c>
      <c r="C2295" s="11" t="s">
        <v>7312</v>
      </c>
      <c r="D2295" s="11" t="s">
        <v>87</v>
      </c>
      <c r="E2295" s="11" t="s">
        <v>7313</v>
      </c>
      <c r="F2295" s="11" t="s">
        <v>7317</v>
      </c>
      <c r="G2295" s="11" t="s">
        <v>487</v>
      </c>
      <c r="H2295" s="11" t="s">
        <v>44</v>
      </c>
    </row>
    <row r="2296" s="1" customFormat="1" ht="30" customHeight="1" spans="1:8">
      <c r="A2296" s="11">
        <v>2294</v>
      </c>
      <c r="B2296" s="11" t="s">
        <v>7312</v>
      </c>
      <c r="C2296" s="11" t="s">
        <v>7312</v>
      </c>
      <c r="D2296" s="11" t="s">
        <v>87</v>
      </c>
      <c r="E2296" s="11" t="s">
        <v>7313</v>
      </c>
      <c r="F2296" s="11" t="s">
        <v>7318</v>
      </c>
      <c r="G2296" s="11" t="s">
        <v>487</v>
      </c>
      <c r="H2296" s="11" t="s">
        <v>44</v>
      </c>
    </row>
    <row r="2297" s="1" customFormat="1" ht="30" customHeight="1" spans="1:8">
      <c r="A2297" s="11">
        <v>2295</v>
      </c>
      <c r="B2297" s="11" t="s">
        <v>7320</v>
      </c>
      <c r="C2297" s="11" t="s">
        <v>7320</v>
      </c>
      <c r="D2297" s="11" t="s">
        <v>87</v>
      </c>
      <c r="E2297" s="11" t="s">
        <v>7321</v>
      </c>
      <c r="F2297" s="11" t="s">
        <v>7320</v>
      </c>
      <c r="G2297" s="11" t="s">
        <v>89</v>
      </c>
      <c r="H2297" s="11" t="s">
        <v>44</v>
      </c>
    </row>
    <row r="2298" s="1" customFormat="1" ht="30" customHeight="1" spans="1:8">
      <c r="A2298" s="11">
        <v>2296</v>
      </c>
      <c r="B2298" s="11" t="s">
        <v>7324</v>
      </c>
      <c r="C2298" s="11" t="s">
        <v>7324</v>
      </c>
      <c r="D2298" s="11" t="s">
        <v>87</v>
      </c>
      <c r="E2298" s="11" t="s">
        <v>7325</v>
      </c>
      <c r="F2298" s="11" t="s">
        <v>7324</v>
      </c>
      <c r="G2298" s="11" t="s">
        <v>78</v>
      </c>
      <c r="H2298" s="11" t="s">
        <v>44</v>
      </c>
    </row>
    <row r="2299" s="1" customFormat="1" ht="30" customHeight="1" spans="1:8">
      <c r="A2299" s="11">
        <v>2297</v>
      </c>
      <c r="B2299" s="11" t="s">
        <v>7329</v>
      </c>
      <c r="C2299" s="11" t="s">
        <v>7329</v>
      </c>
      <c r="D2299" s="11" t="s">
        <v>87</v>
      </c>
      <c r="E2299" s="11" t="s">
        <v>7330</v>
      </c>
      <c r="F2299" s="11" t="s">
        <v>7331</v>
      </c>
      <c r="G2299" s="11" t="s">
        <v>89</v>
      </c>
      <c r="H2299" s="11" t="s">
        <v>44</v>
      </c>
    </row>
    <row r="2300" s="1" customFormat="1" ht="30" customHeight="1" spans="1:8">
      <c r="A2300" s="11">
        <v>2298</v>
      </c>
      <c r="B2300" s="11" t="s">
        <v>7329</v>
      </c>
      <c r="C2300" s="11" t="s">
        <v>7329</v>
      </c>
      <c r="D2300" s="11" t="s">
        <v>87</v>
      </c>
      <c r="E2300" s="11" t="s">
        <v>7330</v>
      </c>
      <c r="F2300" s="11" t="s">
        <v>7332</v>
      </c>
      <c r="G2300" s="11" t="s">
        <v>89</v>
      </c>
      <c r="H2300" s="11" t="s">
        <v>44</v>
      </c>
    </row>
    <row r="2301" s="1" customFormat="1" ht="30" customHeight="1" spans="1:8">
      <c r="A2301" s="11">
        <v>2299</v>
      </c>
      <c r="B2301" s="11" t="s">
        <v>7329</v>
      </c>
      <c r="C2301" s="11" t="s">
        <v>7329</v>
      </c>
      <c r="D2301" s="11" t="s">
        <v>87</v>
      </c>
      <c r="E2301" s="11" t="s">
        <v>7330</v>
      </c>
      <c r="F2301" s="11" t="s">
        <v>7333</v>
      </c>
      <c r="G2301" s="11" t="s">
        <v>89</v>
      </c>
      <c r="H2301" s="11" t="s">
        <v>44</v>
      </c>
    </row>
    <row r="2302" s="1" customFormat="1" ht="30" customHeight="1" spans="1:8">
      <c r="A2302" s="11">
        <v>2300</v>
      </c>
      <c r="B2302" s="11" t="s">
        <v>7338</v>
      </c>
      <c r="C2302" s="11" t="s">
        <v>7338</v>
      </c>
      <c r="D2302" s="11" t="s">
        <v>87</v>
      </c>
      <c r="E2302" s="11" t="s">
        <v>7339</v>
      </c>
      <c r="F2302" s="11" t="s">
        <v>7342</v>
      </c>
      <c r="G2302" s="11" t="s">
        <v>78</v>
      </c>
      <c r="H2302" s="11" t="s">
        <v>44</v>
      </c>
    </row>
    <row r="2303" s="1" customFormat="1" ht="30" customHeight="1" spans="1:8">
      <c r="A2303" s="11">
        <v>2301</v>
      </c>
      <c r="B2303" s="11" t="s">
        <v>7358</v>
      </c>
      <c r="C2303" s="11" t="s">
        <v>7358</v>
      </c>
      <c r="D2303" s="11" t="s">
        <v>611</v>
      </c>
      <c r="E2303" s="11" t="s">
        <v>7359</v>
      </c>
      <c r="F2303" s="11" t="s">
        <v>7358</v>
      </c>
      <c r="G2303" s="11" t="s">
        <v>89</v>
      </c>
      <c r="H2303" s="11" t="s">
        <v>44</v>
      </c>
    </row>
    <row r="2304" s="1" customFormat="1" ht="30" customHeight="1" spans="1:8">
      <c r="A2304" s="11">
        <v>2302</v>
      </c>
      <c r="B2304" s="11" t="s">
        <v>7360</v>
      </c>
      <c r="C2304" s="11" t="s">
        <v>7360</v>
      </c>
      <c r="D2304" s="11" t="s">
        <v>611</v>
      </c>
      <c r="E2304" s="11" t="s">
        <v>7361</v>
      </c>
      <c r="F2304" s="11" t="s">
        <v>7360</v>
      </c>
      <c r="G2304" s="11" t="s">
        <v>89</v>
      </c>
      <c r="H2304" s="11" t="s">
        <v>44</v>
      </c>
    </row>
    <row r="2305" s="1" customFormat="1" ht="30" customHeight="1" spans="1:8">
      <c r="A2305" s="11">
        <v>2303</v>
      </c>
      <c r="B2305" s="11" t="s">
        <v>7362</v>
      </c>
      <c r="C2305" s="11" t="s">
        <v>7362</v>
      </c>
      <c r="D2305" s="11" t="s">
        <v>611</v>
      </c>
      <c r="E2305" s="11" t="s">
        <v>7363</v>
      </c>
      <c r="F2305" s="11" t="s">
        <v>7362</v>
      </c>
      <c r="G2305" s="11" t="s">
        <v>89</v>
      </c>
      <c r="H2305" s="11" t="s">
        <v>44</v>
      </c>
    </row>
    <row r="2306" s="1" customFormat="1" ht="30" customHeight="1" spans="1:8">
      <c r="A2306" s="11">
        <v>2304</v>
      </c>
      <c r="B2306" s="11" t="s">
        <v>7364</v>
      </c>
      <c r="C2306" s="11" t="s">
        <v>7364</v>
      </c>
      <c r="D2306" s="11" t="s">
        <v>611</v>
      </c>
      <c r="E2306" s="11" t="s">
        <v>7365</v>
      </c>
      <c r="F2306" s="11" t="s">
        <v>7364</v>
      </c>
      <c r="G2306" s="11" t="s">
        <v>89</v>
      </c>
      <c r="H2306" s="11" t="s">
        <v>44</v>
      </c>
    </row>
    <row r="2307" s="1" customFormat="1" ht="30" customHeight="1" spans="1:8">
      <c r="A2307" s="11">
        <v>2305</v>
      </c>
      <c r="B2307" s="11" t="s">
        <v>7366</v>
      </c>
      <c r="C2307" s="11" t="s">
        <v>7366</v>
      </c>
      <c r="D2307" s="11" t="s">
        <v>611</v>
      </c>
      <c r="E2307" s="11" t="s">
        <v>7367</v>
      </c>
      <c r="F2307" s="11" t="s">
        <v>7366</v>
      </c>
      <c r="G2307" s="11" t="s">
        <v>89</v>
      </c>
      <c r="H2307" s="11" t="s">
        <v>44</v>
      </c>
    </row>
    <row r="2308" s="1" customFormat="1" ht="30" customHeight="1" spans="1:8">
      <c r="A2308" s="11">
        <v>2306</v>
      </c>
      <c r="B2308" s="11" t="s">
        <v>7368</v>
      </c>
      <c r="C2308" s="11" t="s">
        <v>7368</v>
      </c>
      <c r="D2308" s="11" t="s">
        <v>611</v>
      </c>
      <c r="E2308" s="11" t="s">
        <v>7369</v>
      </c>
      <c r="F2308" s="11" t="s">
        <v>7368</v>
      </c>
      <c r="G2308" s="11" t="s">
        <v>89</v>
      </c>
      <c r="H2308" s="11" t="s">
        <v>44</v>
      </c>
    </row>
    <row r="2309" s="1" customFormat="1" ht="30" customHeight="1" spans="1:8">
      <c r="A2309" s="11">
        <v>2307</v>
      </c>
      <c r="B2309" s="11" t="s">
        <v>7370</v>
      </c>
      <c r="C2309" s="11" t="s">
        <v>7370</v>
      </c>
      <c r="D2309" s="11" t="s">
        <v>611</v>
      </c>
      <c r="E2309" s="11" t="s">
        <v>7371</v>
      </c>
      <c r="F2309" s="11" t="s">
        <v>7370</v>
      </c>
      <c r="G2309" s="11" t="s">
        <v>89</v>
      </c>
      <c r="H2309" s="11" t="s">
        <v>44</v>
      </c>
    </row>
    <row r="2310" s="1" customFormat="1" ht="30" customHeight="1" spans="1:8">
      <c r="A2310" s="11">
        <v>2308</v>
      </c>
      <c r="B2310" s="11" t="s">
        <v>7372</v>
      </c>
      <c r="C2310" s="11" t="s">
        <v>7372</v>
      </c>
      <c r="D2310" s="11" t="s">
        <v>611</v>
      </c>
      <c r="E2310" s="11" t="s">
        <v>7373</v>
      </c>
      <c r="F2310" s="11" t="s">
        <v>7372</v>
      </c>
      <c r="G2310" s="11" t="s">
        <v>89</v>
      </c>
      <c r="H2310" s="11" t="s">
        <v>44</v>
      </c>
    </row>
    <row r="2311" s="1" customFormat="1" ht="30" customHeight="1" spans="1:8">
      <c r="A2311" s="11">
        <v>2309</v>
      </c>
      <c r="B2311" s="11" t="s">
        <v>7374</v>
      </c>
      <c r="C2311" s="11" t="s">
        <v>7374</v>
      </c>
      <c r="D2311" s="11" t="s">
        <v>611</v>
      </c>
      <c r="E2311" s="11" t="s">
        <v>7375</v>
      </c>
      <c r="F2311" s="11" t="s">
        <v>7374</v>
      </c>
      <c r="G2311" s="11" t="s">
        <v>89</v>
      </c>
      <c r="H2311" s="11" t="s">
        <v>44</v>
      </c>
    </row>
    <row r="2312" s="1" customFormat="1" ht="30" customHeight="1" spans="1:8">
      <c r="A2312" s="11">
        <v>2310</v>
      </c>
      <c r="B2312" s="11" t="s">
        <v>7376</v>
      </c>
      <c r="C2312" s="11" t="s">
        <v>7376</v>
      </c>
      <c r="D2312" s="11" t="s">
        <v>611</v>
      </c>
      <c r="E2312" s="11" t="s">
        <v>7377</v>
      </c>
      <c r="F2312" s="11" t="s">
        <v>7376</v>
      </c>
      <c r="G2312" s="11" t="s">
        <v>89</v>
      </c>
      <c r="H2312" s="11" t="s">
        <v>44</v>
      </c>
    </row>
    <row r="2313" s="1" customFormat="1" ht="30" customHeight="1" spans="1:8">
      <c r="A2313" s="11">
        <v>2311</v>
      </c>
      <c r="B2313" s="11" t="s">
        <v>7378</v>
      </c>
      <c r="C2313" s="11" t="s">
        <v>7378</v>
      </c>
      <c r="D2313" s="11" t="s">
        <v>611</v>
      </c>
      <c r="E2313" s="11" t="s">
        <v>7379</v>
      </c>
      <c r="F2313" s="11" t="s">
        <v>7378</v>
      </c>
      <c r="G2313" s="11" t="s">
        <v>89</v>
      </c>
      <c r="H2313" s="11" t="s">
        <v>44</v>
      </c>
    </row>
    <row r="2314" s="1" customFormat="1" ht="30" customHeight="1" spans="1:8">
      <c r="A2314" s="11">
        <v>2312</v>
      </c>
      <c r="B2314" s="11" t="s">
        <v>7380</v>
      </c>
      <c r="C2314" s="11" t="s">
        <v>7380</v>
      </c>
      <c r="D2314" s="11" t="s">
        <v>611</v>
      </c>
      <c r="E2314" s="11" t="s">
        <v>7381</v>
      </c>
      <c r="F2314" s="11" t="s">
        <v>7380</v>
      </c>
      <c r="G2314" s="11" t="s">
        <v>89</v>
      </c>
      <c r="H2314" s="11" t="s">
        <v>44</v>
      </c>
    </row>
    <row r="2315" s="1" customFormat="1" ht="30" customHeight="1" spans="1:8">
      <c r="A2315" s="11">
        <v>2313</v>
      </c>
      <c r="B2315" s="11" t="s">
        <v>7382</v>
      </c>
      <c r="C2315" s="11" t="s">
        <v>7382</v>
      </c>
      <c r="D2315" s="11" t="s">
        <v>611</v>
      </c>
      <c r="E2315" s="11" t="s">
        <v>7383</v>
      </c>
      <c r="F2315" s="11" t="s">
        <v>7382</v>
      </c>
      <c r="G2315" s="11" t="s">
        <v>89</v>
      </c>
      <c r="H2315" s="11" t="s">
        <v>44</v>
      </c>
    </row>
    <row r="2316" s="1" customFormat="1" ht="30" customHeight="1" spans="1:8">
      <c r="A2316" s="11">
        <v>2314</v>
      </c>
      <c r="B2316" s="11" t="s">
        <v>7384</v>
      </c>
      <c r="C2316" s="11" t="s">
        <v>7384</v>
      </c>
      <c r="D2316" s="11" t="s">
        <v>611</v>
      </c>
      <c r="E2316" s="11" t="s">
        <v>7385</v>
      </c>
      <c r="F2316" s="11" t="s">
        <v>7384</v>
      </c>
      <c r="G2316" s="11" t="s">
        <v>126</v>
      </c>
      <c r="H2316" s="11" t="s">
        <v>44</v>
      </c>
    </row>
    <row r="2317" s="1" customFormat="1" ht="30" customHeight="1" spans="1:8">
      <c r="A2317" s="11">
        <v>2315</v>
      </c>
      <c r="B2317" s="11" t="s">
        <v>7386</v>
      </c>
      <c r="C2317" s="11" t="s">
        <v>7386</v>
      </c>
      <c r="D2317" s="11" t="s">
        <v>611</v>
      </c>
      <c r="E2317" s="11" t="s">
        <v>7387</v>
      </c>
      <c r="F2317" s="11" t="s">
        <v>7386</v>
      </c>
      <c r="G2317" s="11" t="s">
        <v>89</v>
      </c>
      <c r="H2317" s="11" t="s">
        <v>44</v>
      </c>
    </row>
    <row r="2318" s="1" customFormat="1" ht="30" customHeight="1" spans="1:8">
      <c r="A2318" s="11">
        <v>2316</v>
      </c>
      <c r="B2318" s="11" t="s">
        <v>7388</v>
      </c>
      <c r="C2318" s="11" t="s">
        <v>7388</v>
      </c>
      <c r="D2318" s="11" t="s">
        <v>611</v>
      </c>
      <c r="E2318" s="11" t="s">
        <v>7389</v>
      </c>
      <c r="F2318" s="11" t="s">
        <v>7388</v>
      </c>
      <c r="G2318" s="11" t="s">
        <v>89</v>
      </c>
      <c r="H2318" s="11" t="s">
        <v>44</v>
      </c>
    </row>
    <row r="2319" s="1" customFormat="1" ht="30" customHeight="1" spans="1:8">
      <c r="A2319" s="11">
        <v>2317</v>
      </c>
      <c r="B2319" s="11" t="s">
        <v>7390</v>
      </c>
      <c r="C2319" s="11" t="s">
        <v>7390</v>
      </c>
      <c r="D2319" s="11" t="s">
        <v>95</v>
      </c>
      <c r="E2319" s="11" t="s">
        <v>7391</v>
      </c>
      <c r="F2319" s="11" t="s">
        <v>7390</v>
      </c>
      <c r="G2319" s="11" t="s">
        <v>89</v>
      </c>
      <c r="H2319" s="11" t="s">
        <v>44</v>
      </c>
    </row>
    <row r="2320" s="1" customFormat="1" ht="30" customHeight="1" spans="1:8">
      <c r="A2320" s="11">
        <v>2318</v>
      </c>
      <c r="B2320" s="11" t="s">
        <v>7399</v>
      </c>
      <c r="C2320" s="11" t="s">
        <v>7399</v>
      </c>
      <c r="D2320" s="11" t="s">
        <v>98</v>
      </c>
      <c r="E2320" s="11" t="s">
        <v>7400</v>
      </c>
      <c r="F2320" s="11" t="s">
        <v>7399</v>
      </c>
      <c r="G2320" s="11" t="s">
        <v>1014</v>
      </c>
      <c r="H2320" s="11" t="s">
        <v>44</v>
      </c>
    </row>
    <row r="2321" s="1" customFormat="1" ht="30" customHeight="1" spans="1:8">
      <c r="A2321" s="11">
        <v>2319</v>
      </c>
      <c r="B2321" s="11" t="s">
        <v>7405</v>
      </c>
      <c r="C2321" s="11" t="s">
        <v>7405</v>
      </c>
      <c r="D2321" s="11" t="s">
        <v>98</v>
      </c>
      <c r="E2321" s="11" t="s">
        <v>7406</v>
      </c>
      <c r="F2321" s="11" t="s">
        <v>7408</v>
      </c>
      <c r="G2321" s="11" t="s">
        <v>78</v>
      </c>
      <c r="H2321" s="11" t="s">
        <v>44</v>
      </c>
    </row>
    <row r="2322" s="1" customFormat="1" ht="30" customHeight="1" spans="1:8">
      <c r="A2322" s="11">
        <v>2320</v>
      </c>
      <c r="B2322" s="11" t="s">
        <v>7411</v>
      </c>
      <c r="C2322" s="11" t="s">
        <v>7411</v>
      </c>
      <c r="D2322" s="11" t="s">
        <v>98</v>
      </c>
      <c r="E2322" s="11" t="s">
        <v>7412</v>
      </c>
      <c r="F2322" s="11" t="s">
        <v>7411</v>
      </c>
      <c r="G2322" s="11" t="s">
        <v>78</v>
      </c>
      <c r="H2322" s="11" t="s">
        <v>44</v>
      </c>
    </row>
    <row r="2323" s="1" customFormat="1" ht="30" customHeight="1" spans="1:8">
      <c r="A2323" s="11">
        <v>2321</v>
      </c>
      <c r="B2323" s="11" t="s">
        <v>7413</v>
      </c>
      <c r="C2323" s="11" t="s">
        <v>7413</v>
      </c>
      <c r="D2323" s="18" t="s">
        <v>114</v>
      </c>
      <c r="E2323" s="11" t="s">
        <v>7414</v>
      </c>
      <c r="F2323" s="11" t="s">
        <v>7413</v>
      </c>
      <c r="G2323" s="18" t="s">
        <v>126</v>
      </c>
      <c r="H2323" s="11" t="s">
        <v>44</v>
      </c>
    </row>
    <row r="2324" s="1" customFormat="1" ht="30" customHeight="1" spans="1:8">
      <c r="A2324" s="11">
        <v>2322</v>
      </c>
      <c r="B2324" s="11" t="s">
        <v>7415</v>
      </c>
      <c r="C2324" s="11" t="s">
        <v>7415</v>
      </c>
      <c r="D2324" s="18" t="s">
        <v>114</v>
      </c>
      <c r="E2324" s="11" t="s">
        <v>7416</v>
      </c>
      <c r="F2324" s="11" t="s">
        <v>7415</v>
      </c>
      <c r="G2324" s="18" t="s">
        <v>89</v>
      </c>
      <c r="H2324" s="11" t="s">
        <v>44</v>
      </c>
    </row>
    <row r="2325" s="1" customFormat="1" ht="30" customHeight="1" spans="1:8">
      <c r="A2325" s="11">
        <v>2323</v>
      </c>
      <c r="B2325" s="11" t="s">
        <v>7417</v>
      </c>
      <c r="C2325" s="11" t="s">
        <v>7417</v>
      </c>
      <c r="D2325" s="18" t="s">
        <v>114</v>
      </c>
      <c r="E2325" s="11" t="s">
        <v>7418</v>
      </c>
      <c r="F2325" s="11" t="s">
        <v>7417</v>
      </c>
      <c r="G2325" s="18" t="s">
        <v>89</v>
      </c>
      <c r="H2325" s="11" t="s">
        <v>44</v>
      </c>
    </row>
    <row r="2326" s="1" customFormat="1" ht="30" customHeight="1" spans="1:8">
      <c r="A2326" s="11">
        <v>2324</v>
      </c>
      <c r="B2326" s="11" t="s">
        <v>7423</v>
      </c>
      <c r="C2326" s="11" t="s">
        <v>7423</v>
      </c>
      <c r="D2326" s="18" t="s">
        <v>114</v>
      </c>
      <c r="E2326" s="11" t="s">
        <v>7424</v>
      </c>
      <c r="F2326" s="11" t="s">
        <v>7423</v>
      </c>
      <c r="G2326" s="18" t="s">
        <v>823</v>
      </c>
      <c r="H2326" s="11" t="s">
        <v>44</v>
      </c>
    </row>
    <row r="2327" s="1" customFormat="1" ht="30" customHeight="1" spans="1:8">
      <c r="A2327" s="11">
        <v>2325</v>
      </c>
      <c r="B2327" s="11" t="s">
        <v>7425</v>
      </c>
      <c r="C2327" s="11" t="s">
        <v>7425</v>
      </c>
      <c r="D2327" s="18" t="s">
        <v>114</v>
      </c>
      <c r="E2327" s="11" t="s">
        <v>7426</v>
      </c>
      <c r="F2327" s="11" t="s">
        <v>7425</v>
      </c>
      <c r="G2327" s="11" t="s">
        <v>300</v>
      </c>
      <c r="H2327" s="11" t="s">
        <v>44</v>
      </c>
    </row>
    <row r="2328" s="1" customFormat="1" ht="30" customHeight="1" spans="1:8">
      <c r="A2328" s="11">
        <v>2326</v>
      </c>
      <c r="B2328" s="11" t="s">
        <v>7427</v>
      </c>
      <c r="C2328" s="11" t="s">
        <v>7427</v>
      </c>
      <c r="D2328" s="18" t="s">
        <v>114</v>
      </c>
      <c r="E2328" s="11" t="s">
        <v>7428</v>
      </c>
      <c r="F2328" s="11" t="s">
        <v>7427</v>
      </c>
      <c r="G2328" s="18" t="s">
        <v>126</v>
      </c>
      <c r="H2328" s="11" t="s">
        <v>44</v>
      </c>
    </row>
    <row r="2329" s="1" customFormat="1" ht="30" customHeight="1" spans="1:8">
      <c r="A2329" s="11">
        <v>2327</v>
      </c>
      <c r="B2329" s="11" t="s">
        <v>7429</v>
      </c>
      <c r="C2329" s="11" t="s">
        <v>7429</v>
      </c>
      <c r="D2329" s="18" t="s">
        <v>114</v>
      </c>
      <c r="E2329" s="11" t="s">
        <v>7430</v>
      </c>
      <c r="F2329" s="11" t="s">
        <v>7429</v>
      </c>
      <c r="G2329" s="18" t="s">
        <v>89</v>
      </c>
      <c r="H2329" s="11" t="s">
        <v>44</v>
      </c>
    </row>
    <row r="2330" s="1" customFormat="1" ht="30" customHeight="1" spans="1:8">
      <c r="A2330" s="11">
        <v>2328</v>
      </c>
      <c r="B2330" s="11" t="s">
        <v>7435</v>
      </c>
      <c r="C2330" s="11" t="s">
        <v>7435</v>
      </c>
      <c r="D2330" s="18" t="s">
        <v>114</v>
      </c>
      <c r="E2330" s="11" t="s">
        <v>7436</v>
      </c>
      <c r="F2330" s="11" t="s">
        <v>7435</v>
      </c>
      <c r="G2330" s="11" t="s">
        <v>2127</v>
      </c>
      <c r="H2330" s="11" t="s">
        <v>44</v>
      </c>
    </row>
    <row r="2331" s="1" customFormat="1" ht="30" customHeight="1" spans="1:8">
      <c r="A2331" s="11">
        <v>2329</v>
      </c>
      <c r="B2331" s="11" t="s">
        <v>7437</v>
      </c>
      <c r="C2331" s="11" t="s">
        <v>7437</v>
      </c>
      <c r="D2331" s="11" t="s">
        <v>98</v>
      </c>
      <c r="E2331" s="11" t="s">
        <v>7438</v>
      </c>
      <c r="F2331" s="11" t="s">
        <v>7437</v>
      </c>
      <c r="G2331" s="11" t="s">
        <v>89</v>
      </c>
      <c r="H2331" s="11" t="s">
        <v>44</v>
      </c>
    </row>
    <row r="2332" s="1" customFormat="1" ht="30" customHeight="1" spans="1:8">
      <c r="A2332" s="11">
        <v>2330</v>
      </c>
      <c r="B2332" s="11" t="s">
        <v>7439</v>
      </c>
      <c r="C2332" s="11" t="s">
        <v>7439</v>
      </c>
      <c r="D2332" s="11" t="s">
        <v>98</v>
      </c>
      <c r="E2332" s="29" t="s">
        <v>7440</v>
      </c>
      <c r="F2332" s="11" t="s">
        <v>7439</v>
      </c>
      <c r="G2332" s="11" t="s">
        <v>89</v>
      </c>
      <c r="H2332" s="11" t="s">
        <v>44</v>
      </c>
    </row>
    <row r="2333" s="1" customFormat="1" ht="30" customHeight="1" spans="1:8">
      <c r="A2333" s="11">
        <v>2331</v>
      </c>
      <c r="B2333" s="11" t="s">
        <v>7441</v>
      </c>
      <c r="C2333" s="11" t="s">
        <v>7441</v>
      </c>
      <c r="D2333" s="11" t="s">
        <v>98</v>
      </c>
      <c r="E2333" s="11" t="s">
        <v>7442</v>
      </c>
      <c r="F2333" s="11" t="s">
        <v>7441</v>
      </c>
      <c r="G2333" s="11" t="s">
        <v>89</v>
      </c>
      <c r="H2333" s="11" t="s">
        <v>44</v>
      </c>
    </row>
    <row r="2334" s="1" customFormat="1" ht="30" customHeight="1" spans="1:8">
      <c r="A2334" s="11">
        <v>2332</v>
      </c>
      <c r="B2334" s="11" t="s">
        <v>7443</v>
      </c>
      <c r="C2334" s="11" t="s">
        <v>7443</v>
      </c>
      <c r="D2334" s="11" t="s">
        <v>64</v>
      </c>
      <c r="E2334" s="11" t="s">
        <v>7444</v>
      </c>
      <c r="F2334" s="11" t="s">
        <v>7443</v>
      </c>
      <c r="G2334" s="11" t="s">
        <v>89</v>
      </c>
      <c r="H2334" s="11" t="s">
        <v>44</v>
      </c>
    </row>
    <row r="2335" s="1" customFormat="1" ht="30" customHeight="1" spans="1:8">
      <c r="A2335" s="11">
        <v>2333</v>
      </c>
      <c r="B2335" s="11" t="s">
        <v>7445</v>
      </c>
      <c r="C2335" s="11" t="s">
        <v>7445</v>
      </c>
      <c r="D2335" s="11" t="s">
        <v>114</v>
      </c>
      <c r="E2335" s="11" t="s">
        <v>7446</v>
      </c>
      <c r="F2335" s="11" t="s">
        <v>7445</v>
      </c>
      <c r="G2335" s="11" t="s">
        <v>78</v>
      </c>
      <c r="H2335" s="11" t="s">
        <v>44</v>
      </c>
    </row>
    <row r="2336" s="1" customFormat="1" ht="30" customHeight="1" spans="1:8">
      <c r="A2336" s="11">
        <v>2334</v>
      </c>
      <c r="B2336" s="11" t="s">
        <v>7449</v>
      </c>
      <c r="C2336" s="11" t="s">
        <v>7449</v>
      </c>
      <c r="D2336" s="11" t="s">
        <v>114</v>
      </c>
      <c r="E2336" s="11" t="s">
        <v>7450</v>
      </c>
      <c r="F2336" s="11" t="s">
        <v>7449</v>
      </c>
      <c r="G2336" s="11" t="s">
        <v>78</v>
      </c>
      <c r="H2336" s="11" t="s">
        <v>44</v>
      </c>
    </row>
    <row r="2337" s="1" customFormat="1" ht="30" customHeight="1" spans="1:8">
      <c r="A2337" s="11">
        <v>2335</v>
      </c>
      <c r="B2337" s="30" t="s">
        <v>7483</v>
      </c>
      <c r="C2337" s="30" t="s">
        <v>7483</v>
      </c>
      <c r="D2337" s="11" t="s">
        <v>64</v>
      </c>
      <c r="E2337" s="11" t="s">
        <v>7495</v>
      </c>
      <c r="F2337" s="11" t="s">
        <v>7496</v>
      </c>
      <c r="G2337" s="11" t="s">
        <v>78</v>
      </c>
      <c r="H2337" s="11" t="s">
        <v>47</v>
      </c>
    </row>
    <row r="2338" s="1" customFormat="1" ht="30" customHeight="1" spans="1:8">
      <c r="A2338" s="11">
        <v>2336</v>
      </c>
      <c r="B2338" s="30" t="s">
        <v>7483</v>
      </c>
      <c r="C2338" s="30" t="s">
        <v>7483</v>
      </c>
      <c r="D2338" s="11" t="s">
        <v>64</v>
      </c>
      <c r="E2338" s="11" t="s">
        <v>7497</v>
      </c>
      <c r="F2338" s="11" t="s">
        <v>7498</v>
      </c>
      <c r="G2338" s="11" t="s">
        <v>78</v>
      </c>
      <c r="H2338" s="11" t="s">
        <v>47</v>
      </c>
    </row>
    <row r="2339" s="1" customFormat="1" ht="30" customHeight="1" spans="1:8">
      <c r="A2339" s="11">
        <v>2337</v>
      </c>
      <c r="B2339" s="30" t="s">
        <v>7483</v>
      </c>
      <c r="C2339" s="30" t="s">
        <v>7483</v>
      </c>
      <c r="D2339" s="11" t="s">
        <v>64</v>
      </c>
      <c r="E2339" s="11" t="s">
        <v>7499</v>
      </c>
      <c r="F2339" s="11" t="s">
        <v>7500</v>
      </c>
      <c r="G2339" s="11" t="s">
        <v>78</v>
      </c>
      <c r="H2339" s="11" t="s">
        <v>47</v>
      </c>
    </row>
    <row r="2340" s="1" customFormat="1" ht="30" customHeight="1" spans="1:8">
      <c r="A2340" s="11">
        <v>2338</v>
      </c>
      <c r="B2340" s="30" t="s">
        <v>7483</v>
      </c>
      <c r="C2340" s="30" t="s">
        <v>7483</v>
      </c>
      <c r="D2340" s="11" t="s">
        <v>64</v>
      </c>
      <c r="E2340" s="11" t="s">
        <v>7501</v>
      </c>
      <c r="F2340" s="11" t="s">
        <v>7502</v>
      </c>
      <c r="G2340" s="11" t="s">
        <v>78</v>
      </c>
      <c r="H2340" s="11" t="s">
        <v>47</v>
      </c>
    </row>
    <row r="2341" s="1" customFormat="1" ht="30" customHeight="1" spans="1:8">
      <c r="A2341" s="11">
        <v>2339</v>
      </c>
      <c r="B2341" s="30" t="s">
        <v>7483</v>
      </c>
      <c r="C2341" s="30" t="s">
        <v>7483</v>
      </c>
      <c r="D2341" s="11" t="s">
        <v>64</v>
      </c>
      <c r="E2341" s="11" t="s">
        <v>7503</v>
      </c>
      <c r="F2341" s="11" t="s">
        <v>7504</v>
      </c>
      <c r="G2341" s="11" t="s">
        <v>78</v>
      </c>
      <c r="H2341" s="11" t="s">
        <v>47</v>
      </c>
    </row>
    <row r="2342" s="1" customFormat="1" ht="30" customHeight="1" spans="1:8">
      <c r="A2342" s="11">
        <v>2340</v>
      </c>
      <c r="B2342" s="30" t="s">
        <v>7483</v>
      </c>
      <c r="C2342" s="30" t="s">
        <v>7483</v>
      </c>
      <c r="D2342" s="11" t="s">
        <v>64</v>
      </c>
      <c r="E2342" s="11" t="s">
        <v>7505</v>
      </c>
      <c r="F2342" s="11" t="s">
        <v>7506</v>
      </c>
      <c r="G2342" s="11" t="s">
        <v>78</v>
      </c>
      <c r="H2342" s="11" t="s">
        <v>47</v>
      </c>
    </row>
    <row r="2343" s="1" customFormat="1" ht="30" customHeight="1" spans="1:8">
      <c r="A2343" s="11">
        <v>2341</v>
      </c>
      <c r="B2343" s="30" t="s">
        <v>7483</v>
      </c>
      <c r="C2343" s="30" t="s">
        <v>7483</v>
      </c>
      <c r="D2343" s="11" t="s">
        <v>64</v>
      </c>
      <c r="E2343" s="11" t="s">
        <v>7507</v>
      </c>
      <c r="F2343" s="11" t="s">
        <v>7508</v>
      </c>
      <c r="G2343" s="11" t="s">
        <v>78</v>
      </c>
      <c r="H2343" s="11" t="s">
        <v>47</v>
      </c>
    </row>
    <row r="2344" s="1" customFormat="1" ht="30" customHeight="1" spans="1:8">
      <c r="A2344" s="11">
        <v>2342</v>
      </c>
      <c r="B2344" s="30" t="s">
        <v>7483</v>
      </c>
      <c r="C2344" s="30" t="s">
        <v>7483</v>
      </c>
      <c r="D2344" s="11" t="s">
        <v>64</v>
      </c>
      <c r="E2344" s="11" t="s">
        <v>7509</v>
      </c>
      <c r="F2344" s="11" t="s">
        <v>7510</v>
      </c>
      <c r="G2344" s="11" t="s">
        <v>78</v>
      </c>
      <c r="H2344" s="11" t="s">
        <v>47</v>
      </c>
    </row>
    <row r="2345" s="1" customFormat="1" ht="30" customHeight="1" spans="1:8">
      <c r="A2345" s="11">
        <v>2343</v>
      </c>
      <c r="B2345" s="30" t="s">
        <v>7483</v>
      </c>
      <c r="C2345" s="30" t="s">
        <v>7483</v>
      </c>
      <c r="D2345" s="11" t="s">
        <v>64</v>
      </c>
      <c r="E2345" s="11" t="s">
        <v>7511</v>
      </c>
      <c r="F2345" s="11" t="s">
        <v>7512</v>
      </c>
      <c r="G2345" s="11" t="s">
        <v>78</v>
      </c>
      <c r="H2345" s="11" t="s">
        <v>47</v>
      </c>
    </row>
    <row r="2346" s="1" customFormat="1" ht="30" customHeight="1" spans="1:8">
      <c r="A2346" s="11">
        <v>2344</v>
      </c>
      <c r="B2346" s="30" t="s">
        <v>7483</v>
      </c>
      <c r="C2346" s="30" t="s">
        <v>7483</v>
      </c>
      <c r="D2346" s="11" t="s">
        <v>64</v>
      </c>
      <c r="E2346" s="11" t="s">
        <v>7513</v>
      </c>
      <c r="F2346" s="11" t="s">
        <v>7514</v>
      </c>
      <c r="G2346" s="11" t="s">
        <v>78</v>
      </c>
      <c r="H2346" s="11" t="s">
        <v>47</v>
      </c>
    </row>
    <row r="2347" s="1" customFormat="1" ht="30" customHeight="1" spans="1:8">
      <c r="A2347" s="11">
        <v>2345</v>
      </c>
      <c r="B2347" s="30" t="s">
        <v>7534</v>
      </c>
      <c r="C2347" s="30" t="s">
        <v>7534</v>
      </c>
      <c r="D2347" s="11" t="s">
        <v>64</v>
      </c>
      <c r="E2347" s="11" t="s">
        <v>7535</v>
      </c>
      <c r="F2347" s="11" t="s">
        <v>7534</v>
      </c>
      <c r="G2347" s="11" t="s">
        <v>126</v>
      </c>
      <c r="H2347" s="11" t="s">
        <v>47</v>
      </c>
    </row>
    <row r="2348" s="1" customFormat="1" ht="30" customHeight="1" spans="1:8">
      <c r="A2348" s="11">
        <v>2346</v>
      </c>
      <c r="B2348" s="30" t="s">
        <v>7534</v>
      </c>
      <c r="C2348" s="30" t="s">
        <v>7534</v>
      </c>
      <c r="D2348" s="11" t="s">
        <v>64</v>
      </c>
      <c r="E2348" s="11" t="s">
        <v>7535</v>
      </c>
      <c r="F2348" s="11" t="s">
        <v>7536</v>
      </c>
      <c r="G2348" s="11" t="s">
        <v>126</v>
      </c>
      <c r="H2348" s="11" t="s">
        <v>47</v>
      </c>
    </row>
    <row r="2349" s="1" customFormat="1" ht="30" customHeight="1" spans="1:8">
      <c r="A2349" s="11">
        <v>2347</v>
      </c>
      <c r="B2349" s="11" t="s">
        <v>7547</v>
      </c>
      <c r="C2349" s="11" t="s">
        <v>7547</v>
      </c>
      <c r="D2349" s="11" t="s">
        <v>98</v>
      </c>
      <c r="E2349" s="11" t="s">
        <v>7548</v>
      </c>
      <c r="F2349" s="11" t="s">
        <v>7551</v>
      </c>
      <c r="G2349" s="11" t="s">
        <v>78</v>
      </c>
      <c r="H2349" s="11" t="s">
        <v>47</v>
      </c>
    </row>
    <row r="2350" s="1" customFormat="1" ht="30" customHeight="1" spans="1:8">
      <c r="A2350" s="11">
        <v>2348</v>
      </c>
      <c r="B2350" s="11" t="s">
        <v>7552</v>
      </c>
      <c r="C2350" s="11" t="s">
        <v>7552</v>
      </c>
      <c r="D2350" s="11" t="s">
        <v>98</v>
      </c>
      <c r="E2350" s="11" t="s">
        <v>7553</v>
      </c>
      <c r="F2350" s="11" t="s">
        <v>7554</v>
      </c>
      <c r="G2350" s="11" t="s">
        <v>126</v>
      </c>
      <c r="H2350" s="11" t="s">
        <v>47</v>
      </c>
    </row>
    <row r="2351" s="1" customFormat="1" ht="30" customHeight="1" spans="1:8">
      <c r="A2351" s="11">
        <v>2349</v>
      </c>
      <c r="B2351" s="11" t="s">
        <v>7552</v>
      </c>
      <c r="C2351" s="11" t="s">
        <v>7552</v>
      </c>
      <c r="D2351" s="11" t="s">
        <v>98</v>
      </c>
      <c r="E2351" s="11" t="s">
        <v>7553</v>
      </c>
      <c r="F2351" s="11" t="s">
        <v>7555</v>
      </c>
      <c r="G2351" s="11" t="s">
        <v>126</v>
      </c>
      <c r="H2351" s="11" t="s">
        <v>47</v>
      </c>
    </row>
    <row r="2352" s="1" customFormat="1" ht="30" customHeight="1" spans="1:8">
      <c r="A2352" s="11">
        <v>2350</v>
      </c>
      <c r="B2352" s="11" t="s">
        <v>7552</v>
      </c>
      <c r="C2352" s="11" t="s">
        <v>7552</v>
      </c>
      <c r="D2352" s="11" t="s">
        <v>98</v>
      </c>
      <c r="E2352" s="11" t="s">
        <v>7553</v>
      </c>
      <c r="F2352" s="11" t="s">
        <v>7556</v>
      </c>
      <c r="G2352" s="11" t="s">
        <v>126</v>
      </c>
      <c r="H2352" s="11" t="s">
        <v>47</v>
      </c>
    </row>
    <row r="2353" s="1" customFormat="1" ht="30" customHeight="1" spans="1:8">
      <c r="A2353" s="11">
        <v>2351</v>
      </c>
      <c r="B2353" s="11" t="s">
        <v>7552</v>
      </c>
      <c r="C2353" s="11" t="s">
        <v>7552</v>
      </c>
      <c r="D2353" s="11" t="s">
        <v>98</v>
      </c>
      <c r="E2353" s="11" t="s">
        <v>7553</v>
      </c>
      <c r="F2353" s="11" t="s">
        <v>7557</v>
      </c>
      <c r="G2353" s="11" t="s">
        <v>126</v>
      </c>
      <c r="H2353" s="11" t="s">
        <v>47</v>
      </c>
    </row>
    <row r="2354" s="1" customFormat="1" ht="30" customHeight="1" spans="1:8">
      <c r="A2354" s="11">
        <v>2352</v>
      </c>
      <c r="B2354" s="11" t="s">
        <v>7558</v>
      </c>
      <c r="C2354" s="11" t="s">
        <v>7558</v>
      </c>
      <c r="D2354" s="11" t="s">
        <v>98</v>
      </c>
      <c r="E2354" s="11" t="s">
        <v>7559</v>
      </c>
      <c r="F2354" s="11" t="s">
        <v>7558</v>
      </c>
      <c r="G2354" s="11" t="s">
        <v>126</v>
      </c>
      <c r="H2354" s="11" t="s">
        <v>47</v>
      </c>
    </row>
    <row r="2355" s="1" customFormat="1" ht="30" customHeight="1" spans="1:8">
      <c r="A2355" s="11">
        <v>2353</v>
      </c>
      <c r="B2355" s="11" t="s">
        <v>7582</v>
      </c>
      <c r="C2355" s="11" t="s">
        <v>7582</v>
      </c>
      <c r="D2355" s="11" t="s">
        <v>611</v>
      </c>
      <c r="E2355" s="11" t="s">
        <v>7583</v>
      </c>
      <c r="F2355" s="11" t="s">
        <v>7582</v>
      </c>
      <c r="G2355" s="11" t="s">
        <v>89</v>
      </c>
      <c r="H2355" s="11" t="s">
        <v>49</v>
      </c>
    </row>
    <row r="2356" s="1" customFormat="1" ht="30" customHeight="1" spans="1:8">
      <c r="A2356" s="11">
        <v>2354</v>
      </c>
      <c r="B2356" s="11" t="s">
        <v>7584</v>
      </c>
      <c r="C2356" s="11" t="s">
        <v>7584</v>
      </c>
      <c r="D2356" s="11" t="s">
        <v>98</v>
      </c>
      <c r="E2356" s="11" t="s">
        <v>7585</v>
      </c>
      <c r="F2356" s="11" t="s">
        <v>7584</v>
      </c>
      <c r="G2356" s="11" t="s">
        <v>89</v>
      </c>
      <c r="H2356" s="11" t="s">
        <v>49</v>
      </c>
    </row>
    <row r="2357" s="1" customFormat="1" ht="30" customHeight="1" spans="1:8">
      <c r="A2357" s="11">
        <v>2355</v>
      </c>
      <c r="B2357" s="11" t="s">
        <v>7586</v>
      </c>
      <c r="C2357" s="11" t="s">
        <v>7586</v>
      </c>
      <c r="D2357" s="11" t="s">
        <v>98</v>
      </c>
      <c r="E2357" s="11" t="s">
        <v>7587</v>
      </c>
      <c r="F2357" s="11" t="s">
        <v>7586</v>
      </c>
      <c r="G2357" s="11" t="s">
        <v>89</v>
      </c>
      <c r="H2357" s="11" t="s">
        <v>49</v>
      </c>
    </row>
    <row r="2358" s="1" customFormat="1" ht="30" customHeight="1" spans="1:8">
      <c r="A2358" s="11">
        <v>2356</v>
      </c>
      <c r="B2358" s="11" t="s">
        <v>7603</v>
      </c>
      <c r="C2358" s="11" t="s">
        <v>7603</v>
      </c>
      <c r="D2358" s="11" t="s">
        <v>64</v>
      </c>
      <c r="E2358" s="11" t="s">
        <v>7604</v>
      </c>
      <c r="F2358" s="11" t="s">
        <v>7606</v>
      </c>
      <c r="G2358" s="11" t="s">
        <v>487</v>
      </c>
      <c r="H2358" s="11" t="s">
        <v>51</v>
      </c>
    </row>
    <row r="2359" s="1" customFormat="1" ht="30" customHeight="1" spans="1:8">
      <c r="A2359" s="11">
        <v>2357</v>
      </c>
      <c r="B2359" s="11" t="s">
        <v>7603</v>
      </c>
      <c r="C2359" s="11" t="s">
        <v>7603</v>
      </c>
      <c r="D2359" s="11" t="s">
        <v>64</v>
      </c>
      <c r="E2359" s="11" t="s">
        <v>7604</v>
      </c>
      <c r="F2359" s="11" t="s">
        <v>7607</v>
      </c>
      <c r="G2359" s="11" t="s">
        <v>78</v>
      </c>
      <c r="H2359" s="11" t="s">
        <v>51</v>
      </c>
    </row>
    <row r="2360" s="1" customFormat="1" ht="30" customHeight="1" spans="1:8">
      <c r="A2360" s="11">
        <v>2358</v>
      </c>
      <c r="B2360" s="11" t="s">
        <v>7603</v>
      </c>
      <c r="C2360" s="11" t="s">
        <v>7603</v>
      </c>
      <c r="D2360" s="11" t="s">
        <v>64</v>
      </c>
      <c r="E2360" s="11" t="s">
        <v>7604</v>
      </c>
      <c r="F2360" s="30" t="s">
        <v>7609</v>
      </c>
      <c r="G2360" s="11" t="s">
        <v>487</v>
      </c>
      <c r="H2360" s="11" t="s">
        <v>51</v>
      </c>
    </row>
    <row r="2361" s="1" customFormat="1" ht="30" customHeight="1" spans="1:8">
      <c r="A2361" s="11">
        <v>2359</v>
      </c>
      <c r="B2361" s="11" t="s">
        <v>7603</v>
      </c>
      <c r="C2361" s="11" t="s">
        <v>7603</v>
      </c>
      <c r="D2361" s="11" t="s">
        <v>64</v>
      </c>
      <c r="E2361" s="11" t="s">
        <v>7604</v>
      </c>
      <c r="F2361" s="30" t="s">
        <v>7610</v>
      </c>
      <c r="G2361" s="11" t="s">
        <v>78</v>
      </c>
      <c r="H2361" s="11" t="s">
        <v>51</v>
      </c>
    </row>
    <row r="2362" s="1" customFormat="1" ht="30" customHeight="1" spans="1:8">
      <c r="A2362" s="11">
        <v>2360</v>
      </c>
      <c r="B2362" s="11" t="s">
        <v>7603</v>
      </c>
      <c r="C2362" s="11" t="s">
        <v>7603</v>
      </c>
      <c r="D2362" s="11" t="s">
        <v>64</v>
      </c>
      <c r="E2362" s="11" t="s">
        <v>7604</v>
      </c>
      <c r="F2362" s="30" t="s">
        <v>7612</v>
      </c>
      <c r="G2362" s="11" t="s">
        <v>487</v>
      </c>
      <c r="H2362" s="11" t="s">
        <v>51</v>
      </c>
    </row>
    <row r="2363" s="1" customFormat="1" ht="30" customHeight="1" spans="1:8">
      <c r="A2363" s="11">
        <v>2361</v>
      </c>
      <c r="B2363" s="11" t="s">
        <v>7603</v>
      </c>
      <c r="C2363" s="11" t="s">
        <v>7603</v>
      </c>
      <c r="D2363" s="11" t="s">
        <v>64</v>
      </c>
      <c r="E2363" s="11" t="s">
        <v>7604</v>
      </c>
      <c r="F2363" s="30" t="s">
        <v>7613</v>
      </c>
      <c r="G2363" s="11" t="s">
        <v>78</v>
      </c>
      <c r="H2363" s="11" t="s">
        <v>51</v>
      </c>
    </row>
    <row r="2364" s="1" customFormat="1" ht="30" customHeight="1" spans="1:8">
      <c r="A2364" s="11">
        <v>2362</v>
      </c>
      <c r="B2364" s="11" t="s">
        <v>7603</v>
      </c>
      <c r="C2364" s="11" t="s">
        <v>7603</v>
      </c>
      <c r="D2364" s="11" t="s">
        <v>64</v>
      </c>
      <c r="E2364" s="11" t="s">
        <v>7604</v>
      </c>
      <c r="F2364" s="30" t="s">
        <v>7615</v>
      </c>
      <c r="G2364" s="11" t="s">
        <v>487</v>
      </c>
      <c r="H2364" s="11" t="s">
        <v>51</v>
      </c>
    </row>
    <row r="2365" s="1" customFormat="1" ht="30" customHeight="1" spans="1:8">
      <c r="A2365" s="11">
        <v>2363</v>
      </c>
      <c r="B2365" s="11" t="s">
        <v>7603</v>
      </c>
      <c r="C2365" s="11" t="s">
        <v>7603</v>
      </c>
      <c r="D2365" s="11" t="s">
        <v>64</v>
      </c>
      <c r="E2365" s="11" t="s">
        <v>7604</v>
      </c>
      <c r="F2365" s="30" t="s">
        <v>7616</v>
      </c>
      <c r="G2365" s="11" t="s">
        <v>78</v>
      </c>
      <c r="H2365" s="11" t="s">
        <v>51</v>
      </c>
    </row>
    <row r="2366" s="1" customFormat="1" ht="30" customHeight="1" spans="1:8">
      <c r="A2366" s="11">
        <v>2364</v>
      </c>
      <c r="B2366" s="11" t="s">
        <v>7603</v>
      </c>
      <c r="C2366" s="11" t="s">
        <v>7603</v>
      </c>
      <c r="D2366" s="11" t="s">
        <v>64</v>
      </c>
      <c r="E2366" s="11" t="s">
        <v>7604</v>
      </c>
      <c r="F2366" s="11" t="s">
        <v>7618</v>
      </c>
      <c r="G2366" s="11" t="s">
        <v>487</v>
      </c>
      <c r="H2366" s="11" t="s">
        <v>51</v>
      </c>
    </row>
    <row r="2367" s="1" customFormat="1" ht="30" customHeight="1" spans="1:8">
      <c r="A2367" s="11">
        <v>2365</v>
      </c>
      <c r="B2367" s="11" t="s">
        <v>7603</v>
      </c>
      <c r="C2367" s="11" t="s">
        <v>7603</v>
      </c>
      <c r="D2367" s="11" t="s">
        <v>64</v>
      </c>
      <c r="E2367" s="11" t="s">
        <v>7604</v>
      </c>
      <c r="F2367" s="11" t="s">
        <v>7619</v>
      </c>
      <c r="G2367" s="11" t="s">
        <v>78</v>
      </c>
      <c r="H2367" s="11" t="s">
        <v>51</v>
      </c>
    </row>
    <row r="2368" s="1" customFormat="1" ht="30" customHeight="1" spans="1:8">
      <c r="A2368" s="11">
        <v>2366</v>
      </c>
      <c r="B2368" s="11" t="s">
        <v>7603</v>
      </c>
      <c r="C2368" s="11" t="s">
        <v>7603</v>
      </c>
      <c r="D2368" s="11" t="s">
        <v>64</v>
      </c>
      <c r="E2368" s="11" t="s">
        <v>7620</v>
      </c>
      <c r="F2368" s="11" t="s">
        <v>7622</v>
      </c>
      <c r="G2368" s="11" t="s">
        <v>487</v>
      </c>
      <c r="H2368" s="11" t="s">
        <v>51</v>
      </c>
    </row>
    <row r="2369" s="1" customFormat="1" ht="30" customHeight="1" spans="1:8">
      <c r="A2369" s="11">
        <v>2367</v>
      </c>
      <c r="B2369" s="11" t="s">
        <v>7603</v>
      </c>
      <c r="C2369" s="11" t="s">
        <v>7603</v>
      </c>
      <c r="D2369" s="11" t="s">
        <v>64</v>
      </c>
      <c r="E2369" s="11" t="s">
        <v>7620</v>
      </c>
      <c r="F2369" s="11" t="s">
        <v>7623</v>
      </c>
      <c r="G2369" s="11" t="s">
        <v>78</v>
      </c>
      <c r="H2369" s="11" t="s">
        <v>51</v>
      </c>
    </row>
    <row r="2370" s="1" customFormat="1" ht="30" customHeight="1" spans="1:8">
      <c r="A2370" s="11">
        <v>2368</v>
      </c>
      <c r="B2370" s="11" t="s">
        <v>7603</v>
      </c>
      <c r="C2370" s="11" t="s">
        <v>7603</v>
      </c>
      <c r="D2370" s="11" t="s">
        <v>64</v>
      </c>
      <c r="E2370" s="11" t="s">
        <v>7620</v>
      </c>
      <c r="F2370" s="11" t="s">
        <v>7625</v>
      </c>
      <c r="G2370" s="11" t="s">
        <v>487</v>
      </c>
      <c r="H2370" s="11" t="s">
        <v>51</v>
      </c>
    </row>
    <row r="2371" s="1" customFormat="1" ht="30" customHeight="1" spans="1:8">
      <c r="A2371" s="11">
        <v>2369</v>
      </c>
      <c r="B2371" s="11" t="s">
        <v>7603</v>
      </c>
      <c r="C2371" s="11" t="s">
        <v>7603</v>
      </c>
      <c r="D2371" s="11" t="s">
        <v>64</v>
      </c>
      <c r="E2371" s="11" t="s">
        <v>7620</v>
      </c>
      <c r="F2371" s="11" t="s">
        <v>7626</v>
      </c>
      <c r="G2371" s="11" t="s">
        <v>78</v>
      </c>
      <c r="H2371" s="11" t="s">
        <v>51</v>
      </c>
    </row>
    <row r="2372" s="1" customFormat="1" ht="30" customHeight="1" spans="1:8">
      <c r="A2372" s="11">
        <v>2370</v>
      </c>
      <c r="B2372" s="11" t="s">
        <v>7603</v>
      </c>
      <c r="C2372" s="11" t="s">
        <v>7603</v>
      </c>
      <c r="D2372" s="11" t="s">
        <v>64</v>
      </c>
      <c r="E2372" s="11" t="s">
        <v>7620</v>
      </c>
      <c r="F2372" s="11" t="s">
        <v>7628</v>
      </c>
      <c r="G2372" s="11" t="s">
        <v>487</v>
      </c>
      <c r="H2372" s="11" t="s">
        <v>51</v>
      </c>
    </row>
    <row r="2373" s="1" customFormat="1" ht="30" customHeight="1" spans="1:8">
      <c r="A2373" s="11">
        <v>2371</v>
      </c>
      <c r="B2373" s="11" t="s">
        <v>7603</v>
      </c>
      <c r="C2373" s="11" t="s">
        <v>7603</v>
      </c>
      <c r="D2373" s="11" t="s">
        <v>64</v>
      </c>
      <c r="E2373" s="11" t="s">
        <v>7620</v>
      </c>
      <c r="F2373" s="11" t="s">
        <v>7629</v>
      </c>
      <c r="G2373" s="11" t="s">
        <v>78</v>
      </c>
      <c r="H2373" s="11" t="s">
        <v>51</v>
      </c>
    </row>
    <row r="2374" s="1" customFormat="1" ht="30" customHeight="1" spans="1:8">
      <c r="A2374" s="11">
        <v>2372</v>
      </c>
      <c r="B2374" s="11" t="s">
        <v>7630</v>
      </c>
      <c r="C2374" s="11" t="s">
        <v>7630</v>
      </c>
      <c r="D2374" s="11" t="s">
        <v>98</v>
      </c>
      <c r="E2374" s="11" t="s">
        <v>7631</v>
      </c>
      <c r="F2374" s="11" t="s">
        <v>7633</v>
      </c>
      <c r="G2374" s="11" t="s">
        <v>487</v>
      </c>
      <c r="H2374" s="11" t="s">
        <v>51</v>
      </c>
    </row>
    <row r="2375" s="1" customFormat="1" ht="30" customHeight="1" spans="1:8">
      <c r="A2375" s="11">
        <v>2373</v>
      </c>
      <c r="B2375" s="11" t="s">
        <v>7630</v>
      </c>
      <c r="C2375" s="11" t="s">
        <v>7630</v>
      </c>
      <c r="D2375" s="11" t="s">
        <v>98</v>
      </c>
      <c r="E2375" s="11" t="s">
        <v>7631</v>
      </c>
      <c r="F2375" s="11" t="s">
        <v>7634</v>
      </c>
      <c r="G2375" s="11" t="s">
        <v>78</v>
      </c>
      <c r="H2375" s="11" t="s">
        <v>51</v>
      </c>
    </row>
    <row r="2376" s="1" customFormat="1" ht="30" customHeight="1" spans="1:8">
      <c r="A2376" s="11">
        <v>2374</v>
      </c>
      <c r="B2376" s="11" t="s">
        <v>7630</v>
      </c>
      <c r="C2376" s="11" t="s">
        <v>7630</v>
      </c>
      <c r="D2376" s="11" t="s">
        <v>98</v>
      </c>
      <c r="E2376" s="11" t="s">
        <v>7631</v>
      </c>
      <c r="F2376" s="11" t="s">
        <v>7636</v>
      </c>
      <c r="G2376" s="11" t="s">
        <v>487</v>
      </c>
      <c r="H2376" s="11" t="s">
        <v>51</v>
      </c>
    </row>
    <row r="2377" s="1" customFormat="1" ht="30" customHeight="1" spans="1:8">
      <c r="A2377" s="11">
        <v>2375</v>
      </c>
      <c r="B2377" s="11" t="s">
        <v>7630</v>
      </c>
      <c r="C2377" s="11" t="s">
        <v>7630</v>
      </c>
      <c r="D2377" s="11" t="s">
        <v>98</v>
      </c>
      <c r="E2377" s="11" t="s">
        <v>7631</v>
      </c>
      <c r="F2377" s="11" t="s">
        <v>7637</v>
      </c>
      <c r="G2377" s="11" t="s">
        <v>78</v>
      </c>
      <c r="H2377" s="11" t="s">
        <v>51</v>
      </c>
    </row>
    <row r="2378" s="1" customFormat="1" ht="30" customHeight="1" spans="1:8">
      <c r="A2378" s="11">
        <v>2376</v>
      </c>
      <c r="B2378" s="11" t="s">
        <v>7630</v>
      </c>
      <c r="C2378" s="11" t="s">
        <v>7630</v>
      </c>
      <c r="D2378" s="11" t="s">
        <v>98</v>
      </c>
      <c r="E2378" s="11" t="s">
        <v>7631</v>
      </c>
      <c r="F2378" s="11" t="s">
        <v>7639</v>
      </c>
      <c r="G2378" s="11" t="s">
        <v>487</v>
      </c>
      <c r="H2378" s="11" t="s">
        <v>51</v>
      </c>
    </row>
    <row r="2379" s="1" customFormat="1" ht="30" customHeight="1" spans="1:8">
      <c r="A2379" s="11">
        <v>2377</v>
      </c>
      <c r="B2379" s="11" t="s">
        <v>7630</v>
      </c>
      <c r="C2379" s="11" t="s">
        <v>7630</v>
      </c>
      <c r="D2379" s="11" t="s">
        <v>98</v>
      </c>
      <c r="E2379" s="11" t="s">
        <v>7631</v>
      </c>
      <c r="F2379" s="11" t="s">
        <v>7640</v>
      </c>
      <c r="G2379" s="11" t="s">
        <v>78</v>
      </c>
      <c r="H2379" s="11" t="s">
        <v>51</v>
      </c>
    </row>
    <row r="2380" s="1" customFormat="1" ht="30" customHeight="1" spans="1:8">
      <c r="A2380" s="11">
        <v>2378</v>
      </c>
      <c r="B2380" s="11" t="s">
        <v>7630</v>
      </c>
      <c r="C2380" s="11" t="s">
        <v>7630</v>
      </c>
      <c r="D2380" s="11" t="s">
        <v>98</v>
      </c>
      <c r="E2380" s="11" t="s">
        <v>7631</v>
      </c>
      <c r="F2380" s="11" t="s">
        <v>7642</v>
      </c>
      <c r="G2380" s="11" t="s">
        <v>487</v>
      </c>
      <c r="H2380" s="11" t="s">
        <v>51</v>
      </c>
    </row>
    <row r="2381" s="1" customFormat="1" ht="30" customHeight="1" spans="1:8">
      <c r="A2381" s="11">
        <v>2379</v>
      </c>
      <c r="B2381" s="11" t="s">
        <v>7630</v>
      </c>
      <c r="C2381" s="11" t="s">
        <v>7630</v>
      </c>
      <c r="D2381" s="11" t="s">
        <v>98</v>
      </c>
      <c r="E2381" s="11" t="s">
        <v>7631</v>
      </c>
      <c r="F2381" s="11" t="s">
        <v>7643</v>
      </c>
      <c r="G2381" s="11" t="s">
        <v>78</v>
      </c>
      <c r="H2381" s="11" t="s">
        <v>51</v>
      </c>
    </row>
    <row r="2382" s="1" customFormat="1" ht="30" customHeight="1" spans="1:8">
      <c r="A2382" s="11">
        <v>2380</v>
      </c>
      <c r="B2382" s="11" t="s">
        <v>7630</v>
      </c>
      <c r="C2382" s="11" t="s">
        <v>7630</v>
      </c>
      <c r="D2382" s="11" t="s">
        <v>98</v>
      </c>
      <c r="E2382" s="11" t="s">
        <v>7631</v>
      </c>
      <c r="F2382" s="11" t="s">
        <v>7645</v>
      </c>
      <c r="G2382" s="11" t="s">
        <v>487</v>
      </c>
      <c r="H2382" s="11" t="s">
        <v>51</v>
      </c>
    </row>
    <row r="2383" s="1" customFormat="1" ht="30" customHeight="1" spans="1:8">
      <c r="A2383" s="11">
        <v>2381</v>
      </c>
      <c r="B2383" s="11" t="s">
        <v>7630</v>
      </c>
      <c r="C2383" s="11" t="s">
        <v>7630</v>
      </c>
      <c r="D2383" s="11" t="s">
        <v>98</v>
      </c>
      <c r="E2383" s="11" t="s">
        <v>7631</v>
      </c>
      <c r="F2383" s="11" t="s">
        <v>7646</v>
      </c>
      <c r="G2383" s="11" t="s">
        <v>78</v>
      </c>
      <c r="H2383" s="11" t="s">
        <v>51</v>
      </c>
    </row>
    <row r="2384" s="1" customFormat="1" ht="30" customHeight="1" spans="1:8">
      <c r="A2384" s="11">
        <v>2382</v>
      </c>
      <c r="B2384" s="11" t="s">
        <v>7630</v>
      </c>
      <c r="C2384" s="11" t="s">
        <v>7630</v>
      </c>
      <c r="D2384" s="11" t="s">
        <v>98</v>
      </c>
      <c r="E2384" s="11" t="s">
        <v>7631</v>
      </c>
      <c r="F2384" s="11" t="s">
        <v>7648</v>
      </c>
      <c r="G2384" s="11" t="s">
        <v>487</v>
      </c>
      <c r="H2384" s="11" t="s">
        <v>51</v>
      </c>
    </row>
    <row r="2385" s="1" customFormat="1" ht="30" customHeight="1" spans="1:8">
      <c r="A2385" s="11">
        <v>2383</v>
      </c>
      <c r="B2385" s="11" t="s">
        <v>7630</v>
      </c>
      <c r="C2385" s="11" t="s">
        <v>7630</v>
      </c>
      <c r="D2385" s="11" t="s">
        <v>98</v>
      </c>
      <c r="E2385" s="11" t="s">
        <v>7631</v>
      </c>
      <c r="F2385" s="11" t="s">
        <v>7649</v>
      </c>
      <c r="G2385" s="11" t="s">
        <v>78</v>
      </c>
      <c r="H2385" s="11" t="s">
        <v>51</v>
      </c>
    </row>
    <row r="2386" s="1" customFormat="1" ht="30" customHeight="1" spans="1:8">
      <c r="A2386" s="11">
        <v>2384</v>
      </c>
      <c r="B2386" s="11" t="s">
        <v>7630</v>
      </c>
      <c r="C2386" s="11" t="s">
        <v>7630</v>
      </c>
      <c r="D2386" s="11" t="s">
        <v>98</v>
      </c>
      <c r="E2386" s="11" t="s">
        <v>7631</v>
      </c>
      <c r="F2386" s="11" t="s">
        <v>7651</v>
      </c>
      <c r="G2386" s="11" t="s">
        <v>487</v>
      </c>
      <c r="H2386" s="11" t="s">
        <v>51</v>
      </c>
    </row>
    <row r="2387" s="1" customFormat="1" ht="30" customHeight="1" spans="1:8">
      <c r="A2387" s="11">
        <v>2385</v>
      </c>
      <c r="B2387" s="11" t="s">
        <v>7630</v>
      </c>
      <c r="C2387" s="11" t="s">
        <v>7630</v>
      </c>
      <c r="D2387" s="11" t="s">
        <v>98</v>
      </c>
      <c r="E2387" s="11" t="s">
        <v>7631</v>
      </c>
      <c r="F2387" s="11" t="s">
        <v>7652</v>
      </c>
      <c r="G2387" s="11" t="s">
        <v>78</v>
      </c>
      <c r="H2387" s="11" t="s">
        <v>51</v>
      </c>
    </row>
    <row r="2388" s="1" customFormat="1" ht="30" customHeight="1" spans="1:8">
      <c r="A2388" s="11">
        <v>2386</v>
      </c>
      <c r="B2388" s="11" t="s">
        <v>7630</v>
      </c>
      <c r="C2388" s="11" t="s">
        <v>7630</v>
      </c>
      <c r="D2388" s="11" t="s">
        <v>98</v>
      </c>
      <c r="E2388" s="11" t="s">
        <v>7631</v>
      </c>
      <c r="F2388" s="11" t="s">
        <v>7654</v>
      </c>
      <c r="G2388" s="11" t="s">
        <v>487</v>
      </c>
      <c r="H2388" s="11" t="s">
        <v>51</v>
      </c>
    </row>
    <row r="2389" s="1" customFormat="1" ht="30" customHeight="1" spans="1:8">
      <c r="A2389" s="11">
        <v>2387</v>
      </c>
      <c r="B2389" s="11" t="s">
        <v>7630</v>
      </c>
      <c r="C2389" s="11" t="s">
        <v>7630</v>
      </c>
      <c r="D2389" s="11" t="s">
        <v>98</v>
      </c>
      <c r="E2389" s="11" t="s">
        <v>7631</v>
      </c>
      <c r="F2389" s="11" t="s">
        <v>7655</v>
      </c>
      <c r="G2389" s="11" t="s">
        <v>78</v>
      </c>
      <c r="H2389" s="11" t="s">
        <v>51</v>
      </c>
    </row>
    <row r="2390" s="1" customFormat="1" ht="30" customHeight="1" spans="1:8">
      <c r="A2390" s="11">
        <v>2388</v>
      </c>
      <c r="B2390" s="11" t="s">
        <v>7630</v>
      </c>
      <c r="C2390" s="11" t="s">
        <v>7630</v>
      </c>
      <c r="D2390" s="11" t="s">
        <v>98</v>
      </c>
      <c r="E2390" s="11" t="s">
        <v>7631</v>
      </c>
      <c r="F2390" s="11" t="s">
        <v>7656</v>
      </c>
      <c r="G2390" s="11" t="s">
        <v>487</v>
      </c>
      <c r="H2390" s="11" t="s">
        <v>51</v>
      </c>
    </row>
    <row r="2391" s="1" customFormat="1" ht="30" customHeight="1" spans="1:8">
      <c r="A2391" s="11">
        <v>2389</v>
      </c>
      <c r="B2391" s="11" t="s">
        <v>7630</v>
      </c>
      <c r="C2391" s="11" t="s">
        <v>7630</v>
      </c>
      <c r="D2391" s="11" t="s">
        <v>98</v>
      </c>
      <c r="E2391" s="11" t="s">
        <v>7631</v>
      </c>
      <c r="F2391" s="11" t="s">
        <v>7657</v>
      </c>
      <c r="G2391" s="11" t="s">
        <v>78</v>
      </c>
      <c r="H2391" s="11" t="s">
        <v>51</v>
      </c>
    </row>
    <row r="2392" s="1" customFormat="1" ht="30" customHeight="1" spans="1:8">
      <c r="A2392" s="11">
        <v>2390</v>
      </c>
      <c r="B2392" s="11" t="s">
        <v>7630</v>
      </c>
      <c r="C2392" s="11" t="s">
        <v>7630</v>
      </c>
      <c r="D2392" s="11" t="s">
        <v>98</v>
      </c>
      <c r="E2392" s="11" t="s">
        <v>7631</v>
      </c>
      <c r="F2392" s="11" t="s">
        <v>7658</v>
      </c>
      <c r="G2392" s="11" t="s">
        <v>487</v>
      </c>
      <c r="H2392" s="11" t="s">
        <v>51</v>
      </c>
    </row>
    <row r="2393" s="1" customFormat="1" ht="30" customHeight="1" spans="1:8">
      <c r="A2393" s="11">
        <v>2391</v>
      </c>
      <c r="B2393" s="11" t="s">
        <v>7630</v>
      </c>
      <c r="C2393" s="11" t="s">
        <v>7630</v>
      </c>
      <c r="D2393" s="11" t="s">
        <v>98</v>
      </c>
      <c r="E2393" s="11" t="s">
        <v>7631</v>
      </c>
      <c r="F2393" s="11" t="s">
        <v>7659</v>
      </c>
      <c r="G2393" s="11" t="s">
        <v>78</v>
      </c>
      <c r="H2393" s="11" t="s">
        <v>51</v>
      </c>
    </row>
    <row r="2394" s="1" customFormat="1" ht="30" customHeight="1" spans="1:8">
      <c r="A2394" s="11">
        <v>2392</v>
      </c>
      <c r="B2394" s="11" t="s">
        <v>7630</v>
      </c>
      <c r="C2394" s="11" t="s">
        <v>7630</v>
      </c>
      <c r="D2394" s="11" t="s">
        <v>98</v>
      </c>
      <c r="E2394" s="11" t="s">
        <v>7631</v>
      </c>
      <c r="F2394" s="11" t="s">
        <v>7660</v>
      </c>
      <c r="G2394" s="11" t="s">
        <v>487</v>
      </c>
      <c r="H2394" s="11" t="s">
        <v>51</v>
      </c>
    </row>
    <row r="2395" s="1" customFormat="1" ht="30" customHeight="1" spans="1:8">
      <c r="A2395" s="11">
        <v>2393</v>
      </c>
      <c r="B2395" s="11" t="s">
        <v>7630</v>
      </c>
      <c r="C2395" s="11" t="s">
        <v>7630</v>
      </c>
      <c r="D2395" s="11" t="s">
        <v>98</v>
      </c>
      <c r="E2395" s="11" t="s">
        <v>7631</v>
      </c>
      <c r="F2395" s="11" t="s">
        <v>7661</v>
      </c>
      <c r="G2395" s="11" t="s">
        <v>78</v>
      </c>
      <c r="H2395" s="11" t="s">
        <v>51</v>
      </c>
    </row>
    <row r="2396" s="1" customFormat="1" ht="30" customHeight="1" spans="1:8">
      <c r="A2396" s="11">
        <v>2394</v>
      </c>
      <c r="B2396" s="11" t="s">
        <v>7630</v>
      </c>
      <c r="C2396" s="11" t="s">
        <v>7630</v>
      </c>
      <c r="D2396" s="11" t="s">
        <v>98</v>
      </c>
      <c r="E2396" s="11" t="s">
        <v>7631</v>
      </c>
      <c r="F2396" s="11" t="s">
        <v>7662</v>
      </c>
      <c r="G2396" s="11" t="s">
        <v>487</v>
      </c>
      <c r="H2396" s="11" t="s">
        <v>51</v>
      </c>
    </row>
    <row r="2397" s="1" customFormat="1" ht="30" customHeight="1" spans="1:8">
      <c r="A2397" s="11">
        <v>2395</v>
      </c>
      <c r="B2397" s="11" t="s">
        <v>7630</v>
      </c>
      <c r="C2397" s="11" t="s">
        <v>7630</v>
      </c>
      <c r="D2397" s="11" t="s">
        <v>98</v>
      </c>
      <c r="E2397" s="11" t="s">
        <v>7631</v>
      </c>
      <c r="F2397" s="11" t="s">
        <v>7663</v>
      </c>
      <c r="G2397" s="11" t="s">
        <v>78</v>
      </c>
      <c r="H2397" s="11" t="s">
        <v>51</v>
      </c>
    </row>
    <row r="2398" s="1" customFormat="1" ht="30" customHeight="1" spans="1:8">
      <c r="A2398" s="11">
        <v>2396</v>
      </c>
      <c r="B2398" s="11" t="s">
        <v>7630</v>
      </c>
      <c r="C2398" s="11" t="s">
        <v>7630</v>
      </c>
      <c r="D2398" s="11" t="s">
        <v>98</v>
      </c>
      <c r="E2398" s="11" t="s">
        <v>7631</v>
      </c>
      <c r="F2398" s="11" t="s">
        <v>7665</v>
      </c>
      <c r="G2398" s="11" t="s">
        <v>487</v>
      </c>
      <c r="H2398" s="11" t="s">
        <v>51</v>
      </c>
    </row>
    <row r="2399" s="1" customFormat="1" ht="30" customHeight="1" spans="1:8">
      <c r="A2399" s="11">
        <v>2397</v>
      </c>
      <c r="B2399" s="11" t="s">
        <v>7630</v>
      </c>
      <c r="C2399" s="11" t="s">
        <v>7630</v>
      </c>
      <c r="D2399" s="11" t="s">
        <v>98</v>
      </c>
      <c r="E2399" s="11" t="s">
        <v>7631</v>
      </c>
      <c r="F2399" s="11" t="s">
        <v>7666</v>
      </c>
      <c r="G2399" s="11" t="s">
        <v>78</v>
      </c>
      <c r="H2399" s="11" t="s">
        <v>51</v>
      </c>
    </row>
    <row r="2400" s="1" customFormat="1" ht="30" customHeight="1" spans="1:8">
      <c r="A2400" s="11">
        <v>2398</v>
      </c>
      <c r="B2400" s="11" t="s">
        <v>7630</v>
      </c>
      <c r="C2400" s="11" t="s">
        <v>7630</v>
      </c>
      <c r="D2400" s="11" t="s">
        <v>98</v>
      </c>
      <c r="E2400" s="11" t="s">
        <v>7631</v>
      </c>
      <c r="F2400" s="11" t="s">
        <v>7674</v>
      </c>
      <c r="G2400" s="11" t="s">
        <v>487</v>
      </c>
      <c r="H2400" s="11" t="s">
        <v>51</v>
      </c>
    </row>
    <row r="2401" s="1" customFormat="1" ht="30" customHeight="1" spans="1:8">
      <c r="A2401" s="11">
        <v>2399</v>
      </c>
      <c r="B2401" s="11" t="s">
        <v>7630</v>
      </c>
      <c r="C2401" s="11" t="s">
        <v>7630</v>
      </c>
      <c r="D2401" s="11" t="s">
        <v>98</v>
      </c>
      <c r="E2401" s="11" t="s">
        <v>7631</v>
      </c>
      <c r="F2401" s="11" t="s">
        <v>7675</v>
      </c>
      <c r="G2401" s="11" t="s">
        <v>78</v>
      </c>
      <c r="H2401" s="11" t="s">
        <v>51</v>
      </c>
    </row>
    <row r="2402" s="1" customFormat="1" ht="30" customHeight="1" spans="1:8">
      <c r="A2402" s="11">
        <v>2400</v>
      </c>
      <c r="B2402" s="11" t="s">
        <v>7697</v>
      </c>
      <c r="C2402" s="11" t="s">
        <v>7697</v>
      </c>
      <c r="D2402" s="11" t="s">
        <v>64</v>
      </c>
      <c r="E2402" s="11" t="s">
        <v>7698</v>
      </c>
      <c r="F2402" s="11" t="s">
        <v>7699</v>
      </c>
      <c r="G2402" s="11" t="s">
        <v>126</v>
      </c>
      <c r="H2402" s="11" t="s">
        <v>7692</v>
      </c>
    </row>
    <row r="2403" s="1" customFormat="1" ht="30" customHeight="1" spans="1:8">
      <c r="A2403" s="11">
        <v>2401</v>
      </c>
      <c r="B2403" s="11" t="s">
        <v>7697</v>
      </c>
      <c r="C2403" s="11" t="s">
        <v>7697</v>
      </c>
      <c r="D2403" s="11" t="s">
        <v>64</v>
      </c>
      <c r="E2403" s="11" t="s">
        <v>7698</v>
      </c>
      <c r="F2403" s="11" t="s">
        <v>7700</v>
      </c>
      <c r="G2403" s="11" t="s">
        <v>126</v>
      </c>
      <c r="H2403" s="11" t="s">
        <v>7692</v>
      </c>
    </row>
  </sheetData>
  <autoFilter xmlns:etc="http://www.wps.cn/officeDocument/2017/etCustomData" ref="A2:J2403" etc:filterBottomFollowUsedRange="0">
    <extLst/>
  </autoFilter>
  <mergeCells count="1">
    <mergeCell ref="A1:H1"/>
  </mergeCells>
  <conditionalFormatting sqref="B669">
    <cfRule type="duplicateValues" dxfId="0" priority="15"/>
  </conditionalFormatting>
  <conditionalFormatting sqref="C703">
    <cfRule type="duplicateValues" dxfId="0" priority="20"/>
  </conditionalFormatting>
  <conditionalFormatting sqref="C704">
    <cfRule type="duplicateValues" dxfId="0" priority="19"/>
  </conditionalFormatting>
  <conditionalFormatting sqref="C705">
    <cfRule type="duplicateValues" dxfId="0" priority="18"/>
  </conditionalFormatting>
  <conditionalFormatting sqref="C706">
    <cfRule type="duplicateValues" dxfId="0" priority="17"/>
  </conditionalFormatting>
  <conditionalFormatting sqref="C707">
    <cfRule type="duplicateValues" dxfId="0" priority="16"/>
  </conditionalFormatting>
  <conditionalFormatting sqref="F840">
    <cfRule type="duplicateValues" dxfId="0" priority="9"/>
  </conditionalFormatting>
  <conditionalFormatting sqref="F2165">
    <cfRule type="duplicateValues" dxfId="1" priority="7"/>
  </conditionalFormatting>
  <conditionalFormatting sqref="F2171">
    <cfRule type="duplicateValues" dxfId="1" priority="6"/>
  </conditionalFormatting>
  <conditionalFormatting sqref="F837:F838">
    <cfRule type="duplicateValues" dxfId="0" priority="12"/>
  </conditionalFormatting>
  <conditionalFormatting sqref="C630:C698 C699:C702">
    <cfRule type="duplicateValues" dxfId="0" priority="22"/>
  </conditionalFormatting>
  <conditionalFormatting sqref="F837:F838 F839 F840 F841 F842 F843 F844">
    <cfRule type="duplicateValues" dxfId="0" priority="28"/>
  </conditionalFormatting>
  <conditionalFormatting sqref="F839 F841 F842 F843 F844">
    <cfRule type="duplicateValues" dxfId="0" priority="14"/>
  </conditionalFormatting>
  <conditionalFormatting sqref="F845:F850 F851:F897 F898:F900">
    <cfRule type="duplicateValues" dxfId="0" priority="5"/>
  </conditionalFormatting>
  <conditionalFormatting sqref="C1538:C1552 C1527:C1535">
    <cfRule type="duplicateValues" dxfId="1" priority="21"/>
  </conditionalFormatting>
  <conditionalFormatting sqref="F2172 F2162:F2164 F2166:F2170">
    <cfRule type="duplicateValues" dxfId="1" priority="23"/>
  </conditionalFormatting>
  <dataValidations count="1">
    <dataValidation type="list" allowBlank="1" showInputMessage="1" showErrorMessage="1" sqref="G1356:G1358">
      <formula1>"已确认,未确认,存疑"</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清单汇总</vt:lpstr>
      <vt:lpstr>事项清单</vt:lpstr>
      <vt:lpstr>调整内容</vt:lpstr>
      <vt:lpstr>待定</vt:lpstr>
      <vt:lpstr>说明</vt:lpstr>
      <vt:lpstr>直管县级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高飞</dc:creator>
  <cp:lastModifiedBy>悦朝胜</cp:lastModifiedBy>
  <dcterms:created xsi:type="dcterms:W3CDTF">2015-06-11T10:19:00Z</dcterms:created>
  <cp:lastPrinted>2021-12-29T06:38:00Z</cp:lastPrinted>
  <dcterms:modified xsi:type="dcterms:W3CDTF">2026-04-15T08:24:11Z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C397CFFFB87742869C2EAE2BBCB9DD44_13</vt:lpwstr>
  </property>
  <property fmtid="{D5CDD505-2E9C-101B-9397-08002B2CF9AE}" pid="4" name="KSOReadingLayout">
    <vt:bool>false</vt:bool>
  </property>
  <property fmtid="{D5CDD505-2E9C-101B-9397-08002B2CF9AE}" pid="5" name="CalculationRule">
    <vt:i4>0</vt:i4>
  </property>
</Properties>
</file>